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Рабочие\Рабочие с 01-09-2017 Деп\!Лимиты, квоты\2021\для ГЭЭ\К слушаниям\Проекты квот по районам\"/>
    </mc:Choice>
  </mc:AlternateContent>
  <bookViews>
    <workbookView xWindow="0" yWindow="0" windowWidth="28800" windowHeight="114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5" i="1" l="1"/>
  <c r="K54" i="1" s="1"/>
  <c r="I55" i="1"/>
  <c r="I54" i="1" s="1"/>
  <c r="F54" i="1"/>
  <c r="E54" i="1"/>
  <c r="D54" i="1"/>
  <c r="C54" i="1"/>
  <c r="I69" i="1"/>
  <c r="I68" i="1"/>
  <c r="I67" i="1"/>
  <c r="I66" i="1"/>
  <c r="I65" i="1"/>
  <c r="I64" i="1"/>
  <c r="H64" i="1"/>
  <c r="K63" i="1"/>
  <c r="F63" i="1"/>
  <c r="E63" i="1"/>
  <c r="D63" i="1"/>
  <c r="C63" i="1"/>
  <c r="I47" i="1"/>
  <c r="I46" i="1"/>
  <c r="I45" i="1"/>
  <c r="I44" i="1"/>
  <c r="K43" i="1"/>
  <c r="F43" i="1"/>
  <c r="E43" i="1"/>
  <c r="D43" i="1"/>
  <c r="C43" i="1"/>
  <c r="I35" i="1"/>
  <c r="I34" i="1"/>
  <c r="I33" i="1"/>
  <c r="I32" i="1"/>
  <c r="I31" i="1"/>
  <c r="I30" i="1"/>
  <c r="I29" i="1"/>
  <c r="K28" i="1"/>
  <c r="F28" i="1"/>
  <c r="E28" i="1"/>
  <c r="D28" i="1"/>
  <c r="C28" i="1"/>
  <c r="I21" i="1"/>
  <c r="I20" i="1"/>
  <c r="I19" i="1"/>
  <c r="I18" i="1"/>
  <c r="I17" i="1"/>
  <c r="I16" i="1"/>
  <c r="I15" i="1"/>
  <c r="K14" i="1"/>
  <c r="F14" i="1"/>
  <c r="E14" i="1"/>
  <c r="D14" i="1"/>
  <c r="C14" i="1"/>
</calcChain>
</file>

<file path=xl/sharedStrings.xml><?xml version="1.0" encoding="utf-8"?>
<sst xmlns="http://schemas.openxmlformats.org/spreadsheetml/2006/main" count="108" uniqueCount="29">
  <si>
    <t>Проект квот добычи охотничьих ресурсов</t>
  </si>
  <si>
    <t>НОВОСИБИРСКАЯ ОБЛАСТЬ</t>
  </si>
  <si>
    <t>(субъект Российской Федерации)</t>
  </si>
  <si>
    <t>на период с 1 августа 2021 г. до 1 августа 2022 г.</t>
  </si>
  <si>
    <t>№ п/п</t>
  </si>
  <si>
    <t xml:space="preserve">Наименование закрепленного охотничьего угодья, общедоступных охотничьих угодий муниципальных районов и иной территории, являющейся средой обитания охотничьих ресурсов </t>
  </si>
  <si>
    <t>Площадь, свойственная для  обитания  вида охотничьих ресурсов, тыс. га</t>
  </si>
  <si>
    <t>Косуля сибирская</t>
  </si>
  <si>
    <t>Численность вида охотничьих ресурсов, особей</t>
  </si>
  <si>
    <t>Показатель численности, особей на 1000 га</t>
  </si>
  <si>
    <t>Квота</t>
  </si>
  <si>
    <t>% от численности</t>
  </si>
  <si>
    <t>Всего, особей</t>
  </si>
  <si>
    <t>2019 г.</t>
  </si>
  <si>
    <t>2020 г.</t>
  </si>
  <si>
    <t>2021 г.</t>
  </si>
  <si>
    <t>Барсук</t>
  </si>
  <si>
    <t>Лось</t>
  </si>
  <si>
    <t>Болотнинский  район</t>
  </si>
  <si>
    <t>Общедоступные охотничьи угодья</t>
  </si>
  <si>
    <t>Болотнинское</t>
  </si>
  <si>
    <t>Охотничье угодье "3.2" ("Гвардейское")</t>
  </si>
  <si>
    <t>Завидово</t>
  </si>
  <si>
    <t>Мануйловское</t>
  </si>
  <si>
    <t>Северное</t>
  </si>
  <si>
    <t>Ояшское</t>
  </si>
  <si>
    <t>Медведь бурый</t>
  </si>
  <si>
    <t>Соболь</t>
  </si>
  <si>
    <t>Квоты добычи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</si>
</sst>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5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Times New Roman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Fill="1"/>
    <xf numFmtId="0" fontId="0" fillId="0" borderId="0" xfId="0" applyFill="1"/>
    <xf numFmtId="2" fontId="2" fillId="0" borderId="0" xfId="0" applyNumberFormat="1" applyFont="1" applyFill="1" applyAlignment="1">
      <alignment horizontal="center"/>
    </xf>
    <xf numFmtId="2" fontId="4" fillId="0" borderId="0" xfId="0" applyNumberFormat="1" applyFont="1" applyFill="1" applyAlignment="1">
      <alignment horizontal="center"/>
    </xf>
    <xf numFmtId="3" fontId="3" fillId="0" borderId="0" xfId="0" applyNumberFormat="1" applyFont="1" applyFill="1"/>
    <xf numFmtId="2" fontId="5" fillId="0" borderId="0" xfId="0" applyNumberFormat="1" applyFont="1" applyFill="1" applyAlignment="1">
      <alignment horizontal="center"/>
    </xf>
    <xf numFmtId="1" fontId="3" fillId="0" borderId="0" xfId="0" applyNumberFormat="1" applyFont="1" applyFill="1"/>
    <xf numFmtId="0" fontId="3" fillId="0" borderId="0" xfId="0" applyFont="1" applyFill="1"/>
    <xf numFmtId="3" fontId="4" fillId="0" borderId="0" xfId="0" applyNumberFormat="1" applyFont="1" applyFill="1"/>
    <xf numFmtId="1" fontId="4" fillId="0" borderId="0" xfId="0" applyNumberFormat="1" applyFont="1" applyFill="1"/>
    <xf numFmtId="3" fontId="2" fillId="0" borderId="0" xfId="0" applyNumberFormat="1" applyFont="1" applyFill="1" applyAlignment="1">
      <alignment horizontal="center"/>
    </xf>
    <xf numFmtId="3" fontId="0" fillId="0" borderId="0" xfId="0" applyNumberForma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1" fontId="0" fillId="0" borderId="0" xfId="0" applyNumberFormat="1" applyFill="1" applyAlignment="1">
      <alignment horizontal="center" vertical="center"/>
    </xf>
    <xf numFmtId="2" fontId="0" fillId="0" borderId="0" xfId="0" applyNumberFormat="1" applyFill="1"/>
    <xf numFmtId="9" fontId="0" fillId="0" borderId="0" xfId="0" applyNumberFormat="1" applyFill="1"/>
    <xf numFmtId="1" fontId="0" fillId="0" borderId="0" xfId="0" applyNumberFormat="1" applyFill="1"/>
    <xf numFmtId="3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left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9" fontId="6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/>
    </xf>
    <xf numFmtId="9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/>
    </xf>
    <xf numFmtId="10" fontId="11" fillId="0" borderId="1" xfId="0" applyNumberFormat="1" applyFont="1" applyFill="1" applyBorder="1" applyAlignment="1">
      <alignment horizontal="center"/>
    </xf>
    <xf numFmtId="1" fontId="11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2" fontId="7" fillId="0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2" fontId="4" fillId="0" borderId="0" xfId="0" applyNumberFormat="1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3" fontId="4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3" fontId="7" fillId="0" borderId="1" xfId="0" applyNumberFormat="1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9" fontId="7" fillId="0" borderId="4" xfId="0" applyNumberFormat="1" applyFont="1" applyFill="1" applyBorder="1" applyAlignment="1">
      <alignment horizontal="center" vertical="center" wrapText="1"/>
    </xf>
    <xf numFmtId="9" fontId="3" fillId="0" borderId="5" xfId="0" applyNumberFormat="1" applyFont="1" applyFill="1" applyBorder="1" applyAlignment="1">
      <alignment horizontal="center" vertical="center" wrapText="1"/>
    </xf>
    <xf numFmtId="9" fontId="3" fillId="0" borderId="6" xfId="0" applyNumberFormat="1" applyFont="1" applyFill="1" applyBorder="1" applyAlignment="1">
      <alignment horizontal="center" vertical="center" wrapText="1"/>
    </xf>
    <xf numFmtId="9" fontId="3" fillId="0" borderId="7" xfId="0" applyNumberFormat="1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 vertical="center" wrapText="1"/>
    </xf>
    <xf numFmtId="1" fontId="3" fillId="0" borderId="6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2" fontId="6" fillId="0" borderId="0" xfId="0" applyNumberFormat="1" applyFont="1" applyFill="1" applyBorder="1" applyAlignment="1">
      <alignment horizontal="center" vertical="center" wrapText="1"/>
    </xf>
    <xf numFmtId="1" fontId="10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 vertical="center" wrapText="1"/>
    </xf>
    <xf numFmtId="2" fontId="3" fillId="0" borderId="0" xfId="0" applyNumberFormat="1" applyFont="1" applyFill="1" applyBorder="1" applyAlignment="1">
      <alignment horizontal="center" vertical="top" wrapText="1"/>
    </xf>
    <xf numFmtId="9" fontId="10" fillId="0" borderId="0" xfId="0" applyNumberFormat="1" applyFont="1" applyFill="1" applyBorder="1" applyAlignment="1">
      <alignment horizontal="center" vertical="center"/>
    </xf>
    <xf numFmtId="1" fontId="10" fillId="0" borderId="0" xfId="0" applyNumberFormat="1" applyFont="1" applyFill="1" applyBorder="1" applyAlignment="1">
      <alignment horizontal="center"/>
    </xf>
    <xf numFmtId="1" fontId="7" fillId="0" borderId="1" xfId="0" applyNumberFormat="1" applyFont="1" applyFill="1" applyBorder="1" applyAlignment="1">
      <alignment horizontal="center" vertical="center" wrapText="1"/>
    </xf>
    <xf numFmtId="10" fontId="7" fillId="0" borderId="1" xfId="0" applyNumberFormat="1" applyFont="1" applyFill="1" applyBorder="1" applyAlignment="1">
      <alignment horizontal="center" vertical="center" wrapText="1"/>
    </xf>
    <xf numFmtId="10" fontId="10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/>
    </xf>
    <xf numFmtId="1" fontId="11" fillId="0" borderId="1" xfId="0" applyNumberFormat="1" applyFont="1" applyFill="1" applyBorder="1" applyAlignment="1">
      <alignment horizontal="center" vertical="center"/>
    </xf>
    <xf numFmtId="2" fontId="11" fillId="0" borderId="1" xfId="0" applyNumberFormat="1" applyFont="1" applyFill="1" applyBorder="1" applyAlignment="1">
      <alignment horizontal="center" vertical="center"/>
    </xf>
    <xf numFmtId="10" fontId="11" fillId="0" borderId="1" xfId="0" applyNumberFormat="1" applyFont="1" applyFill="1" applyBorder="1" applyAlignment="1">
      <alignment horizontal="center" vertical="center"/>
    </xf>
    <xf numFmtId="1" fontId="7" fillId="0" borderId="2" xfId="0" applyNumberFormat="1" applyFont="1" applyFill="1" applyBorder="1" applyAlignment="1">
      <alignment horizontal="center" wrapText="1"/>
    </xf>
    <xf numFmtId="1" fontId="7" fillId="0" borderId="4" xfId="0" applyNumberFormat="1" applyFont="1" applyFill="1" applyBorder="1" applyAlignment="1">
      <alignment horizontal="center" wrapText="1"/>
    </xf>
    <xf numFmtId="9" fontId="7" fillId="0" borderId="5" xfId="0" applyNumberFormat="1" applyFont="1" applyFill="1" applyBorder="1" applyAlignment="1">
      <alignment horizontal="center" vertical="center" wrapText="1"/>
    </xf>
    <xf numFmtId="9" fontId="7" fillId="0" borderId="6" xfId="0" applyNumberFormat="1" applyFont="1" applyFill="1" applyBorder="1" applyAlignment="1">
      <alignment horizontal="center" vertical="center" wrapText="1"/>
    </xf>
    <xf numFmtId="9" fontId="7" fillId="0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9"/>
  <sheetViews>
    <sheetView tabSelected="1" topLeftCell="A31" workbookViewId="0">
      <selection activeCell="Q42" sqref="Q42"/>
    </sheetView>
  </sheetViews>
  <sheetFormatPr defaultRowHeight="15" x14ac:dyDescent="0.25"/>
  <cols>
    <col min="2" max="2" width="33.85546875" customWidth="1"/>
    <col min="10" max="10" width="12.140625" customWidth="1"/>
  </cols>
  <sheetData>
    <row r="2" spans="1:11" ht="18.75" x14ac:dyDescent="0.3">
      <c r="A2" s="1"/>
      <c r="B2" s="2"/>
      <c r="C2" s="3"/>
      <c r="D2" s="5"/>
      <c r="E2" s="5"/>
      <c r="F2" s="9"/>
      <c r="G2" s="4"/>
      <c r="H2" s="4"/>
      <c r="I2" s="7"/>
      <c r="J2" s="8"/>
      <c r="K2" s="7"/>
    </row>
    <row r="3" spans="1:11" ht="18.75" x14ac:dyDescent="0.3">
      <c r="A3" s="1"/>
      <c r="B3" s="45" t="s">
        <v>0</v>
      </c>
      <c r="C3" s="45"/>
      <c r="D3" s="45"/>
      <c r="E3" s="45"/>
      <c r="F3" s="45"/>
      <c r="G3" s="45"/>
      <c r="H3" s="45"/>
      <c r="I3" s="45"/>
      <c r="J3" s="45"/>
      <c r="K3" s="7"/>
    </row>
    <row r="4" spans="1:11" ht="15.75" x14ac:dyDescent="0.25">
      <c r="A4" s="1"/>
      <c r="B4" s="2"/>
      <c r="C4" s="3"/>
      <c r="D4" s="5"/>
      <c r="E4" s="5"/>
      <c r="F4" s="5"/>
      <c r="G4" s="6"/>
      <c r="H4" s="6"/>
      <c r="I4" s="7"/>
      <c r="J4" s="8"/>
      <c r="K4" s="7"/>
    </row>
    <row r="5" spans="1:11" ht="18.75" x14ac:dyDescent="0.25">
      <c r="A5" s="1"/>
      <c r="B5" s="47" t="s">
        <v>1</v>
      </c>
      <c r="C5" s="47"/>
      <c r="D5" s="47"/>
      <c r="E5" s="47"/>
      <c r="F5" s="47"/>
      <c r="G5" s="47"/>
      <c r="H5" s="47"/>
      <c r="I5" s="47"/>
      <c r="J5" s="47"/>
      <c r="K5" s="7"/>
    </row>
    <row r="6" spans="1:11" ht="15.75" x14ac:dyDescent="0.25">
      <c r="A6" s="1"/>
      <c r="B6" s="46" t="s">
        <v>2</v>
      </c>
      <c r="C6" s="46"/>
      <c r="D6" s="46"/>
      <c r="E6" s="46"/>
      <c r="F6" s="46"/>
      <c r="G6" s="46"/>
      <c r="H6" s="46"/>
      <c r="I6" s="46"/>
      <c r="J6" s="46"/>
      <c r="K6" s="7"/>
    </row>
    <row r="7" spans="1:11" ht="18.75" x14ac:dyDescent="0.3">
      <c r="A7" s="1"/>
      <c r="B7" s="48" t="s">
        <v>3</v>
      </c>
      <c r="C7" s="48"/>
      <c r="D7" s="48"/>
      <c r="E7" s="48"/>
      <c r="F7" s="48"/>
      <c r="G7" s="48"/>
      <c r="H7" s="48"/>
      <c r="I7" s="48"/>
      <c r="J7" s="48"/>
      <c r="K7" s="10"/>
    </row>
    <row r="8" spans="1:11" ht="15.75" x14ac:dyDescent="0.25">
      <c r="A8" s="1"/>
      <c r="B8" s="2"/>
      <c r="C8" s="3"/>
      <c r="D8" s="11"/>
      <c r="E8" s="11"/>
      <c r="F8" s="12"/>
      <c r="G8" s="13"/>
      <c r="H8" s="14"/>
      <c r="I8" s="15"/>
      <c r="J8" s="16"/>
      <c r="K8" s="17"/>
    </row>
    <row r="9" spans="1:11" ht="18.75" x14ac:dyDescent="0.3">
      <c r="A9" s="38" t="s">
        <v>4</v>
      </c>
      <c r="B9" s="39" t="s">
        <v>5</v>
      </c>
      <c r="C9" s="40" t="s">
        <v>6</v>
      </c>
      <c r="D9" s="49" t="s">
        <v>7</v>
      </c>
      <c r="E9" s="50"/>
      <c r="F9" s="50"/>
      <c r="G9" s="50"/>
      <c r="H9" s="50"/>
      <c r="I9" s="50"/>
      <c r="J9" s="50"/>
      <c r="K9" s="50"/>
    </row>
    <row r="10" spans="1:11" x14ac:dyDescent="0.25">
      <c r="A10" s="38"/>
      <c r="B10" s="39"/>
      <c r="C10" s="40"/>
      <c r="D10" s="51" t="s">
        <v>8</v>
      </c>
      <c r="E10" s="51"/>
      <c r="F10" s="51"/>
      <c r="G10" s="38" t="s">
        <v>9</v>
      </c>
      <c r="H10" s="38"/>
      <c r="I10" s="38"/>
      <c r="J10" s="52" t="s">
        <v>10</v>
      </c>
      <c r="K10" s="53"/>
    </row>
    <row r="11" spans="1:11" x14ac:dyDescent="0.25">
      <c r="A11" s="38"/>
      <c r="B11" s="39"/>
      <c r="C11" s="40"/>
      <c r="D11" s="51"/>
      <c r="E11" s="51"/>
      <c r="F11" s="51"/>
      <c r="G11" s="38"/>
      <c r="H11" s="38"/>
      <c r="I11" s="38"/>
      <c r="J11" s="54" t="s">
        <v>11</v>
      </c>
      <c r="K11" s="57" t="s">
        <v>12</v>
      </c>
    </row>
    <row r="12" spans="1:11" x14ac:dyDescent="0.25">
      <c r="A12" s="38"/>
      <c r="B12" s="39"/>
      <c r="C12" s="40"/>
      <c r="D12" s="51"/>
      <c r="E12" s="51"/>
      <c r="F12" s="51"/>
      <c r="G12" s="38"/>
      <c r="H12" s="38"/>
      <c r="I12" s="38"/>
      <c r="J12" s="55"/>
      <c r="K12" s="58"/>
    </row>
    <row r="13" spans="1:11" ht="30" customHeight="1" x14ac:dyDescent="0.25">
      <c r="A13" s="38"/>
      <c r="B13" s="39"/>
      <c r="C13" s="40"/>
      <c r="D13" s="18" t="s">
        <v>13</v>
      </c>
      <c r="E13" s="18" t="s">
        <v>14</v>
      </c>
      <c r="F13" s="18" t="s">
        <v>15</v>
      </c>
      <c r="G13" s="19" t="s">
        <v>13</v>
      </c>
      <c r="H13" s="19" t="s">
        <v>14</v>
      </c>
      <c r="I13" s="19" t="s">
        <v>15</v>
      </c>
      <c r="J13" s="56"/>
      <c r="K13" s="59"/>
    </row>
    <row r="14" spans="1:11" x14ac:dyDescent="0.25">
      <c r="A14" s="20">
        <v>3</v>
      </c>
      <c r="B14" s="21" t="s">
        <v>18</v>
      </c>
      <c r="C14" s="22">
        <f>SUM(C15:C21)</f>
        <v>311.08999999999997</v>
      </c>
      <c r="D14" s="20">
        <f>SUM(D15:D21)</f>
        <v>983.38390595418105</v>
      </c>
      <c r="E14" s="20">
        <f>SUM(E15:E21)</f>
        <v>1310</v>
      </c>
      <c r="F14" s="20">
        <f>SUM(F15:F21)</f>
        <v>1406</v>
      </c>
      <c r="G14" s="22"/>
      <c r="H14" s="20"/>
      <c r="I14" s="20"/>
      <c r="J14" s="23"/>
      <c r="K14" s="20">
        <f>SUM(K15:K21)</f>
        <v>112</v>
      </c>
    </row>
    <row r="15" spans="1:11" x14ac:dyDescent="0.25">
      <c r="A15" s="34">
        <v>6</v>
      </c>
      <c r="B15" s="24" t="s">
        <v>19</v>
      </c>
      <c r="C15" s="25">
        <v>84.67</v>
      </c>
      <c r="D15" s="26">
        <v>132.38390595418105</v>
      </c>
      <c r="E15" s="26">
        <v>317</v>
      </c>
      <c r="F15" s="26">
        <v>333</v>
      </c>
      <c r="G15" s="36">
        <v>1.4975554972192424</v>
      </c>
      <c r="H15" s="27">
        <v>3.5859728506787327</v>
      </c>
      <c r="I15" s="27">
        <f>F15/C15</f>
        <v>3.9329160269280736</v>
      </c>
      <c r="J15" s="28">
        <v>7.0000000000000007E-2</v>
      </c>
      <c r="K15" s="29">
        <v>23</v>
      </c>
    </row>
    <row r="16" spans="1:11" x14ac:dyDescent="0.25">
      <c r="A16" s="34">
        <v>7</v>
      </c>
      <c r="B16" s="24" t="s">
        <v>20</v>
      </c>
      <c r="C16" s="25">
        <v>88.66</v>
      </c>
      <c r="D16" s="26">
        <v>440</v>
      </c>
      <c r="E16" s="26">
        <v>445</v>
      </c>
      <c r="F16" s="26">
        <v>452</v>
      </c>
      <c r="G16" s="36">
        <v>4.8845470692717576</v>
      </c>
      <c r="H16" s="27">
        <v>4.9400532859680277</v>
      </c>
      <c r="I16" s="27">
        <f>F16/C16</f>
        <v>5.0981276787728405</v>
      </c>
      <c r="J16" s="28">
        <v>0.08</v>
      </c>
      <c r="K16" s="29">
        <v>36</v>
      </c>
    </row>
    <row r="17" spans="1:11" x14ac:dyDescent="0.25">
      <c r="A17" s="34">
        <v>8</v>
      </c>
      <c r="B17" s="24" t="s">
        <v>21</v>
      </c>
      <c r="C17" s="25">
        <v>27.68</v>
      </c>
      <c r="D17" s="26">
        <v>78</v>
      </c>
      <c r="E17" s="26">
        <v>112</v>
      </c>
      <c r="F17" s="26">
        <v>113</v>
      </c>
      <c r="G17" s="36">
        <v>2.7728403839317455</v>
      </c>
      <c r="H17" s="27">
        <v>3.981514397440455</v>
      </c>
      <c r="I17" s="27">
        <f>F17/C17</f>
        <v>4.0823699421965323</v>
      </c>
      <c r="J17" s="28">
        <v>0.08</v>
      </c>
      <c r="K17" s="29">
        <v>9</v>
      </c>
    </row>
    <row r="18" spans="1:11" x14ac:dyDescent="0.25">
      <c r="A18" s="34">
        <v>9</v>
      </c>
      <c r="B18" s="24" t="s">
        <v>22</v>
      </c>
      <c r="C18" s="25">
        <v>21.74</v>
      </c>
      <c r="D18" s="26">
        <v>34</v>
      </c>
      <c r="E18" s="26">
        <v>57</v>
      </c>
      <c r="F18" s="26">
        <v>69</v>
      </c>
      <c r="G18" s="27">
        <v>2.5418060200668897</v>
      </c>
      <c r="H18" s="27">
        <v>2.5418060200668897</v>
      </c>
      <c r="I18" s="27">
        <f>F18/C18</f>
        <v>3.1738730450781971</v>
      </c>
      <c r="J18" s="28">
        <v>7.0000000000000007E-2</v>
      </c>
      <c r="K18" s="29">
        <v>4</v>
      </c>
    </row>
    <row r="19" spans="1:11" x14ac:dyDescent="0.25">
      <c r="A19" s="34">
        <v>10</v>
      </c>
      <c r="B19" s="24" t="s">
        <v>23</v>
      </c>
      <c r="C19" s="25">
        <v>26.29</v>
      </c>
      <c r="D19" s="26">
        <v>180</v>
      </c>
      <c r="E19" s="26">
        <v>227</v>
      </c>
      <c r="F19" s="26">
        <v>234</v>
      </c>
      <c r="G19" s="36">
        <v>6.7618332081142007</v>
      </c>
      <c r="H19" s="27">
        <v>8.5274229902329086</v>
      </c>
      <c r="I19" s="27">
        <f>F19/C19</f>
        <v>8.9007227082540901</v>
      </c>
      <c r="J19" s="28">
        <v>0.11</v>
      </c>
      <c r="K19" s="29">
        <v>25</v>
      </c>
    </row>
    <row r="20" spans="1:11" x14ac:dyDescent="0.25">
      <c r="A20" s="34">
        <v>11</v>
      </c>
      <c r="B20" s="24" t="s">
        <v>24</v>
      </c>
      <c r="C20" s="25">
        <v>32.799999999999997</v>
      </c>
      <c r="D20" s="26"/>
      <c r="E20" s="26"/>
      <c r="F20" s="26">
        <v>35</v>
      </c>
      <c r="G20" s="36"/>
      <c r="H20" s="27"/>
      <c r="I20" s="27">
        <f>F20/C20</f>
        <v>1.0670731707317074</v>
      </c>
      <c r="J20" s="28">
        <v>0.05</v>
      </c>
      <c r="K20" s="29">
        <v>1</v>
      </c>
    </row>
    <row r="21" spans="1:11" x14ac:dyDescent="0.25">
      <c r="A21" s="34">
        <v>12</v>
      </c>
      <c r="B21" s="24" t="s">
        <v>25</v>
      </c>
      <c r="C21" s="25">
        <v>29.25</v>
      </c>
      <c r="D21" s="26">
        <v>119</v>
      </c>
      <c r="E21" s="26">
        <v>152</v>
      </c>
      <c r="F21" s="26">
        <v>170</v>
      </c>
      <c r="G21" s="36">
        <v>4.057431407246777</v>
      </c>
      <c r="H21" s="27">
        <v>5.182601461357228</v>
      </c>
      <c r="I21" s="27">
        <f>F21/C21</f>
        <v>5.8119658119658117</v>
      </c>
      <c r="J21" s="28">
        <v>0.08</v>
      </c>
      <c r="K21" s="29">
        <v>14</v>
      </c>
    </row>
    <row r="22" spans="1:11" ht="32.25" customHeight="1" x14ac:dyDescent="0.25"/>
    <row r="23" spans="1:11" ht="18.75" x14ac:dyDescent="0.3">
      <c r="A23" s="38" t="s">
        <v>4</v>
      </c>
      <c r="B23" s="39" t="s">
        <v>5</v>
      </c>
      <c r="C23" s="40" t="s">
        <v>6</v>
      </c>
      <c r="D23" s="41" t="s">
        <v>17</v>
      </c>
      <c r="E23" s="41"/>
      <c r="F23" s="41"/>
      <c r="G23" s="41"/>
      <c r="H23" s="41"/>
      <c r="I23" s="41"/>
      <c r="J23" s="41"/>
      <c r="K23" s="41"/>
    </row>
    <row r="24" spans="1:11" x14ac:dyDescent="0.25">
      <c r="A24" s="38"/>
      <c r="B24" s="39"/>
      <c r="C24" s="40"/>
      <c r="D24" s="42" t="s">
        <v>8</v>
      </c>
      <c r="E24" s="42"/>
      <c r="F24" s="42"/>
      <c r="G24" s="43" t="s">
        <v>9</v>
      </c>
      <c r="H24" s="43"/>
      <c r="I24" s="43"/>
      <c r="J24" s="43" t="s">
        <v>10</v>
      </c>
      <c r="K24" s="43"/>
    </row>
    <row r="25" spans="1:11" ht="32.25" customHeight="1" x14ac:dyDescent="0.25">
      <c r="A25" s="38"/>
      <c r="B25" s="39"/>
      <c r="C25" s="40"/>
      <c r="D25" s="42"/>
      <c r="E25" s="42"/>
      <c r="F25" s="42"/>
      <c r="G25" s="43"/>
      <c r="H25" s="43"/>
      <c r="I25" s="43"/>
      <c r="J25" s="44" t="s">
        <v>11</v>
      </c>
      <c r="K25" s="42" t="s">
        <v>12</v>
      </c>
    </row>
    <row r="26" spans="1:11" x14ac:dyDescent="0.25">
      <c r="A26" s="38"/>
      <c r="B26" s="39"/>
      <c r="C26" s="40"/>
      <c r="D26" s="42"/>
      <c r="E26" s="42"/>
      <c r="F26" s="42"/>
      <c r="G26" s="43"/>
      <c r="H26" s="43"/>
      <c r="I26" s="43"/>
      <c r="J26" s="44"/>
      <c r="K26" s="42"/>
    </row>
    <row r="27" spans="1:11" x14ac:dyDescent="0.25">
      <c r="A27" s="38"/>
      <c r="B27" s="39"/>
      <c r="C27" s="40"/>
      <c r="D27" s="30" t="s">
        <v>13</v>
      </c>
      <c r="E27" s="30" t="s">
        <v>14</v>
      </c>
      <c r="F27" s="30" t="s">
        <v>15</v>
      </c>
      <c r="G27" s="19" t="s">
        <v>13</v>
      </c>
      <c r="H27" s="19" t="s">
        <v>14</v>
      </c>
      <c r="I27" s="19" t="s">
        <v>15</v>
      </c>
      <c r="J27" s="44"/>
      <c r="K27" s="42"/>
    </row>
    <row r="28" spans="1:11" x14ac:dyDescent="0.25">
      <c r="A28" s="20">
        <v>3</v>
      </c>
      <c r="B28" s="21" t="s">
        <v>18</v>
      </c>
      <c r="C28" s="22">
        <f>SUM(C29:C35)</f>
        <v>311.08999999999997</v>
      </c>
      <c r="D28" s="20">
        <f>SUM(D29:D35)</f>
        <v>983.38390595418105</v>
      </c>
      <c r="E28" s="20">
        <f>SUM(E29:E35)</f>
        <v>1310</v>
      </c>
      <c r="F28" s="20">
        <f>SUM(F29:F35)</f>
        <v>1406</v>
      </c>
      <c r="G28" s="22"/>
      <c r="H28" s="20"/>
      <c r="I28" s="20"/>
      <c r="J28" s="23"/>
      <c r="K28" s="20">
        <f>SUM(K29:K35)</f>
        <v>112</v>
      </c>
    </row>
    <row r="29" spans="1:11" x14ac:dyDescent="0.25">
      <c r="A29" s="34">
        <v>6</v>
      </c>
      <c r="B29" s="24" t="s">
        <v>19</v>
      </c>
      <c r="C29" s="25">
        <v>84.67</v>
      </c>
      <c r="D29" s="26">
        <v>132.38390595418105</v>
      </c>
      <c r="E29" s="26">
        <v>317</v>
      </c>
      <c r="F29" s="26">
        <v>333</v>
      </c>
      <c r="G29" s="36">
        <v>1.4975554972192424</v>
      </c>
      <c r="H29" s="27">
        <v>3.5859728506787327</v>
      </c>
      <c r="I29" s="27">
        <f>F29/C29</f>
        <v>3.9329160269280736</v>
      </c>
      <c r="J29" s="28">
        <v>7.0000000000000007E-2</v>
      </c>
      <c r="K29" s="29">
        <v>23</v>
      </c>
    </row>
    <row r="30" spans="1:11" x14ac:dyDescent="0.25">
      <c r="A30" s="34">
        <v>7</v>
      </c>
      <c r="B30" s="24" t="s">
        <v>20</v>
      </c>
      <c r="C30" s="25">
        <v>88.66</v>
      </c>
      <c r="D30" s="26">
        <v>440</v>
      </c>
      <c r="E30" s="26">
        <v>445</v>
      </c>
      <c r="F30" s="26">
        <v>452</v>
      </c>
      <c r="G30" s="36">
        <v>4.8845470692717576</v>
      </c>
      <c r="H30" s="27">
        <v>4.9400532859680277</v>
      </c>
      <c r="I30" s="27">
        <f>F30/C30</f>
        <v>5.0981276787728405</v>
      </c>
      <c r="J30" s="28">
        <v>0.08</v>
      </c>
      <c r="K30" s="29">
        <v>36</v>
      </c>
    </row>
    <row r="31" spans="1:11" x14ac:dyDescent="0.25">
      <c r="A31" s="34">
        <v>8</v>
      </c>
      <c r="B31" s="24" t="s">
        <v>21</v>
      </c>
      <c r="C31" s="25">
        <v>27.68</v>
      </c>
      <c r="D31" s="26">
        <v>78</v>
      </c>
      <c r="E31" s="26">
        <v>112</v>
      </c>
      <c r="F31" s="26">
        <v>113</v>
      </c>
      <c r="G31" s="36">
        <v>2.7728403839317455</v>
      </c>
      <c r="H31" s="27">
        <v>3.981514397440455</v>
      </c>
      <c r="I31" s="27">
        <f>F31/C31</f>
        <v>4.0823699421965323</v>
      </c>
      <c r="J31" s="28">
        <v>0.08</v>
      </c>
      <c r="K31" s="29">
        <v>9</v>
      </c>
    </row>
    <row r="32" spans="1:11" x14ac:dyDescent="0.25">
      <c r="A32" s="34">
        <v>9</v>
      </c>
      <c r="B32" s="24" t="s">
        <v>22</v>
      </c>
      <c r="C32" s="25">
        <v>21.74</v>
      </c>
      <c r="D32" s="26">
        <v>34</v>
      </c>
      <c r="E32" s="26">
        <v>57</v>
      </c>
      <c r="F32" s="26">
        <v>69</v>
      </c>
      <c r="G32" s="27">
        <v>2.5418060200668897</v>
      </c>
      <c r="H32" s="27">
        <v>2.5418060200668897</v>
      </c>
      <c r="I32" s="27">
        <f>F32/C32</f>
        <v>3.1738730450781971</v>
      </c>
      <c r="J32" s="28">
        <v>7.0000000000000007E-2</v>
      </c>
      <c r="K32" s="29">
        <v>4</v>
      </c>
    </row>
    <row r="33" spans="1:11" x14ac:dyDescent="0.25">
      <c r="A33" s="34">
        <v>10</v>
      </c>
      <c r="B33" s="24" t="s">
        <v>23</v>
      </c>
      <c r="C33" s="25">
        <v>26.29</v>
      </c>
      <c r="D33" s="26">
        <v>180</v>
      </c>
      <c r="E33" s="26">
        <v>227</v>
      </c>
      <c r="F33" s="26">
        <v>234</v>
      </c>
      <c r="G33" s="36">
        <v>6.7618332081142007</v>
      </c>
      <c r="H33" s="27">
        <v>8.5274229902329086</v>
      </c>
      <c r="I33" s="27">
        <f>F33/C33</f>
        <v>8.9007227082540901</v>
      </c>
      <c r="J33" s="28">
        <v>0.11</v>
      </c>
      <c r="K33" s="29">
        <v>25</v>
      </c>
    </row>
    <row r="34" spans="1:11" x14ac:dyDescent="0.25">
      <c r="A34" s="34">
        <v>11</v>
      </c>
      <c r="B34" s="24" t="s">
        <v>24</v>
      </c>
      <c r="C34" s="25">
        <v>32.799999999999997</v>
      </c>
      <c r="D34" s="26"/>
      <c r="E34" s="26"/>
      <c r="F34" s="26">
        <v>35</v>
      </c>
      <c r="G34" s="36"/>
      <c r="H34" s="27"/>
      <c r="I34" s="27">
        <f>F34/C34</f>
        <v>1.0670731707317074</v>
      </c>
      <c r="J34" s="28">
        <v>0.05</v>
      </c>
      <c r="K34" s="29">
        <v>1</v>
      </c>
    </row>
    <row r="35" spans="1:11" x14ac:dyDescent="0.25">
      <c r="A35" s="34">
        <v>12</v>
      </c>
      <c r="B35" s="24" t="s">
        <v>25</v>
      </c>
      <c r="C35" s="25">
        <v>29.25</v>
      </c>
      <c r="D35" s="26">
        <v>119</v>
      </c>
      <c r="E35" s="26">
        <v>152</v>
      </c>
      <c r="F35" s="26">
        <v>170</v>
      </c>
      <c r="G35" s="36">
        <v>4.057431407246777</v>
      </c>
      <c r="H35" s="27">
        <v>5.182601461357228</v>
      </c>
      <c r="I35" s="27">
        <f>F35/C35</f>
        <v>5.8119658119658117</v>
      </c>
      <c r="J35" s="28">
        <v>0.08</v>
      </c>
      <c r="K35" s="29">
        <v>14</v>
      </c>
    </row>
    <row r="36" spans="1:11" x14ac:dyDescent="0.25">
      <c r="A36" s="60"/>
      <c r="B36" s="61"/>
      <c r="C36" s="62"/>
      <c r="D36" s="63"/>
      <c r="E36" s="64"/>
      <c r="F36" s="64"/>
      <c r="G36" s="65"/>
      <c r="H36" s="65"/>
      <c r="I36" s="65"/>
      <c r="J36" s="66"/>
      <c r="K36" s="67"/>
    </row>
    <row r="37" spans="1:11" x14ac:dyDescent="0.25">
      <c r="A37" s="60"/>
      <c r="B37" s="61"/>
      <c r="C37" s="62"/>
      <c r="D37" s="63"/>
      <c r="E37" s="64"/>
      <c r="F37" s="64"/>
      <c r="G37" s="65"/>
      <c r="H37" s="65"/>
      <c r="I37" s="65"/>
      <c r="J37" s="66"/>
      <c r="K37" s="67"/>
    </row>
    <row r="38" spans="1:11" ht="18.75" x14ac:dyDescent="0.3">
      <c r="A38" s="38" t="s">
        <v>4</v>
      </c>
      <c r="B38" s="39" t="s">
        <v>5</v>
      </c>
      <c r="C38" s="40" t="s">
        <v>6</v>
      </c>
      <c r="D38" s="41" t="s">
        <v>26</v>
      </c>
      <c r="E38" s="41"/>
      <c r="F38" s="41"/>
      <c r="G38" s="41"/>
      <c r="H38" s="41"/>
      <c r="I38" s="41"/>
      <c r="J38" s="41"/>
      <c r="K38" s="41"/>
    </row>
    <row r="39" spans="1:11" x14ac:dyDescent="0.25">
      <c r="A39" s="38"/>
      <c r="B39" s="39"/>
      <c r="C39" s="40"/>
      <c r="D39" s="68" t="s">
        <v>8</v>
      </c>
      <c r="E39" s="68"/>
      <c r="F39" s="68"/>
      <c r="G39" s="38" t="s">
        <v>9</v>
      </c>
      <c r="H39" s="38"/>
      <c r="I39" s="38"/>
      <c r="J39" s="69" t="s">
        <v>11</v>
      </c>
      <c r="K39" s="68" t="s">
        <v>12</v>
      </c>
    </row>
    <row r="40" spans="1:11" x14ac:dyDescent="0.25">
      <c r="A40" s="38"/>
      <c r="B40" s="39"/>
      <c r="C40" s="40"/>
      <c r="D40" s="68"/>
      <c r="E40" s="68"/>
      <c r="F40" s="68"/>
      <c r="G40" s="38"/>
      <c r="H40" s="38"/>
      <c r="I40" s="38"/>
      <c r="J40" s="44"/>
      <c r="K40" s="68"/>
    </row>
    <row r="41" spans="1:11" x14ac:dyDescent="0.25">
      <c r="A41" s="38"/>
      <c r="B41" s="39"/>
      <c r="C41" s="40"/>
      <c r="D41" s="68"/>
      <c r="E41" s="68"/>
      <c r="F41" s="68"/>
      <c r="G41" s="38"/>
      <c r="H41" s="38"/>
      <c r="I41" s="38"/>
      <c r="J41" s="44"/>
      <c r="K41" s="68"/>
    </row>
    <row r="42" spans="1:11" ht="33" customHeight="1" x14ac:dyDescent="0.25">
      <c r="A42" s="38"/>
      <c r="B42" s="39"/>
      <c r="C42" s="40"/>
      <c r="D42" s="35" t="s">
        <v>13</v>
      </c>
      <c r="E42" s="35" t="s">
        <v>14</v>
      </c>
      <c r="F42" s="35" t="s">
        <v>15</v>
      </c>
      <c r="G42" s="19" t="s">
        <v>13</v>
      </c>
      <c r="H42" s="19" t="s">
        <v>14</v>
      </c>
      <c r="I42" s="19" t="s">
        <v>15</v>
      </c>
      <c r="J42" s="44"/>
      <c r="K42" s="68"/>
    </row>
    <row r="43" spans="1:11" x14ac:dyDescent="0.25">
      <c r="A43" s="20">
        <v>3</v>
      </c>
      <c r="B43" s="21" t="s">
        <v>18</v>
      </c>
      <c r="C43" s="22">
        <f>SUM(C44:C47)</f>
        <v>178.39</v>
      </c>
      <c r="D43" s="20">
        <f>SUM(D44:D47)</f>
        <v>58</v>
      </c>
      <c r="E43" s="20">
        <f>SUM(E44:E47)</f>
        <v>63</v>
      </c>
      <c r="F43" s="20">
        <f>SUM(F44:F47)</f>
        <v>58</v>
      </c>
      <c r="G43" s="20"/>
      <c r="H43" s="20"/>
      <c r="I43" s="20"/>
      <c r="J43" s="20"/>
      <c r="K43" s="20">
        <f>SUM(K44:K47)</f>
        <v>9</v>
      </c>
    </row>
    <row r="44" spans="1:11" x14ac:dyDescent="0.25">
      <c r="A44" s="34">
        <v>1</v>
      </c>
      <c r="B44" s="24" t="s">
        <v>20</v>
      </c>
      <c r="C44" s="25">
        <v>88.66</v>
      </c>
      <c r="D44" s="29">
        <v>31</v>
      </c>
      <c r="E44" s="29">
        <v>33</v>
      </c>
      <c r="F44" s="29">
        <v>26</v>
      </c>
      <c r="G44" s="27">
        <v>0.34965034965034969</v>
      </c>
      <c r="H44" s="27">
        <v>0.37220843672456577</v>
      </c>
      <c r="I44" s="27">
        <f>F44/C44</f>
        <v>0.2932551319648094</v>
      </c>
      <c r="J44" s="70">
        <v>0.16</v>
      </c>
      <c r="K44" s="71">
        <v>4</v>
      </c>
    </row>
    <row r="45" spans="1:11" x14ac:dyDescent="0.25">
      <c r="A45" s="34">
        <v>2</v>
      </c>
      <c r="B45" s="24" t="s">
        <v>21</v>
      </c>
      <c r="C45" s="25">
        <v>27.68</v>
      </c>
      <c r="D45" s="29">
        <v>7</v>
      </c>
      <c r="E45" s="29">
        <v>7</v>
      </c>
      <c r="F45" s="29">
        <v>7</v>
      </c>
      <c r="G45" s="27">
        <v>0.25289017341040465</v>
      </c>
      <c r="H45" s="27">
        <v>0.25289017341040465</v>
      </c>
      <c r="I45" s="27">
        <f>F45/C45</f>
        <v>0.25289017341040465</v>
      </c>
      <c r="J45" s="70">
        <v>0.15</v>
      </c>
      <c r="K45" s="72">
        <v>1</v>
      </c>
    </row>
    <row r="46" spans="1:11" x14ac:dyDescent="0.25">
      <c r="A46" s="34">
        <v>3</v>
      </c>
      <c r="B46" s="24" t="s">
        <v>24</v>
      </c>
      <c r="C46" s="25">
        <v>32.799999999999997</v>
      </c>
      <c r="D46" s="29">
        <v>6</v>
      </c>
      <c r="E46" s="29">
        <v>13</v>
      </c>
      <c r="F46" s="29">
        <v>13</v>
      </c>
      <c r="G46" s="27">
        <v>0.18292682926829271</v>
      </c>
      <c r="H46" s="27">
        <v>0.39634146341463417</v>
      </c>
      <c r="I46" s="27">
        <f>F46/C46</f>
        <v>0.39634146341463417</v>
      </c>
      <c r="J46" s="70">
        <v>0.15</v>
      </c>
      <c r="K46" s="72">
        <v>2</v>
      </c>
    </row>
    <row r="47" spans="1:11" x14ac:dyDescent="0.25">
      <c r="A47" s="34">
        <v>4</v>
      </c>
      <c r="B47" s="24" t="s">
        <v>25</v>
      </c>
      <c r="C47" s="25">
        <v>29.25</v>
      </c>
      <c r="D47" s="29">
        <v>14</v>
      </c>
      <c r="E47" s="29">
        <v>10</v>
      </c>
      <c r="F47" s="29">
        <v>12</v>
      </c>
      <c r="G47" s="27">
        <v>0.47863247863247865</v>
      </c>
      <c r="H47" s="27">
        <v>0.34188034188034189</v>
      </c>
      <c r="I47" s="27">
        <f>F47/C47</f>
        <v>0.41025641025641024</v>
      </c>
      <c r="J47" s="70">
        <v>0.15</v>
      </c>
      <c r="K47" s="72">
        <v>2</v>
      </c>
    </row>
    <row r="48" spans="1:11" x14ac:dyDescent="0.25">
      <c r="A48" s="60"/>
      <c r="B48" s="61"/>
      <c r="C48" s="62"/>
      <c r="D48" s="63"/>
      <c r="E48" s="64"/>
      <c r="F48" s="64"/>
      <c r="G48" s="65"/>
      <c r="H48" s="65"/>
      <c r="I48" s="65"/>
      <c r="J48" s="66"/>
      <c r="K48" s="67"/>
    </row>
    <row r="49" spans="1:11" ht="18.75" x14ac:dyDescent="0.3">
      <c r="A49" s="38" t="s">
        <v>4</v>
      </c>
      <c r="B49" s="39" t="s">
        <v>5</v>
      </c>
      <c r="C49" s="40" t="s">
        <v>6</v>
      </c>
      <c r="D49" s="41" t="s">
        <v>27</v>
      </c>
      <c r="E49" s="41"/>
      <c r="F49" s="41"/>
      <c r="G49" s="41"/>
      <c r="H49" s="41"/>
      <c r="I49" s="41"/>
      <c r="J49" s="41"/>
      <c r="K49" s="41"/>
    </row>
    <row r="50" spans="1:11" x14ac:dyDescent="0.25">
      <c r="A50" s="38"/>
      <c r="B50" s="39"/>
      <c r="C50" s="40"/>
      <c r="D50" s="68" t="s">
        <v>8</v>
      </c>
      <c r="E50" s="68"/>
      <c r="F50" s="68"/>
      <c r="G50" s="38" t="s">
        <v>9</v>
      </c>
      <c r="H50" s="38"/>
      <c r="I50" s="38"/>
      <c r="J50" s="79" t="s">
        <v>28</v>
      </c>
      <c r="K50" s="80"/>
    </row>
    <row r="51" spans="1:11" x14ac:dyDescent="0.25">
      <c r="A51" s="38"/>
      <c r="B51" s="39"/>
      <c r="C51" s="40"/>
      <c r="D51" s="68"/>
      <c r="E51" s="68"/>
      <c r="F51" s="68"/>
      <c r="G51" s="38"/>
      <c r="H51" s="38"/>
      <c r="I51" s="38"/>
      <c r="J51" s="81" t="s">
        <v>11</v>
      </c>
      <c r="K51" s="68" t="s">
        <v>12</v>
      </c>
    </row>
    <row r="52" spans="1:11" x14ac:dyDescent="0.25">
      <c r="A52" s="38"/>
      <c r="B52" s="39"/>
      <c r="C52" s="40"/>
      <c r="D52" s="68"/>
      <c r="E52" s="68"/>
      <c r="F52" s="68"/>
      <c r="G52" s="38"/>
      <c r="H52" s="38"/>
      <c r="I52" s="38"/>
      <c r="J52" s="82"/>
      <c r="K52" s="68"/>
    </row>
    <row r="53" spans="1:11" ht="27" customHeight="1" x14ac:dyDescent="0.25">
      <c r="A53" s="38"/>
      <c r="B53" s="39"/>
      <c r="C53" s="40"/>
      <c r="D53" s="35" t="s">
        <v>13</v>
      </c>
      <c r="E53" s="35" t="s">
        <v>14</v>
      </c>
      <c r="F53" s="35" t="s">
        <v>15</v>
      </c>
      <c r="G53" s="19" t="s">
        <v>13</v>
      </c>
      <c r="H53" s="19" t="s">
        <v>14</v>
      </c>
      <c r="I53" s="19" t="s">
        <v>15</v>
      </c>
      <c r="J53" s="83"/>
      <c r="K53" s="68"/>
    </row>
    <row r="54" spans="1:11" x14ac:dyDescent="0.25">
      <c r="A54" s="20">
        <v>3</v>
      </c>
      <c r="B54" s="21" t="s">
        <v>18</v>
      </c>
      <c r="C54" s="22">
        <f t="shared" ref="C54:I54" si="0">SUM(C55:C55)</f>
        <v>90.080000000000013</v>
      </c>
      <c r="D54" s="20">
        <f t="shared" si="0"/>
        <v>39</v>
      </c>
      <c r="E54" s="20">
        <f t="shared" si="0"/>
        <v>44</v>
      </c>
      <c r="F54" s="20">
        <f t="shared" si="0"/>
        <v>40</v>
      </c>
      <c r="G54" s="20">
        <v>0.43988269794721402</v>
      </c>
      <c r="H54" s="20">
        <v>0.4884547069271758</v>
      </c>
      <c r="I54" s="20">
        <f t="shared" si="0"/>
        <v>0.44404973357015981</v>
      </c>
      <c r="J54" s="23"/>
      <c r="K54" s="20">
        <f>SUM(K55:K55)</f>
        <v>14</v>
      </c>
    </row>
    <row r="55" spans="1:11" x14ac:dyDescent="0.25">
      <c r="A55" s="34">
        <v>1</v>
      </c>
      <c r="B55" s="24" t="s">
        <v>20</v>
      </c>
      <c r="C55" s="25">
        <v>90.080000000000013</v>
      </c>
      <c r="D55" s="29">
        <v>39</v>
      </c>
      <c r="E55" s="29">
        <v>44</v>
      </c>
      <c r="F55" s="29">
        <v>40</v>
      </c>
      <c r="G55" s="27">
        <v>0.43988269794721402</v>
      </c>
      <c r="H55" s="27">
        <v>0.4884547069271758</v>
      </c>
      <c r="I55" s="27">
        <f>F55/C55</f>
        <v>0.44404973357015981</v>
      </c>
      <c r="J55" s="28">
        <v>0.35</v>
      </c>
      <c r="K55" s="37">
        <f>40*0.35</f>
        <v>14</v>
      </c>
    </row>
    <row r="56" spans="1:11" x14ac:dyDescent="0.25">
      <c r="A56" s="60"/>
      <c r="B56" s="61"/>
      <c r="C56" s="62"/>
      <c r="D56" s="63"/>
      <c r="E56" s="64"/>
      <c r="F56" s="64"/>
      <c r="G56" s="65"/>
      <c r="H56" s="65"/>
      <c r="I56" s="65"/>
      <c r="J56" s="66"/>
      <c r="K56" s="67"/>
    </row>
    <row r="58" spans="1:11" ht="18.75" x14ac:dyDescent="0.3">
      <c r="A58" s="38" t="s">
        <v>4</v>
      </c>
      <c r="B58" s="39" t="s">
        <v>5</v>
      </c>
      <c r="C58" s="40" t="s">
        <v>6</v>
      </c>
      <c r="D58" s="41" t="s">
        <v>16</v>
      </c>
      <c r="E58" s="41"/>
      <c r="F58" s="41"/>
      <c r="G58" s="41"/>
      <c r="H58" s="41"/>
      <c r="I58" s="41"/>
      <c r="J58" s="41"/>
      <c r="K58" s="41"/>
    </row>
    <row r="59" spans="1:11" x14ac:dyDescent="0.25">
      <c r="A59" s="38"/>
      <c r="B59" s="39"/>
      <c r="C59" s="40"/>
      <c r="D59" s="42" t="s">
        <v>8</v>
      </c>
      <c r="E59" s="42"/>
      <c r="F59" s="42"/>
      <c r="G59" s="43" t="s">
        <v>9</v>
      </c>
      <c r="H59" s="43"/>
      <c r="I59" s="43"/>
      <c r="J59" s="43" t="s">
        <v>10</v>
      </c>
      <c r="K59" s="43"/>
    </row>
    <row r="60" spans="1:11" x14ac:dyDescent="0.25">
      <c r="A60" s="38"/>
      <c r="B60" s="39"/>
      <c r="C60" s="40"/>
      <c r="D60" s="42"/>
      <c r="E60" s="42"/>
      <c r="F60" s="42"/>
      <c r="G60" s="43"/>
      <c r="H60" s="43"/>
      <c r="I60" s="43"/>
      <c r="J60" s="44" t="s">
        <v>11</v>
      </c>
      <c r="K60" s="42" t="s">
        <v>12</v>
      </c>
    </row>
    <row r="61" spans="1:11" x14ac:dyDescent="0.25">
      <c r="A61" s="38"/>
      <c r="B61" s="39"/>
      <c r="C61" s="40"/>
      <c r="D61" s="42"/>
      <c r="E61" s="42"/>
      <c r="F61" s="42"/>
      <c r="G61" s="43"/>
      <c r="H61" s="43"/>
      <c r="I61" s="43"/>
      <c r="J61" s="44"/>
      <c r="K61" s="42"/>
    </row>
    <row r="62" spans="1:11" ht="27.75" customHeight="1" x14ac:dyDescent="0.25">
      <c r="A62" s="38"/>
      <c r="B62" s="39"/>
      <c r="C62" s="40"/>
      <c r="D62" s="30" t="s">
        <v>13</v>
      </c>
      <c r="E62" s="30" t="s">
        <v>14</v>
      </c>
      <c r="F62" s="30" t="s">
        <v>15</v>
      </c>
      <c r="G62" s="19" t="s">
        <v>13</v>
      </c>
      <c r="H62" s="19" t="s">
        <v>14</v>
      </c>
      <c r="I62" s="19" t="s">
        <v>15</v>
      </c>
      <c r="J62" s="44"/>
      <c r="K62" s="42"/>
    </row>
    <row r="63" spans="1:11" x14ac:dyDescent="0.25">
      <c r="A63" s="20">
        <v>3</v>
      </c>
      <c r="B63" s="21" t="s">
        <v>18</v>
      </c>
      <c r="C63" s="22">
        <f>SUM(C65:C69)</f>
        <v>249.04</v>
      </c>
      <c r="D63" s="20">
        <f>SUM(D64:D69)</f>
        <v>458</v>
      </c>
      <c r="E63" s="20">
        <f t="shared" ref="E63:F63" si="1">SUM(E64:E69)</f>
        <v>460</v>
      </c>
      <c r="F63" s="20">
        <f t="shared" si="1"/>
        <v>443</v>
      </c>
      <c r="G63" s="20"/>
      <c r="H63" s="20"/>
      <c r="I63" s="20"/>
      <c r="J63" s="20"/>
      <c r="K63" s="20">
        <f>SUM(K65:K69)</f>
        <v>39</v>
      </c>
    </row>
    <row r="64" spans="1:11" x14ac:dyDescent="0.25">
      <c r="A64" s="73">
        <v>6</v>
      </c>
      <c r="B64" s="24" t="s">
        <v>19</v>
      </c>
      <c r="C64" s="25">
        <v>84.67</v>
      </c>
      <c r="D64" s="18"/>
      <c r="E64" s="18">
        <v>7</v>
      </c>
      <c r="F64" s="18">
        <v>10</v>
      </c>
      <c r="G64" s="74"/>
      <c r="H64" s="74">
        <f>E64/C64</f>
        <v>8.2673910475965506E-2</v>
      </c>
      <c r="I64" s="74">
        <f>F64/C64</f>
        <v>0.11810558639423645</v>
      </c>
      <c r="J64" s="32">
        <v>0.1</v>
      </c>
      <c r="K64" s="18">
        <v>1</v>
      </c>
    </row>
    <row r="65" spans="1:11" x14ac:dyDescent="0.25">
      <c r="A65" s="34">
        <v>7</v>
      </c>
      <c r="B65" s="24" t="s">
        <v>20</v>
      </c>
      <c r="C65" s="25">
        <v>84.67</v>
      </c>
      <c r="D65" s="71">
        <v>261</v>
      </c>
      <c r="E65" s="71">
        <v>259</v>
      </c>
      <c r="F65" s="71">
        <v>239</v>
      </c>
      <c r="G65" s="75">
        <v>2.8974245115452928</v>
      </c>
      <c r="H65" s="31">
        <v>2.8752220248667846</v>
      </c>
      <c r="I65" s="31">
        <f>F65/C65</f>
        <v>2.8227235148222509</v>
      </c>
      <c r="J65" s="32">
        <v>0.1</v>
      </c>
      <c r="K65" s="33">
        <v>23</v>
      </c>
    </row>
    <row r="66" spans="1:11" x14ac:dyDescent="0.25">
      <c r="A66" s="34">
        <v>8</v>
      </c>
      <c r="B66" s="24" t="s">
        <v>21</v>
      </c>
      <c r="C66" s="25">
        <v>88.66</v>
      </c>
      <c r="D66" s="71">
        <v>20</v>
      </c>
      <c r="E66" s="71">
        <v>22</v>
      </c>
      <c r="F66" s="71">
        <v>24</v>
      </c>
      <c r="G66" s="75">
        <v>0.71098471382865269</v>
      </c>
      <c r="H66" s="31">
        <v>0.78208318521151798</v>
      </c>
      <c r="I66" s="31">
        <f>F66/C66</f>
        <v>0.27069704489059326</v>
      </c>
      <c r="J66" s="32">
        <v>0.1</v>
      </c>
      <c r="K66" s="33">
        <v>2</v>
      </c>
    </row>
    <row r="67" spans="1:11" x14ac:dyDescent="0.25">
      <c r="A67" s="34">
        <v>9</v>
      </c>
      <c r="B67" s="24" t="s">
        <v>22</v>
      </c>
      <c r="C67" s="25">
        <v>27.68</v>
      </c>
      <c r="D67" s="76">
        <v>46</v>
      </c>
      <c r="E67" s="76">
        <v>45</v>
      </c>
      <c r="F67" s="76">
        <v>50</v>
      </c>
      <c r="G67" s="75">
        <v>2.0512820512820511</v>
      </c>
      <c r="H67" s="31">
        <v>2.0066889632107023</v>
      </c>
      <c r="I67" s="77">
        <f>F67/C67</f>
        <v>1.8063583815028903</v>
      </c>
      <c r="J67" s="78">
        <v>0.05</v>
      </c>
      <c r="K67" s="76">
        <v>2</v>
      </c>
    </row>
    <row r="68" spans="1:11" x14ac:dyDescent="0.25">
      <c r="A68" s="34">
        <v>10</v>
      </c>
      <c r="B68" s="24" t="s">
        <v>23</v>
      </c>
      <c r="C68" s="25">
        <v>21.74</v>
      </c>
      <c r="D68" s="33">
        <v>98</v>
      </c>
      <c r="E68" s="33">
        <v>94</v>
      </c>
      <c r="F68" s="33">
        <v>82</v>
      </c>
      <c r="G68" s="75">
        <v>3.6814425244177316</v>
      </c>
      <c r="H68" s="31">
        <v>3.5311795642374157</v>
      </c>
      <c r="I68" s="31">
        <f>F68/C68</f>
        <v>3.7718491260349589</v>
      </c>
      <c r="J68" s="32">
        <v>0.1</v>
      </c>
      <c r="K68" s="33">
        <v>8</v>
      </c>
    </row>
    <row r="69" spans="1:11" x14ac:dyDescent="0.25">
      <c r="A69" s="34">
        <v>11</v>
      </c>
      <c r="B69" s="24" t="s">
        <v>25</v>
      </c>
      <c r="C69" s="25">
        <v>26.29</v>
      </c>
      <c r="D69" s="71">
        <v>33</v>
      </c>
      <c r="E69" s="71">
        <v>33</v>
      </c>
      <c r="F69" s="71">
        <v>38</v>
      </c>
      <c r="G69" s="75">
        <v>1.1251700541104508</v>
      </c>
      <c r="H69" s="31">
        <v>1.1251700541104508</v>
      </c>
      <c r="I69" s="31">
        <f>F69/C69</f>
        <v>1.4454165081780146</v>
      </c>
      <c r="J69" s="32">
        <v>0.1</v>
      </c>
      <c r="K69" s="33">
        <v>4</v>
      </c>
    </row>
  </sheetData>
  <mergeCells count="48">
    <mergeCell ref="A49:A53"/>
    <mergeCell ref="B49:B53"/>
    <mergeCell ref="C49:C53"/>
    <mergeCell ref="D49:K49"/>
    <mergeCell ref="D50:F52"/>
    <mergeCell ref="G50:I52"/>
    <mergeCell ref="J50:K50"/>
    <mergeCell ref="J51:J53"/>
    <mergeCell ref="K51:K53"/>
    <mergeCell ref="D38:K38"/>
    <mergeCell ref="D39:F41"/>
    <mergeCell ref="G39:I41"/>
    <mergeCell ref="J39:J42"/>
    <mergeCell ref="K39:K42"/>
    <mergeCell ref="A9:A13"/>
    <mergeCell ref="B9:B13"/>
    <mergeCell ref="C9:C13"/>
    <mergeCell ref="A38:A42"/>
    <mergeCell ref="B38:B42"/>
    <mergeCell ref="C38:C42"/>
    <mergeCell ref="A23:A27"/>
    <mergeCell ref="B23:B27"/>
    <mergeCell ref="C23:C27"/>
    <mergeCell ref="D23:K23"/>
    <mergeCell ref="D24:F26"/>
    <mergeCell ref="G24:I26"/>
    <mergeCell ref="J24:K24"/>
    <mergeCell ref="J25:J27"/>
    <mergeCell ref="K25:K27"/>
    <mergeCell ref="D10:F12"/>
    <mergeCell ref="G10:I12"/>
    <mergeCell ref="J10:K10"/>
    <mergeCell ref="J11:J13"/>
    <mergeCell ref="K11:K13"/>
    <mergeCell ref="B3:J3"/>
    <mergeCell ref="B6:J6"/>
    <mergeCell ref="B5:J5"/>
    <mergeCell ref="B7:J7"/>
    <mergeCell ref="D9:K9"/>
    <mergeCell ref="A58:A62"/>
    <mergeCell ref="B58:B62"/>
    <mergeCell ref="C58:C62"/>
    <mergeCell ref="D58:K58"/>
    <mergeCell ref="D59:F61"/>
    <mergeCell ref="G59:I61"/>
    <mergeCell ref="J59:K59"/>
    <mergeCell ref="J60:J62"/>
    <mergeCell ref="K60:K6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PNO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Полиенко Михаил Евгеньевич</dc:creator>
  <cp:lastModifiedBy>Полиенко Михаил Евгеньевич</cp:lastModifiedBy>
  <dcterms:created xsi:type="dcterms:W3CDTF">2021-04-13T08:26:29Z</dcterms:created>
  <dcterms:modified xsi:type="dcterms:W3CDTF">2021-04-13T10:55:26Z</dcterms:modified>
</cp:coreProperties>
</file>