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ихонова\Desktop\бюджет 2019 на 17.10.2019\Решение на 17.10.2019\"/>
    </mc:Choice>
  </mc:AlternateContent>
  <bookViews>
    <workbookView xWindow="475" yWindow="95" windowWidth="13340" windowHeight="6915" firstSheet="2" activeTab="6"/>
  </bookViews>
  <sheets>
    <sheet name="таб.1.8 (2)" sheetId="31" r:id="rId1"/>
    <sheet name="таб.1.5 (2)" sheetId="30" r:id="rId2"/>
    <sheet name="заимствования" sheetId="29" r:id="rId3"/>
    <sheet name="таб.1.10" sheetId="23" r:id="rId4"/>
    <sheet name="программы  (2)" sheetId="17" r:id="rId5"/>
    <sheet name="таб.1.6 " sheetId="16" r:id="rId6"/>
    <sheet name="источники" sheetId="8" r:id="rId7"/>
    <sheet name="по разделам" sheetId="27" r:id="rId8"/>
    <sheet name="доходы 2019" sheetId="3" r:id="rId9"/>
    <sheet name="ведомственная " sheetId="1" r:id="rId10"/>
  </sheets>
  <externalReferences>
    <externalReference r:id="rId11"/>
  </externalReferences>
  <definedNames>
    <definedName name="_xlnm._FilterDatabase" localSheetId="9" hidden="1">'ведомственная '!$A$11:$HU$11</definedName>
    <definedName name="_xlnm._FilterDatabase" localSheetId="7" hidden="1">'по разделам'!$A$11:$HT$11</definedName>
    <definedName name="_xlnm._FilterDatabase" localSheetId="3" hidden="1">таб.1.10!$A$11:$A$11</definedName>
    <definedName name="_xlnm._FilterDatabase" localSheetId="1" hidden="1">'таб.1.5 (2)'!$A$11:$A$11</definedName>
    <definedName name="_xlnm._FilterDatabase" localSheetId="5" hidden="1">'таб.1.6 '!$A$11:$A$11</definedName>
    <definedName name="_xlnm._FilterDatabase" localSheetId="0" hidden="1">'таб.1.8 (2)'!$A$11:$A$11</definedName>
    <definedName name="Excel_BuiltIn_Print_Area_1" localSheetId="8">'доходы 2019'!$A$1:$D$94</definedName>
    <definedName name="Excel_BuiltIn_Print_Area_1" localSheetId="7">#REF!</definedName>
    <definedName name="Excel_BuiltIn_Print_Area_1" localSheetId="4">#REF!</definedName>
    <definedName name="Excel_BuiltIn_Print_Area_1" localSheetId="3">#REF!</definedName>
    <definedName name="Excel_BuiltIn_Print_Area_1" localSheetId="1">#REF!</definedName>
    <definedName name="Excel_BuiltIn_Print_Area_1" localSheetId="5">#REF!</definedName>
    <definedName name="Excel_BuiltIn_Print_Area_1" localSheetId="0">#REF!</definedName>
    <definedName name="Excel_BuiltIn_Print_Area_1">#REF!</definedName>
    <definedName name="Excel_BuiltIn_Print_Area_2" localSheetId="8">#REF!</definedName>
    <definedName name="Excel_BuiltIn_Print_Area_2" localSheetId="7">#REF!</definedName>
    <definedName name="Excel_BuiltIn_Print_Area_2" localSheetId="4">#REF!</definedName>
    <definedName name="Excel_BuiltIn_Print_Area_2" localSheetId="3">#REF!</definedName>
    <definedName name="Excel_BuiltIn_Print_Area_2" localSheetId="1">#REF!</definedName>
    <definedName name="Excel_BuiltIn_Print_Area_2" localSheetId="5">#REF!</definedName>
    <definedName name="Excel_BuiltIn_Print_Area_2" localSheetId="0">#REF!</definedName>
    <definedName name="Excel_BuiltIn_Print_Area_2">#REF!</definedName>
    <definedName name="Excel_BuiltIn_Print_Titles_1" localSheetId="8">'доходы 2019'!$9:$9</definedName>
    <definedName name="Excel_BuiltIn_Print_Titles_1" localSheetId="7">#REF!</definedName>
    <definedName name="Excel_BuiltIn_Print_Titles_1" localSheetId="4">#REF!</definedName>
    <definedName name="Excel_BuiltIn_Print_Titles_1" localSheetId="3">#REF!</definedName>
    <definedName name="Excel_BuiltIn_Print_Titles_1" localSheetId="1">#REF!</definedName>
    <definedName name="Excel_BuiltIn_Print_Titles_1" localSheetId="5">#REF!</definedName>
    <definedName name="Excel_BuiltIn_Print_Titles_1" localSheetId="0">#REF!</definedName>
    <definedName name="Excel_BuiltIn_Print_Titles_1">#REF!</definedName>
    <definedName name="доходы" localSheetId="7">#REF!</definedName>
    <definedName name="доходы" localSheetId="4">#REF!</definedName>
    <definedName name="доходы" localSheetId="3">#REF!</definedName>
    <definedName name="доходы" localSheetId="1">#REF!</definedName>
    <definedName name="доходы" localSheetId="5">#REF!</definedName>
    <definedName name="доходы" localSheetId="0">#REF!</definedName>
    <definedName name="доходы">#REF!</definedName>
    <definedName name="_xlnm.Print_Titles" localSheetId="9">'ведомственная '!$11:$11</definedName>
    <definedName name="_xlnm.Print_Titles" localSheetId="6">источники!$11:$11</definedName>
    <definedName name="_xlnm.Print_Titles" localSheetId="7">'по разделам'!$11:$11</definedName>
    <definedName name="_xlnm.Print_Titles" localSheetId="3">таб.1.10!$11:$11</definedName>
    <definedName name="_xlnm.Print_Titles" localSheetId="1">'таб.1.5 (2)'!$11:$11</definedName>
    <definedName name="_xlnm.Print_Titles" localSheetId="5">'таб.1.6 '!$11:$11</definedName>
    <definedName name="_xlnm.Print_Titles" localSheetId="0">'таб.1.8 (2)'!$11:$11</definedName>
    <definedName name="_xlnm.Print_Area" localSheetId="8">'доходы 2019'!$A$1:$C$99</definedName>
    <definedName name="_xlnm.Print_Area" localSheetId="2">заимствования!$A$1:$D$29</definedName>
    <definedName name="_xlnm.Print_Area" localSheetId="6">источники!$A$1:$D$36</definedName>
    <definedName name="_xlnm.Print_Area" localSheetId="3">таб.1.10!$A$1:$C$14</definedName>
    <definedName name="_xlnm.Print_Area" localSheetId="1">'таб.1.5 (2)'!$A$1:$C$16</definedName>
    <definedName name="_xlnm.Print_Area" localSheetId="5">'таб.1.6 '!$A$1:$C$26</definedName>
    <definedName name="_xlnm.Print_Area" localSheetId="0">'таб.1.8 (2)'!$A$1:$C$27</definedName>
  </definedNames>
  <calcPr calcId="152511"/>
</workbook>
</file>

<file path=xl/calcChain.xml><?xml version="1.0" encoding="utf-8"?>
<calcChain xmlns="http://schemas.openxmlformats.org/spreadsheetml/2006/main">
  <c r="F577" i="27" l="1"/>
  <c r="F576" i="27" s="1"/>
  <c r="F574" i="27"/>
  <c r="F573" i="27" s="1"/>
  <c r="F569" i="27"/>
  <c r="F568" i="27" s="1"/>
  <c r="F567" i="27" s="1"/>
  <c r="F566" i="27" s="1"/>
  <c r="F563" i="27"/>
  <c r="F562" i="27" s="1"/>
  <c r="F561" i="27" s="1"/>
  <c r="F560" i="27" s="1"/>
  <c r="F559" i="27" s="1"/>
  <c r="F557" i="27"/>
  <c r="F556" i="27" s="1"/>
  <c r="F552" i="27"/>
  <c r="F551" i="27"/>
  <c r="F550" i="27"/>
  <c r="F549" i="27" s="1"/>
  <c r="F546" i="27"/>
  <c r="F545" i="27"/>
  <c r="F543" i="27"/>
  <c r="F542" i="27" s="1"/>
  <c r="F541" i="27" s="1"/>
  <c r="F540" i="27" s="1"/>
  <c r="F539" i="27" s="1"/>
  <c r="F537" i="27"/>
  <c r="F536" i="27" s="1"/>
  <c r="F535" i="27" s="1"/>
  <c r="F533" i="27"/>
  <c r="F531" i="27"/>
  <c r="F530" i="27"/>
  <c r="F528" i="27"/>
  <c r="F527" i="27" s="1"/>
  <c r="F526" i="27" s="1"/>
  <c r="F523" i="27"/>
  <c r="F521" i="27"/>
  <c r="F520" i="27" s="1"/>
  <c r="F519" i="27" s="1"/>
  <c r="F516" i="27"/>
  <c r="F515" i="27" s="1"/>
  <c r="F513" i="27"/>
  <c r="F512" i="27" s="1"/>
  <c r="F510" i="27"/>
  <c r="F509" i="27" s="1"/>
  <c r="F508" i="27" s="1"/>
  <c r="F507" i="27" s="1"/>
  <c r="F506" i="27" s="1"/>
  <c r="F504" i="27"/>
  <c r="F503" i="27"/>
  <c r="F502" i="27" s="1"/>
  <c r="F500" i="27"/>
  <c r="F499" i="27" s="1"/>
  <c r="F498" i="27" s="1"/>
  <c r="F497" i="27" s="1"/>
  <c r="F495" i="27"/>
  <c r="F494" i="27" s="1"/>
  <c r="F492" i="27"/>
  <c r="F491" i="27" s="1"/>
  <c r="F489" i="27"/>
  <c r="F488" i="27" s="1"/>
  <c r="F484" i="27"/>
  <c r="F483" i="27" s="1"/>
  <c r="F482" i="27" s="1"/>
  <c r="F481" i="27" s="1"/>
  <c r="F478" i="27"/>
  <c r="F476" i="27"/>
  <c r="F475" i="27"/>
  <c r="F473" i="27"/>
  <c r="F472" i="27" s="1"/>
  <c r="F470" i="27"/>
  <c r="F469" i="27" s="1"/>
  <c r="F467" i="27"/>
  <c r="F466" i="27" s="1"/>
  <c r="F464" i="27"/>
  <c r="F462" i="27"/>
  <c r="F461" i="27"/>
  <c r="F459" i="27"/>
  <c r="F457" i="27"/>
  <c r="F455" i="27"/>
  <c r="F454" i="27"/>
  <c r="F452" i="27"/>
  <c r="F450" i="27"/>
  <c r="F448" i="27"/>
  <c r="F447" i="27"/>
  <c r="F445" i="27"/>
  <c r="F443" i="27"/>
  <c r="F442" i="27" s="1"/>
  <c r="F439" i="27"/>
  <c r="F437" i="27"/>
  <c r="F436" i="27"/>
  <c r="F435" i="27"/>
  <c r="F431" i="27"/>
  <c r="F430" i="27"/>
  <c r="F429" i="27" s="1"/>
  <c r="F426" i="27"/>
  <c r="F424" i="27"/>
  <c r="F421" i="27" s="1"/>
  <c r="F422" i="27"/>
  <c r="F419" i="27"/>
  <c r="F417" i="27"/>
  <c r="F416" i="27"/>
  <c r="F413" i="27"/>
  <c r="F411" i="27"/>
  <c r="F409" i="27"/>
  <c r="F408" i="27"/>
  <c r="F407" i="27" s="1"/>
  <c r="F405" i="27"/>
  <c r="F404" i="27" s="1"/>
  <c r="F403" i="27" s="1"/>
  <c r="F401" i="27"/>
  <c r="F399" i="27"/>
  <c r="F398" i="27"/>
  <c r="F396" i="27"/>
  <c r="F395" i="27" s="1"/>
  <c r="F393" i="27"/>
  <c r="F392" i="27" s="1"/>
  <c r="F390" i="27"/>
  <c r="F389" i="27" s="1"/>
  <c r="F387" i="27"/>
  <c r="F386" i="27"/>
  <c r="F384" i="27"/>
  <c r="F382" i="27"/>
  <c r="F380" i="27"/>
  <c r="F379" i="27" s="1"/>
  <c r="F377" i="27"/>
  <c r="F375" i="27"/>
  <c r="F373" i="27"/>
  <c r="F371" i="27"/>
  <c r="F370" i="27"/>
  <c r="F367" i="27"/>
  <c r="F365" i="27"/>
  <c r="F364" i="27"/>
  <c r="F363" i="27" s="1"/>
  <c r="F360" i="27"/>
  <c r="F358" i="27"/>
  <c r="F357" i="27" s="1"/>
  <c r="F356" i="27" s="1"/>
  <c r="F354" i="27"/>
  <c r="F353" i="27"/>
  <c r="F352" i="27" s="1"/>
  <c r="F350" i="27"/>
  <c r="F349" i="27"/>
  <c r="F346" i="27"/>
  <c r="F344" i="27"/>
  <c r="F342" i="27"/>
  <c r="F341" i="27" s="1"/>
  <c r="F340" i="27" s="1"/>
  <c r="F338" i="27"/>
  <c r="F336" i="27"/>
  <c r="F335" i="27"/>
  <c r="F333" i="27"/>
  <c r="F330" i="27" s="1"/>
  <c r="F331" i="27"/>
  <c r="F328" i="27"/>
  <c r="F327" i="27"/>
  <c r="F323" i="27"/>
  <c r="F322" i="27"/>
  <c r="F321" i="27" s="1"/>
  <c r="F318" i="27"/>
  <c r="F316" i="27"/>
  <c r="F314" i="27"/>
  <c r="F313" i="27" s="1"/>
  <c r="F311" i="27"/>
  <c r="F308" i="27"/>
  <c r="F306" i="27"/>
  <c r="F303" i="27" s="1"/>
  <c r="F302" i="27" s="1"/>
  <c r="F304" i="27"/>
  <c r="F298" i="27"/>
  <c r="F296" i="27"/>
  <c r="F294" i="27"/>
  <c r="F293" i="27" s="1"/>
  <c r="F291" i="27"/>
  <c r="F290" i="27" s="1"/>
  <c r="F288" i="27"/>
  <c r="F287" i="27" s="1"/>
  <c r="F285" i="27"/>
  <c r="F284" i="27"/>
  <c r="F282" i="27"/>
  <c r="F279" i="27" s="1"/>
  <c r="F280" i="27"/>
  <c r="F277" i="27"/>
  <c r="F276" i="27"/>
  <c r="F274" i="27"/>
  <c r="F272" i="27"/>
  <c r="F270" i="27"/>
  <c r="F269" i="27"/>
  <c r="F266" i="27"/>
  <c r="F264" i="27"/>
  <c r="F262" i="27"/>
  <c r="F260" i="27"/>
  <c r="F259" i="27" s="1"/>
  <c r="F255" i="27"/>
  <c r="F254" i="27" s="1"/>
  <c r="F252" i="27"/>
  <c r="F251" i="27" s="1"/>
  <c r="F249" i="27"/>
  <c r="F244" i="27" s="1"/>
  <c r="F247" i="27"/>
  <c r="F245" i="27"/>
  <c r="F242" i="27"/>
  <c r="F240" i="27"/>
  <c r="F238" i="27"/>
  <c r="F235" i="27" s="1"/>
  <c r="F236" i="27"/>
  <c r="F230" i="27"/>
  <c r="F229" i="27" s="1"/>
  <c r="F227" i="27"/>
  <c r="F226" i="27" s="1"/>
  <c r="F224" i="27"/>
  <c r="F223" i="27" s="1"/>
  <c r="F222" i="27" s="1"/>
  <c r="F218" i="27"/>
  <c r="F217" i="27"/>
  <c r="F215" i="27"/>
  <c r="F213" i="27"/>
  <c r="F210" i="27" s="1"/>
  <c r="F211" i="27"/>
  <c r="F208" i="27"/>
  <c r="F207" i="27"/>
  <c r="F205" i="27"/>
  <c r="F204" i="27"/>
  <c r="F202" i="27"/>
  <c r="F200" i="27"/>
  <c r="F199" i="27" s="1"/>
  <c r="F198" i="27" s="1"/>
  <c r="F197" i="27" s="1"/>
  <c r="F195" i="27"/>
  <c r="F194" i="27" s="1"/>
  <c r="F192" i="27"/>
  <c r="F191" i="27" s="1"/>
  <c r="F186" i="27"/>
  <c r="F185" i="27"/>
  <c r="F184" i="27" s="1"/>
  <c r="F182" i="27"/>
  <c r="F181" i="27" s="1"/>
  <c r="F179" i="27"/>
  <c r="F178" i="27" s="1"/>
  <c r="F177" i="27" s="1"/>
  <c r="F174" i="27"/>
  <c r="F173" i="27" s="1"/>
  <c r="F172" i="27" s="1"/>
  <c r="F170" i="27"/>
  <c r="F169" i="27"/>
  <c r="F167" i="27"/>
  <c r="F165" i="27"/>
  <c r="F164" i="27"/>
  <c r="F162" i="27"/>
  <c r="F159" i="27" s="1"/>
  <c r="F158" i="27" s="1"/>
  <c r="F160" i="27"/>
  <c r="F155" i="27"/>
  <c r="F154" i="27" s="1"/>
  <c r="F152" i="27"/>
  <c r="F151" i="27"/>
  <c r="F147" i="27"/>
  <c r="F146" i="27"/>
  <c r="F145" i="27" s="1"/>
  <c r="F143" i="27"/>
  <c r="F141" i="27"/>
  <c r="F140" i="27"/>
  <c r="F139" i="27" s="1"/>
  <c r="F135" i="27"/>
  <c r="F134" i="27" s="1"/>
  <c r="F130" i="27" s="1"/>
  <c r="F129" i="27" s="1"/>
  <c r="F132" i="27"/>
  <c r="F131" i="27"/>
  <c r="F127" i="27"/>
  <c r="F126" i="27" s="1"/>
  <c r="F124" i="27"/>
  <c r="F123" i="27" s="1"/>
  <c r="F122" i="27" s="1"/>
  <c r="F121" i="27" s="1"/>
  <c r="F120" i="27" s="1"/>
  <c r="F118" i="27"/>
  <c r="F117" i="27"/>
  <c r="F116" i="27" s="1"/>
  <c r="F115" i="27" s="1"/>
  <c r="F114" i="27" s="1"/>
  <c r="F112" i="27"/>
  <c r="F111" i="27"/>
  <c r="F110" i="27"/>
  <c r="F108" i="27"/>
  <c r="F107" i="27"/>
  <c r="F106" i="27" s="1"/>
  <c r="F104" i="27"/>
  <c r="F103" i="27" s="1"/>
  <c r="F101" i="27"/>
  <c r="F99" i="27"/>
  <c r="F98" i="27"/>
  <c r="F95" i="27"/>
  <c r="F94" i="27" s="1"/>
  <c r="F93" i="27" s="1"/>
  <c r="F90" i="27"/>
  <c r="F89" i="27"/>
  <c r="F88" i="27"/>
  <c r="F87" i="27" s="1"/>
  <c r="F85" i="27"/>
  <c r="F84" i="27" s="1"/>
  <c r="F82" i="27"/>
  <c r="F81" i="27" s="1"/>
  <c r="F77" i="27" s="1"/>
  <c r="F76" i="27" s="1"/>
  <c r="F79" i="27"/>
  <c r="F78" i="27"/>
  <c r="F74" i="27"/>
  <c r="F73" i="27" s="1"/>
  <c r="F72" i="27" s="1"/>
  <c r="F71" i="27" s="1"/>
  <c r="F69" i="27"/>
  <c r="F68" i="27"/>
  <c r="F66" i="27"/>
  <c r="F63" i="27" s="1"/>
  <c r="F64" i="27"/>
  <c r="F61" i="27"/>
  <c r="F59" i="27"/>
  <c r="F58" i="27" s="1"/>
  <c r="F56" i="27"/>
  <c r="F54" i="27"/>
  <c r="F52" i="27"/>
  <c r="F51" i="27" s="1"/>
  <c r="F49" i="27"/>
  <c r="F46" i="27" s="1"/>
  <c r="F47" i="27"/>
  <c r="F44" i="27"/>
  <c r="F42" i="27"/>
  <c r="F41" i="27"/>
  <c r="F39" i="27"/>
  <c r="F36" i="27" s="1"/>
  <c r="F37" i="27"/>
  <c r="F34" i="27"/>
  <c r="F30" i="27"/>
  <c r="F29" i="27" s="1"/>
  <c r="F27" i="27"/>
  <c r="F26" i="27"/>
  <c r="F22" i="27"/>
  <c r="F21" i="27" s="1"/>
  <c r="F20" i="27" s="1"/>
  <c r="F19" i="27" s="1"/>
  <c r="F17" i="27"/>
  <c r="F16" i="27"/>
  <c r="F15" i="27"/>
  <c r="F14" i="27" s="1"/>
  <c r="G413" i="1"/>
  <c r="G140" i="1"/>
  <c r="G143" i="1"/>
  <c r="G141" i="1"/>
  <c r="G101" i="1"/>
  <c r="G399" i="1"/>
  <c r="G350" i="1"/>
  <c r="G349" i="1" s="1"/>
  <c r="F369" i="27" l="1"/>
  <c r="F362" i="27" s="1"/>
  <c r="F518" i="27"/>
  <c r="F25" i="27"/>
  <c r="F24" i="27" s="1"/>
  <c r="F150" i="27"/>
  <c r="F149" i="27" s="1"/>
  <c r="F190" i="27"/>
  <c r="F189" i="27" s="1"/>
  <c r="F188" i="27" s="1"/>
  <c r="F234" i="27"/>
  <c r="F233" i="27" s="1"/>
  <c r="F258" i="27"/>
  <c r="F257" i="27" s="1"/>
  <c r="F441" i="27"/>
  <c r="F434" i="27" s="1"/>
  <c r="F433" i="27" s="1"/>
  <c r="F176" i="27"/>
  <c r="F555" i="27"/>
  <c r="F554" i="27"/>
  <c r="F548" i="27" s="1"/>
  <c r="F97" i="27"/>
  <c r="F92" i="27" s="1"/>
  <c r="F138" i="27"/>
  <c r="F157" i="27"/>
  <c r="F220" i="27"/>
  <c r="F221" i="27"/>
  <c r="F301" i="27"/>
  <c r="F300" i="27" s="1"/>
  <c r="F326" i="27"/>
  <c r="F325" i="27" s="1"/>
  <c r="F487" i="27"/>
  <c r="F486" i="27" s="1"/>
  <c r="F480" i="27" s="1"/>
  <c r="F572" i="27"/>
  <c r="F571" i="27" s="1"/>
  <c r="F565" i="27" s="1"/>
  <c r="G346" i="1"/>
  <c r="G200" i="1"/>
  <c r="F13" i="27" l="1"/>
  <c r="F232" i="27"/>
  <c r="F137" i="27"/>
  <c r="B27" i="31"/>
  <c r="F579" i="27" l="1"/>
  <c r="F12" i="27" s="1"/>
  <c r="B13" i="30"/>
  <c r="C32" i="3" l="1"/>
  <c r="G323" i="1" l="1"/>
  <c r="G322" i="1" s="1"/>
  <c r="G288" i="1"/>
  <c r="G287" i="1" s="1"/>
  <c r="G285" i="1"/>
  <c r="G284" i="1" s="1"/>
  <c r="G211" i="1"/>
  <c r="G321" i="1" l="1"/>
  <c r="G467" i="1"/>
  <c r="G466" i="1" s="1"/>
  <c r="G419" i="1"/>
  <c r="G384" i="1" l="1"/>
  <c r="G380" i="1"/>
  <c r="G367" i="1"/>
  <c r="G417" i="1" l="1"/>
  <c r="G416" i="1" s="1"/>
  <c r="G492" i="1"/>
  <c r="G491" i="1" s="1"/>
  <c r="G316" i="1" l="1"/>
  <c r="G533" i="1" l="1"/>
  <c r="G523" i="1"/>
  <c r="G478" i="1"/>
  <c r="G476" i="1"/>
  <c r="G426" i="1"/>
  <c r="G422" i="1"/>
  <c r="G409" i="1"/>
  <c r="G360" i="1"/>
  <c r="G291" i="1"/>
  <c r="G290" i="1" s="1"/>
  <c r="G218" i="1"/>
  <c r="G217" i="1" s="1"/>
  <c r="G215" i="1"/>
  <c r="G213" i="1"/>
  <c r="G210" i="1" l="1"/>
  <c r="G475" i="1"/>
  <c r="B14" i="23"/>
  <c r="C54" i="3" l="1"/>
  <c r="G266" i="1" l="1"/>
  <c r="G262" i="1"/>
  <c r="G174" i="1"/>
  <c r="G173" i="1" s="1"/>
  <c r="G172" i="1" s="1"/>
  <c r="G574" i="1" l="1"/>
  <c r="G573" i="1" s="1"/>
  <c r="G277" i="1" l="1"/>
  <c r="G276" i="1" s="1"/>
  <c r="G230" i="1" l="1"/>
  <c r="G229" i="1" s="1"/>
  <c r="G112" i="1"/>
  <c r="G111" i="1" s="1"/>
  <c r="G110" i="1" s="1"/>
  <c r="G108" i="1" l="1"/>
  <c r="G107" i="1" s="1"/>
  <c r="G106" i="1" s="1"/>
  <c r="G95" i="1"/>
  <c r="G94" i="1" s="1"/>
  <c r="G93" i="1" s="1"/>
  <c r="G69" i="1"/>
  <c r="G68" i="1" s="1"/>
  <c r="B27" i="16" l="1"/>
  <c r="D14" i="8" l="1"/>
  <c r="D19" i="8"/>
  <c r="D24" i="8"/>
  <c r="G358" i="1"/>
  <c r="G357" i="1" l="1"/>
  <c r="G356" i="1" s="1"/>
  <c r="D13" i="8"/>
  <c r="D33" i="8" s="1"/>
  <c r="G546" i="1" l="1"/>
  <c r="G545" i="1" s="1"/>
  <c r="G464" i="1" l="1"/>
  <c r="G462" i="1"/>
  <c r="G439" i="1"/>
  <c r="G401" i="1"/>
  <c r="G398" i="1" s="1"/>
  <c r="G396" i="1"/>
  <c r="G395" i="1" s="1"/>
  <c r="G393" i="1"/>
  <c r="G392" i="1" s="1"/>
  <c r="G318" i="1"/>
  <c r="G314" i="1"/>
  <c r="G313" i="1" l="1"/>
  <c r="G461" i="1"/>
  <c r="G298" i="1"/>
  <c r="G296" i="1"/>
  <c r="G294" i="1"/>
  <c r="G255" i="1"/>
  <c r="G254" i="1" s="1"/>
  <c r="G155" i="1"/>
  <c r="G154" i="1" s="1"/>
  <c r="G293" i="1" l="1"/>
  <c r="G127" i="1"/>
  <c r="G126" i="1" s="1"/>
  <c r="G195" i="1" l="1"/>
  <c r="G194" i="1" s="1"/>
  <c r="G192" i="1"/>
  <c r="G191" i="1" s="1"/>
  <c r="G135" i="1"/>
  <c r="G134" i="1" s="1"/>
  <c r="G132" i="1"/>
  <c r="G131" i="1" s="1"/>
  <c r="G190" i="1" l="1"/>
  <c r="G130" i="1"/>
  <c r="G129" i="1" s="1"/>
  <c r="C11" i="3" l="1"/>
  <c r="C14" i="3"/>
  <c r="C16" i="3"/>
  <c r="B20" i="3"/>
  <c r="C21" i="3"/>
  <c r="C24" i="3"/>
  <c r="C27" i="3"/>
  <c r="C29" i="3"/>
  <c r="C36" i="3"/>
  <c r="C71" i="3"/>
  <c r="C87" i="3"/>
  <c r="C10" i="3" l="1"/>
  <c r="C51" i="3"/>
  <c r="C50" i="3" s="1"/>
  <c r="G431" i="1"/>
  <c r="G430" i="1" s="1"/>
  <c r="G429" i="1" s="1"/>
  <c r="C94" i="3" l="1"/>
  <c r="G510" i="1"/>
  <c r="G208" i="1" l="1"/>
  <c r="G207" i="1" s="1"/>
  <c r="G147" i="1"/>
  <c r="G146" i="1" s="1"/>
  <c r="G145" i="1" s="1"/>
  <c r="G104" i="1" l="1"/>
  <c r="G103" i="1" s="1"/>
  <c r="G99" i="1"/>
  <c r="G98" i="1" s="1"/>
  <c r="G74" i="1"/>
  <c r="G73" i="1" s="1"/>
  <c r="G72" i="1" s="1"/>
  <c r="G71" i="1" s="1"/>
  <c r="G97" i="1" l="1"/>
  <c r="G92" i="1" s="1"/>
  <c r="G504" i="1" l="1"/>
  <c r="G503" i="1" s="1"/>
  <c r="G502" i="1" s="1"/>
  <c r="G473" i="1"/>
  <c r="G472" i="1" s="1"/>
  <c r="G470" i="1"/>
  <c r="G469" i="1" s="1"/>
  <c r="G443" i="1"/>
  <c r="G452" i="1"/>
  <c r="G450" i="1"/>
  <c r="G448" i="1"/>
  <c r="G354" i="1"/>
  <c r="G353" i="1" s="1"/>
  <c r="G352" i="1" s="1"/>
  <c r="G245" i="1"/>
  <c r="G247" i="1"/>
  <c r="G249" i="1"/>
  <c r="G186" i="1"/>
  <c r="G185" i="1" s="1"/>
  <c r="G184" i="1" s="1"/>
  <c r="G227" i="1"/>
  <c r="G226" i="1" s="1"/>
  <c r="G447" i="1" l="1"/>
  <c r="G139" i="1" l="1"/>
  <c r="G138" i="1" s="1"/>
  <c r="G205" i="1"/>
  <c r="G204" i="1" s="1"/>
  <c r="G34" i="1" l="1"/>
  <c r="G162" i="1" l="1"/>
  <c r="G311" i="1" l="1"/>
  <c r="G308" i="1"/>
  <c r="G306" i="1"/>
  <c r="G304" i="1"/>
  <c r="G303" i="1" l="1"/>
  <c r="G302" i="1" s="1"/>
  <c r="G301" i="1" s="1"/>
  <c r="G300" i="1" s="1"/>
  <c r="G424" i="1" l="1"/>
  <c r="G421" i="1" s="1"/>
  <c r="G521" i="1" l="1"/>
  <c r="G528" i="1"/>
  <c r="G527" i="1" s="1"/>
  <c r="G495" i="1"/>
  <c r="G494" i="1" s="1"/>
  <c r="G202" i="1"/>
  <c r="G199" i="1" l="1"/>
  <c r="G198" i="1" s="1"/>
  <c r="G197" i="1" s="1"/>
  <c r="G520" i="1"/>
  <c r="G519" i="1" s="1"/>
  <c r="G500" i="1"/>
  <c r="G499" i="1" l="1"/>
  <c r="G498" i="1" s="1"/>
  <c r="G497" i="1" s="1"/>
  <c r="G437" i="1" l="1"/>
  <c r="G436" i="1" s="1"/>
  <c r="G435" i="1" s="1"/>
  <c r="G365" i="1"/>
  <c r="G364" i="1" l="1"/>
  <c r="G363" i="1" s="1"/>
  <c r="G56" i="1"/>
  <c r="G537" i="1"/>
  <c r="G536" i="1" s="1"/>
  <c r="G535" i="1" s="1"/>
  <c r="G531" i="1"/>
  <c r="G411" i="1"/>
  <c r="G530" i="1" l="1"/>
  <c r="G526" i="1" s="1"/>
  <c r="G518" i="1" s="1"/>
  <c r="G408" i="1"/>
  <c r="G407" i="1" s="1"/>
  <c r="G280" i="1" l="1"/>
  <c r="G282" i="1"/>
  <c r="G252" i="1"/>
  <c r="G251" i="1" s="1"/>
  <c r="G279" i="1" l="1"/>
  <c r="G160" i="1"/>
  <c r="G159" i="1" s="1"/>
  <c r="G165" i="1"/>
  <c r="G17" i="1"/>
  <c r="G16" i="1" s="1"/>
  <c r="G15" i="1" s="1"/>
  <c r="G14" i="1" s="1"/>
  <c r="G22" i="1"/>
  <c r="G21" i="1" s="1"/>
  <c r="G20" i="1" s="1"/>
  <c r="G19" i="1" s="1"/>
  <c r="G27" i="1"/>
  <c r="G26" i="1" s="1"/>
  <c r="G30" i="1"/>
  <c r="G29" i="1" s="1"/>
  <c r="G37" i="1"/>
  <c r="G39" i="1"/>
  <c r="G42" i="1"/>
  <c r="G44" i="1"/>
  <c r="G47" i="1"/>
  <c r="G49" i="1"/>
  <c r="G52" i="1"/>
  <c r="G54" i="1"/>
  <c r="G59" i="1"/>
  <c r="G61" i="1"/>
  <c r="G64" i="1"/>
  <c r="G66" i="1"/>
  <c r="G79" i="1"/>
  <c r="G78" i="1" s="1"/>
  <c r="G82" i="1"/>
  <c r="G81" i="1" s="1"/>
  <c r="G85" i="1"/>
  <c r="G84" i="1" s="1"/>
  <c r="G90" i="1"/>
  <c r="G89" i="1" s="1"/>
  <c r="G88" i="1" s="1"/>
  <c r="G87" i="1" s="1"/>
  <c r="G118" i="1"/>
  <c r="G117" i="1" s="1"/>
  <c r="G116" i="1" s="1"/>
  <c r="G115" i="1" s="1"/>
  <c r="G114" i="1" s="1"/>
  <c r="G124" i="1"/>
  <c r="G152" i="1"/>
  <c r="G151" i="1" s="1"/>
  <c r="G167" i="1"/>
  <c r="G170" i="1"/>
  <c r="G169" i="1" s="1"/>
  <c r="G179" i="1"/>
  <c r="G178" i="1" s="1"/>
  <c r="G182" i="1"/>
  <c r="G181" i="1" s="1"/>
  <c r="G224" i="1"/>
  <c r="G223" i="1" s="1"/>
  <c r="G236" i="1"/>
  <c r="G238" i="1"/>
  <c r="G240" i="1"/>
  <c r="G242" i="1"/>
  <c r="G260" i="1"/>
  <c r="G264" i="1"/>
  <c r="G270" i="1"/>
  <c r="G272" i="1"/>
  <c r="G274" i="1"/>
  <c r="G328" i="1"/>
  <c r="G327" i="1" s="1"/>
  <c r="G331" i="1"/>
  <c r="G333" i="1"/>
  <c r="G336" i="1"/>
  <c r="G338" i="1"/>
  <c r="G342" i="1"/>
  <c r="G344" i="1"/>
  <c r="G371" i="1"/>
  <c r="G373" i="1"/>
  <c r="G375" i="1"/>
  <c r="G377" i="1"/>
  <c r="G382" i="1"/>
  <c r="G379" i="1" s="1"/>
  <c r="G387" i="1"/>
  <c r="G386" i="1" s="1"/>
  <c r="G390" i="1"/>
  <c r="G389" i="1" s="1"/>
  <c r="G405" i="1"/>
  <c r="G404" i="1" s="1"/>
  <c r="G403" i="1" s="1"/>
  <c r="G445" i="1"/>
  <c r="G442" i="1" s="1"/>
  <c r="G455" i="1"/>
  <c r="G457" i="1"/>
  <c r="G459" i="1"/>
  <c r="G484" i="1"/>
  <c r="G483" i="1" s="1"/>
  <c r="G482" i="1" s="1"/>
  <c r="G481" i="1" s="1"/>
  <c r="G489" i="1"/>
  <c r="G488" i="1" s="1"/>
  <c r="G509" i="1"/>
  <c r="G513" i="1"/>
  <c r="G512" i="1" s="1"/>
  <c r="G516" i="1"/>
  <c r="G515" i="1" s="1"/>
  <c r="G543" i="1"/>
  <c r="G542" i="1" s="1"/>
  <c r="G541" i="1" s="1"/>
  <c r="G552" i="1"/>
  <c r="G551" i="1" s="1"/>
  <c r="G550" i="1" s="1"/>
  <c r="G549" i="1" s="1"/>
  <c r="G557" i="1"/>
  <c r="G563" i="1"/>
  <c r="G562" i="1" s="1"/>
  <c r="G561" i="1" s="1"/>
  <c r="G560" i="1" s="1"/>
  <c r="G559" i="1" s="1"/>
  <c r="G569" i="1"/>
  <c r="G568" i="1" s="1"/>
  <c r="G567" i="1" s="1"/>
  <c r="G566" i="1" s="1"/>
  <c r="G577" i="1"/>
  <c r="G487" i="1" l="1"/>
  <c r="G486" i="1" s="1"/>
  <c r="G576" i="1"/>
  <c r="G572" i="1" s="1"/>
  <c r="G571" i="1" s="1"/>
  <c r="G565" i="1" s="1"/>
  <c r="G370" i="1"/>
  <c r="G123" i="1"/>
  <c r="G122" i="1" s="1"/>
  <c r="G121" i="1" s="1"/>
  <c r="G120" i="1" s="1"/>
  <c r="G150" i="1"/>
  <c r="G149" i="1" s="1"/>
  <c r="G556" i="1"/>
  <c r="G555" i="1" s="1"/>
  <c r="G164" i="1"/>
  <c r="G222" i="1"/>
  <c r="G220" i="1" s="1"/>
  <c r="G51" i="1"/>
  <c r="G540" i="1"/>
  <c r="G539" i="1" s="1"/>
  <c r="G454" i="1"/>
  <c r="G441" i="1" s="1"/>
  <c r="G434" i="1" s="1"/>
  <c r="G259" i="1"/>
  <c r="G235" i="1"/>
  <c r="G177" i="1"/>
  <c r="G176" i="1" s="1"/>
  <c r="G244" i="1"/>
  <c r="G189" i="1"/>
  <c r="G63" i="1"/>
  <c r="G341" i="1"/>
  <c r="G340" i="1" s="1"/>
  <c r="G335" i="1"/>
  <c r="G330" i="1"/>
  <c r="G269" i="1"/>
  <c r="G58" i="1"/>
  <c r="G46" i="1"/>
  <c r="G41" i="1"/>
  <c r="G36" i="1"/>
  <c r="G508" i="1"/>
  <c r="G507" i="1" s="1"/>
  <c r="G506" i="1" s="1"/>
  <c r="G77" i="1"/>
  <c r="G76" i="1" s="1"/>
  <c r="G258" i="1" l="1"/>
  <c r="G257" i="1" s="1"/>
  <c r="G369" i="1"/>
  <c r="G362" i="1" s="1"/>
  <c r="G433" i="1"/>
  <c r="G188" i="1"/>
  <c r="G25" i="1"/>
  <c r="G24" i="1" s="1"/>
  <c r="G13" i="1" s="1"/>
  <c r="G234" i="1"/>
  <c r="G233" i="1" s="1"/>
  <c r="G554" i="1"/>
  <c r="G548" i="1" s="1"/>
  <c r="G221" i="1"/>
  <c r="G480" i="1"/>
  <c r="G326" i="1"/>
  <c r="G325" i="1" s="1"/>
  <c r="G158" i="1"/>
  <c r="G157" i="1" l="1"/>
  <c r="G137" i="1" s="1"/>
  <c r="G232" i="1"/>
  <c r="G579" i="1" l="1"/>
  <c r="G12" i="1" s="1"/>
</calcChain>
</file>

<file path=xl/sharedStrings.xml><?xml version="1.0" encoding="utf-8"?>
<sst xmlns="http://schemas.openxmlformats.org/spreadsheetml/2006/main" count="5976" uniqueCount="681">
  <si>
    <t xml:space="preserve">                  ИТОГО</t>
  </si>
  <si>
    <t>03</t>
  </si>
  <si>
    <t>14</t>
  </si>
  <si>
    <t>203</t>
  </si>
  <si>
    <t>500</t>
  </si>
  <si>
    <t xml:space="preserve">Межбюджетные трансферты 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</si>
  <si>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</si>
  <si>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</si>
  <si>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</si>
  <si>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</si>
  <si>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</si>
  <si>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</si>
  <si>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</si>
  <si>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</si>
  <si>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</si>
  <si>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</si>
  <si>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</si>
  <si>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</si>
  <si>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</si>
  <si>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</si>
  <si>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</si>
  <si>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</si>
  <si>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</si>
  <si>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</si>
  <si>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</si>
  <si>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</si>
  <si>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</si>
  <si>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</si>
  <si>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</si>
  <si>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</si>
  <si>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</si>
  <si>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</si>
  <si>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</si>
  <si>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</si>
  <si>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</si>
  <si>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</si>
  <si>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</si>
  <si>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</si>
  <si>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</si>
  <si>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</si>
  <si>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</si>
  <si>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</si>
  <si>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</si>
  <si>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</si>
  <si>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</si>
  <si>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</si>
  <si>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</si>
  <si>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</si>
  <si>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</si>
  <si>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</si>
  <si>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</si>
  <si>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</si>
  <si>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</si>
  <si>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</si>
  <si>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</si>
  <si>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</si>
  <si>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</si>
  <si>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</si>
  <si>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</si>
  <si>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</si>
  <si>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</si>
  <si>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</si>
  <si>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</si>
  <si>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</si>
  <si>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</si>
  <si>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</si>
  <si>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</si>
  <si>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</si>
  <si>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</si>
  <si>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</si>
  <si>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</si>
  <si>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</si>
  <si>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</si>
  <si>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</si>
  <si>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</si>
  <si>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</si>
  <si>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</si>
  <si>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</si>
  <si>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</si>
  <si>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</si>
  <si>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</si>
  <si>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</si>
  <si>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</si>
  <si>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</si>
  <si>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</si>
  <si>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</si>
  <si>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</si>
  <si>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</si>
  <si>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Реализация основных общеобразовательных программ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</si>
  <si>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</si>
  <si>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</si>
  <si>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</si>
  <si>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</si>
  <si>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</si>
  <si>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</si>
  <si>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</si>
  <si>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</si>
  <si>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</si>
  <si>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</si>
  <si>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</si>
  <si>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</si>
  <si>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</si>
  <si>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</si>
  <si>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</si>
  <si>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</si>
  <si>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</si>
  <si>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</si>
  <si>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</si>
  <si>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</si>
  <si>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</si>
  <si>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</si>
  <si>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</si>
  <si>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</si>
  <si>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</si>
  <si>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</si>
  <si>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</si>
  <si>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</si>
  <si>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</si>
  <si>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</si>
  <si>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</si>
  <si>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</si>
  <si>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</si>
  <si>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</si>
  <si>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</si>
  <si>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</si>
  <si>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</si>
  <si>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</si>
  <si>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</si>
  <si>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</si>
  <si>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</si>
  <si>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</si>
  <si>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</si>
  <si>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</si>
  <si>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</si>
  <si>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</si>
  <si>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</si>
  <si>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</si>
  <si>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</si>
  <si>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</si>
  <si>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</si>
  <si>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</si>
  <si>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</si>
  <si>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</si>
  <si>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</si>
  <si>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</si>
  <si>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</si>
  <si>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</si>
  <si>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</si>
  <si>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</si>
  <si>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</si>
  <si>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</si>
  <si>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</si>
  <si>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</si>
  <si>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</si>
  <si>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</si>
  <si>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</si>
  <si>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</si>
  <si>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</si>
  <si>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</si>
  <si>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</si>
  <si>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</si>
  <si>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</si>
  <si>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</si>
  <si>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99.0.00.00200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</si>
  <si>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</si>
  <si>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</si>
  <si>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</si>
  <si>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</si>
  <si>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</si>
  <si>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</si>
  <si>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>13.0.00.00130</t>
  </si>
  <si>
    <t>13.0.00.00000</t>
  </si>
  <si>
    <t>13.0.00.01010</t>
  </si>
  <si>
    <t>13.0.00.70760</t>
  </si>
  <si>
    <t>13.0.00.70765</t>
  </si>
  <si>
    <t>16.0.00.00000</t>
  </si>
  <si>
    <t>16.0.00.70690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</si>
  <si>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</si>
  <si>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</si>
  <si>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</si>
  <si>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</si>
  <si>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</si>
  <si>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</si>
  <si>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</si>
  <si>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</si>
  <si>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</si>
  <si>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</si>
  <si>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>Оздоровление детей</t>
  </si>
  <si>
    <t>04.0.00.00000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</si>
  <si>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</si>
  <si>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</si>
  <si>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</si>
  <si>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</si>
  <si>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</si>
  <si>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</si>
  <si>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</si>
  <si>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</si>
  <si>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</si>
  <si>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</si>
  <si>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11.0.00.01010</t>
  </si>
  <si>
    <t>12.0.00.01010</t>
  </si>
  <si>
    <t>08.0.00.00000</t>
  </si>
  <si>
    <t>08.0.00.06020</t>
  </si>
  <si>
    <t>08.0.00.07590</t>
  </si>
  <si>
    <t>99.0.00.02020</t>
  </si>
  <si>
    <t>99.0.00.70340</t>
  </si>
  <si>
    <t>14.0.00.01010</t>
  </si>
  <si>
    <t>17.0.00.02190</t>
  </si>
  <si>
    <t>06.0.00.00000</t>
  </si>
  <si>
    <t>06.0.00.01190</t>
  </si>
  <si>
    <t>99.0.00.03190</t>
  </si>
  <si>
    <t>99.0.00.70220</t>
  </si>
  <si>
    <t>99.0.00.70510</t>
  </si>
  <si>
    <t>00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</si>
  <si>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</si>
  <si>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</si>
  <si>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</si>
  <si>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</si>
  <si>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Содержание и развитие инженерной инфраструктуры Болотнинского района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</si>
  <si>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</si>
  <si>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</si>
  <si>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18.0.00.01010</t>
  </si>
  <si>
    <t>Дополнительное образование детей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</si>
  <si>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</si>
  <si>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</si>
  <si>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Иные межбюджетные трансферты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</si>
  <si>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2018-2020 годы"</t>
  </si>
  <si>
    <t>99.0.00.70159</t>
  </si>
  <si>
    <t>99.0.00.70289</t>
  </si>
  <si>
    <t>09.0.00.R0829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</si>
  <si>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</si>
  <si>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 xml:space="preserve">Мероприятия в области коммунального хозяйства </t>
  </si>
  <si>
    <t>09.0.00.01020</t>
  </si>
  <si>
    <t>09.0.00.01030</t>
  </si>
  <si>
    <t>Сельское хозяйство и рыболовство</t>
  </si>
  <si>
    <t>19.0.00.01010</t>
  </si>
  <si>
    <t>09.0.00.04010</t>
  </si>
  <si>
    <t>22.0.00.01010</t>
  </si>
  <si>
    <t>04.0.00.70179</t>
  </si>
  <si>
    <t>04.0.00.70359</t>
  </si>
  <si>
    <t>07.0.00.70849</t>
  </si>
  <si>
    <t>20.0.00.01010</t>
  </si>
  <si>
    <t>Муниципальная программа "Повышение кадрового потенциала учреждений образования и здравоохранения Болотнинского района на 2018-2020годы"</t>
  </si>
  <si>
    <t>Муниципальная программа "Организация отдыха и занятости детей Болотнинского района в каникулярное время на 2018-2020 годы"</t>
  </si>
  <si>
    <t>07.0.00.70910</t>
  </si>
  <si>
    <t>07.0.00.70915</t>
  </si>
  <si>
    <t>Централизованная библиотечная система</t>
  </si>
  <si>
    <t>08.0.00.09590</t>
  </si>
  <si>
    <t>99.1.00.70289</t>
  </si>
  <si>
    <t>99.0.01.70289</t>
  </si>
  <si>
    <t>99.0.02.70289</t>
  </si>
  <si>
    <t>99.0.03.70289</t>
  </si>
  <si>
    <t>Культура, кинематография</t>
  </si>
  <si>
    <t xml:space="preserve">          Ведомственная структура расходов бюджета Болотнинского района на 2019 год и плановый период 2020 и 2021 годов</t>
  </si>
  <si>
    <t>Ведомственная структура расходов бюджета Болотнинского района  на 2019 год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</si>
  <si>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</si>
  <si>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</si>
  <si>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</si>
  <si>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24.0.00.00000</t>
  </si>
  <si>
    <t>Расходы на реализацию мероприятий муниципальной программы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</si>
  <si>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24.0.00.01010</t>
  </si>
  <si>
    <t>24.0.00.70610</t>
  </si>
  <si>
    <t>Другие общегосударственные вопросы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</si>
  <si>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2018-2020годы"</t>
  </si>
  <si>
    <t xml:space="preserve">  Муниципальная программа "Развитие субъектов малого и среднего предпринимательства в Болотнинском районе Новосибирской области на 2018-2020 годы"</t>
  </si>
  <si>
    <t>08.0.00.L5192</t>
  </si>
  <si>
    <t>Осуществление отдельных государственных полномочий Новосибирской области по организации проведения мероприятий по отлову и содержанию безнадзорных животных</t>
  </si>
  <si>
    <t>99.0.00.70160</t>
  </si>
  <si>
    <t>Муниципальная программа "Развитие и поддержка территориального общественного самоуправления на территории Болотнинского района Новосибирской области на 2017-2019 годы"</t>
  </si>
  <si>
    <t>Муниципальная программа Болотнинского района "Стимулирование развития сельского хозяйства Болотнинского района на 2018-2020годы"</t>
  </si>
  <si>
    <t>19.0.00.00000</t>
  </si>
  <si>
    <t>Расходы на софинансирование мероприятий мунципальной программы за счет средств государственной программы Новосибирской области "Развитие субъектов малого и среднего предпринимательства в Новосибирской области на 2017-2022 годы"</t>
  </si>
  <si>
    <t>Муниципальная программа "Стимулирование развития жилищного строительства в Болотнинском районе Новосибирской области на 2017-2022 годы"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</si>
  <si>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 на 2017-2022 годы"</t>
  </si>
  <si>
    <t>22.0.00.00000</t>
  </si>
  <si>
    <t xml:space="preserve"> Реализация мероприятий муниципальной программы  "Развитие культуры Болотнинского района на 2019-2021 годы"</t>
  </si>
  <si>
    <t>Муниципальная программа "Развитие культуры болотнинского района на 2019-2021 годы"</t>
  </si>
  <si>
    <t>05.0.00.00000</t>
  </si>
  <si>
    <t xml:space="preserve"> Реализация мероприятий муниципальной программы "Повышение кадрового потенциала учреждений образования и здравоохранения Болотнинского района на 2018-2020годы"</t>
  </si>
  <si>
    <t>11.0.00.00000</t>
  </si>
  <si>
    <t>Муниципальная программа "Развитие образования  Болотнинского района на 2018-2021 годы"</t>
  </si>
  <si>
    <t xml:space="preserve"> Реализация мероприятий муниципальной программы "Развитие образования  Болотнинского района на 2018-2021 годы"</t>
  </si>
  <si>
    <t>12.0.00.00000</t>
  </si>
  <si>
    <t xml:space="preserve"> Реализация мероприятий муниципальной программы "Обеспечение жильем молодых семей в Болотнинском районе на 2016-2020 годы"</t>
  </si>
  <si>
    <t>Муниципальная программа "Безопасность дорожного движения в Болотнинском районе на 2015-2020 годы"</t>
  </si>
  <si>
    <t>23.0.00.00000</t>
  </si>
  <si>
    <t>23.0.00.01010</t>
  </si>
  <si>
    <t xml:space="preserve"> Реализация мероприятий муниципальной программы "Безопасность дорожного движения в Болотнинском районе на 2015-2020 годы"</t>
  </si>
  <si>
    <t xml:space="preserve"> Реализация мероприятий муниципальной программы "Охрана здоровья и формирование здорового образа жизни населения Болотнинского района на 2016-2020 годы"</t>
  </si>
  <si>
    <t>14.0.00.00000</t>
  </si>
  <si>
    <t xml:space="preserve"> Реализация мероприятий муниципальной программы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</si>
  <si>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17.0.00.00000</t>
  </si>
  <si>
    <t>Реализация мероприятий, направленных на информирование населения о социально-экономическом и культурном развитии Болотнинского  района</t>
  </si>
  <si>
    <t>ВСЕГО ДОХОДОВ</t>
  </si>
  <si>
    <t>203 2 02 49999 05 0000 150</t>
  </si>
  <si>
    <t xml:space="preserve">Иные межбюджетные трансферты на реализацию мероприятий государственной программы Новосибирской области "Обеспечение жильем молодых семей в Новосибирской области на 2015 - 2020 годы" 
</t>
  </si>
  <si>
    <t>в том числе: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</si>
  <si>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</si>
  <si>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203 2 02 35082 05 0000 150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</si>
  <si>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</si>
  <si>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203 2 02 30024 05 0000 150</t>
  </si>
  <si>
    <t>Субвенции на социальную поддержку отдельных категорий детей, обучающихся в общеобразовательных организациях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</si>
  <si>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</si>
  <si>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на реализацию основных общеобразовательных программ в муниципальных общеобразовательных организациях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</si>
  <si>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</si>
  <si>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</si>
  <si>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 xml:space="preserve">Субвенции на образование и организацию деятельности комиссий по делам несовершеннолетних и защите их прав 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</si>
  <si>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</si>
  <si>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 xml:space="preserve">Субвенции на организацию проведения мероприятий по отлову и содержанию безнадзорных животных </t>
  </si>
  <si>
    <t xml:space="preserve"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</si>
  <si>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203 2 02 35120 05 0000 150</t>
  </si>
  <si>
    <t xml:space="preserve">Субвенции на осуществление первичного воинского учета на территориях, где отсутствуют военные комиссариаты </t>
  </si>
  <si>
    <t>203 2 02 35118 05 0000 150</t>
  </si>
  <si>
    <t xml:space="preserve">Субвенции на осуществление отдельных государственных полномочий Новосибирской области по решению вопросов в сфере административных правонарушений </t>
  </si>
  <si>
    <t xml:space="preserve">Субвенции на осуществление отдельных государственных полномочий НСО по расчету и предоставлению дотаций бюджетам поселений </t>
  </si>
  <si>
    <t xml:space="preserve"> Субвенции бюджетам субъектов Российской Федерации и муниципальных образований</t>
  </si>
  <si>
    <t>203 2 02 25467 05 0000 150</t>
  </si>
  <si>
    <t>203 2 02 25555 05 0000 150</t>
  </si>
  <si>
    <t>203 2 02 25519 05 0000 150</t>
  </si>
  <si>
    <t>203 2 02 25527 05 0000 150</t>
  </si>
  <si>
    <t>203 2 02 29999 05 0000 150</t>
  </si>
  <si>
    <t>Субсидии на софинанасирование мероприятий муниципальных программ развития территориального общественного самоуправления в Новосибирской области подпрограммы "Содействие развития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</si>
  <si>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области»</t>
  </si>
  <si>
    <t>203 2 02 20216 05 0000 150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</si>
  <si>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</si>
  <si>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</si>
  <si>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203 2 02 15001 05 0000 150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</si>
  <si>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</si>
  <si>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</si>
  <si>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</si>
  <si>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Прочие неналоговые доходы бюджетов муниципальных районов</t>
  </si>
  <si>
    <t>203 1 17 05050 05 0000 180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</si>
  <si>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</si>
  <si>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000 1 16 90050 05 0000 140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</si>
  <si>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</si>
  <si>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188 1 16 43000 01 0000 140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</si>
  <si>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</si>
  <si>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129 1 16 35030 05 0000 140</t>
  </si>
  <si>
    <t>Прочие денежные взыскания (штрафы) за правонарушения в области дорожного движения</t>
  </si>
  <si>
    <t>188 1 16 30030 01 0000 140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</si>
  <si>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</si>
  <si>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188 1 16 30014 01 0000 140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</si>
  <si>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</si>
  <si>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141 1 16 28000 01 0000 140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</si>
  <si>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</si>
  <si>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203 1 16 23052 05 0000 140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</si>
  <si>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</si>
  <si>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188 1 16 21050 05 0000 140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</si>
  <si>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</si>
  <si>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188 1 16 08000 01 0000 140</t>
  </si>
  <si>
    <t>Денежные взыскания (штрафы) за нарушение законодательства о налогах и сборах</t>
  </si>
  <si>
    <t>182 1 16 03000 00 0000 140</t>
  </si>
  <si>
    <t>Штрафы, санкции, возмещение ущерба</t>
  </si>
  <si>
    <t>000 1 16 00000 00 0000 000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</si>
  <si>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</si>
  <si>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203 1 14 06010 05 0000 430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</si>
  <si>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</si>
  <si>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</si>
  <si>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</si>
  <si>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</si>
  <si>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</si>
  <si>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</si>
  <si>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</si>
  <si>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</si>
  <si>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</si>
  <si>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</si>
  <si>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</si>
  <si>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</si>
  <si>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</si>
  <si>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203 1 11 05030 05 0000 120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</si>
  <si>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</si>
  <si>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203 1 11 05010 05 0000 120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</si>
  <si>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</si>
  <si>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</si>
  <si>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</si>
  <si>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203 1 08 07150 01 0000 110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</si>
  <si>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</si>
  <si>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</si>
  <si>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</si>
  <si>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</si>
  <si>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</si>
  <si>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</si>
  <si>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</si>
  <si>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Единый налог на вмененный доход для отдельных видов деятельности</t>
  </si>
  <si>
    <t>182 1 05 02000 02 0000 110</t>
  </si>
  <si>
    <t>Налог, взимаемый в связи с применением упрощенной системы налогообложения</t>
  </si>
  <si>
    <t>182 1 05 01000 00 0000 110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</si>
  <si>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</si>
  <si>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</si>
  <si>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</si>
  <si>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</si>
  <si>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</si>
  <si>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</si>
  <si>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в т.ч. дополнительный норматив (17,13 %)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</si>
  <si>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</si>
  <si>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</si>
  <si>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</si>
  <si>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</si>
  <si>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</si>
  <si>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</si>
  <si>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Сумма, т.руб.</t>
  </si>
  <si>
    <t>Наименование доходного источника</t>
  </si>
  <si>
    <t>КБК</t>
  </si>
  <si>
    <t>таблица 1</t>
  </si>
  <si>
    <t xml:space="preserve">Доходы бюджета Болотнинского района на 2019 год </t>
  </si>
  <si>
    <t>ДОХОДЫ БЮДЖЕТА БОЛОТНИНСКОГО РАЙОНА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</si>
  <si>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2019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</si>
  <si>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2019 год и плановый период 2020 и 2021 годов</t>
  </si>
  <si>
    <t>Обеспечение пожарной безопасности</t>
  </si>
  <si>
    <t>15.0.00.70330</t>
  </si>
  <si>
    <t>15.0.00.70335</t>
  </si>
  <si>
    <t>Расходы на предоставление благоустроенных жилых помещений специализированного жилого фонда детям-сиротам и детям, оставшимся без попечения родителей, лицам из их числа по договорам найма специализированных жилых помещений</t>
  </si>
  <si>
    <t>09.0.0070139</t>
  </si>
  <si>
    <t>08.0.00.L4670</t>
  </si>
  <si>
    <t>Расходы на обеспечение деятельности   муниципальных учреждений</t>
  </si>
  <si>
    <t>15.0.00.70510</t>
  </si>
  <si>
    <t xml:space="preserve"> расходы на осуществление транспортного обслуживания населения между поселениями  в границах Болотнинского района</t>
  </si>
  <si>
    <t>Расходы на содержание детских дошкольных учреждений</t>
  </si>
  <si>
    <t>07.0.01.70510</t>
  </si>
  <si>
    <t>Расходы на содержание общеобразовательных учреждений</t>
  </si>
  <si>
    <t>07.0.02.70510</t>
  </si>
  <si>
    <t>Расходы на обеспечение функций органов местного самоуправления</t>
  </si>
  <si>
    <t>99.0.02.70510</t>
  </si>
  <si>
    <t>Расходы на содержание учреждений дополнительного образования</t>
  </si>
  <si>
    <t>07.0.03.70510</t>
  </si>
  <si>
    <t>07.0.00.70510</t>
  </si>
  <si>
    <t>Расходы на содержание прочих учреждений в области образования</t>
  </si>
  <si>
    <t>07.0.04.70510</t>
  </si>
  <si>
    <t>Расходы на обеспечение деятельности и проведение мероприятий в сфере культуры</t>
  </si>
  <si>
    <t>08.0.00.70510</t>
  </si>
  <si>
    <t>Расходы на содержание специализированного дома для одиноких и престарелых граждан</t>
  </si>
  <si>
    <t>99.0.01.70510</t>
  </si>
  <si>
    <t>Расходы на реализацию мероприятий в области спорта и физической культуры</t>
  </si>
  <si>
    <t>06.0.01.70510</t>
  </si>
  <si>
    <t>203 2 02 40014 05 0000 150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</si>
  <si>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</si>
  <si>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Муниципальная программа "Патриотическое воспитание молодежи Болотнинского района Новосибирской области на 2019-2021 годы"</t>
  </si>
  <si>
    <t>21.0.00.01010</t>
  </si>
  <si>
    <t>Муниципальная программа "Развитие молодежной политики в Болотнинском районе Новосибирской области на 2019-2021 годы"</t>
  </si>
  <si>
    <t xml:space="preserve"> Реализация мероприятий муниципальной программы "Развитие молодежной политики в Болотнинском районе Новосибирской области на 2019-2021 годы"</t>
  </si>
  <si>
    <t xml:space="preserve"> Реализация мероприятий муниципальной программы "Патриотическое воспитание молодежи Болотнинского района Новосибирской области на 2019-2021 годы"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</si>
  <si>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</si>
  <si>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</si>
  <si>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</si>
  <si>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</si>
  <si>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</si>
  <si>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</si>
  <si>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</si>
  <si>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</si>
  <si>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</si>
  <si>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</si>
  <si>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</si>
  <si>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</si>
  <si>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</si>
  <si>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</si>
  <si>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</si>
  <si>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</si>
  <si>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</si>
  <si>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</si>
  <si>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</si>
  <si>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</si>
  <si>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</si>
  <si>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</si>
  <si>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</si>
  <si>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</si>
  <si>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</si>
  <si>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</si>
  <si>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</si>
  <si>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</si>
  <si>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</si>
  <si>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</si>
  <si>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</si>
  <si>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</si>
  <si>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</si>
  <si>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</si>
  <si>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</si>
  <si>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</si>
  <si>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</si>
  <si>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</si>
  <si>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</si>
  <si>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</si>
  <si>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</si>
  <si>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</si>
  <si>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</si>
  <si>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</si>
  <si>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</si>
  <si>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</si>
  <si>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</si>
  <si>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2019 год</t>
  </si>
  <si>
    <t xml:space="preserve"> Источники финансирования дефицита  бюджета Болотнинского района на 2019 год и плановый период 2020 и 2021 годов</t>
  </si>
  <si>
    <t>Сумма</t>
  </si>
  <si>
    <t>ИТОГО</t>
  </si>
  <si>
    <t>МО г. Болотное</t>
  </si>
  <si>
    <t xml:space="preserve">Наименование муниципальных образований </t>
  </si>
  <si>
    <t>тыс.рублей</t>
  </si>
  <si>
    <t xml:space="preserve"> Распределение иных межбюджетных трансфертов поселениям Болотнинского района на 2019 год и плановый период 2020 и 2021 годов</t>
  </si>
  <si>
    <t>13.0.00.70510</t>
  </si>
  <si>
    <t>99.0.00.L4979</t>
  </si>
  <si>
    <t>630</t>
  </si>
  <si>
    <t>Субсдии некоммерческим организациям (за исключением государственных (муниципальных) учреждений)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</si>
  <si>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</si>
  <si>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</si>
  <si>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</si>
  <si>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</si>
  <si>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</si>
  <si>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</si>
  <si>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</si>
  <si>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</si>
  <si>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</si>
  <si>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</si>
  <si>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</si>
  <si>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</si>
  <si>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</si>
  <si>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</si>
  <si>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Таблица 1.6</t>
  </si>
  <si>
    <t>203 2 02 27112 05 0000 150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</si>
  <si>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</si>
  <si>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</si>
  <si>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Распределение иных межбюджетных трансфертов на реализацию мероприятий по обеспечению сбалансированности местных бюджетов в рамках ГП НСО "Управление  финансами в Новосибирской области " на 2019 год</t>
  </si>
  <si>
    <t xml:space="preserve">Приложение 10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</si>
  <si>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Прложение 13 к  решению сессии Совета Депутатов Болотнинского района " О внесении изменений в решение 28-й сессии от 06.12.2018г №257"О бюджете Болотнинского района на 2019 год и плановый период 2020 и 2021 г.г."</t>
  </si>
  <si>
    <t xml:space="preserve">Приложение 3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</si>
  <si>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 xml:space="preserve">Приложение 6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</si>
  <si>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Муниципальная программа "Противодействие коррупции в администрации Болотнинского района Новосибирской области на 2019-2021 годы"</t>
  </si>
  <si>
    <t>Расходы на реализацию мероприятий муниципальной программы "Противодействие коррупции в администрации Болотнинского района Новосибирской области на 2019-2021 годы"</t>
  </si>
  <si>
    <t>Расходы на софинансирование мероприятий мунципальных программ развития по реализации территориального общественного самоуправления в Новосибирской области подпрограммы "Содействие развитию местного самоуправления"  государственной программы Новосибирской области "Развитие институтов региональной политики Новосибирской области "</t>
  </si>
  <si>
    <t>Расходы на реализацию мероприятий  по оснащению  жилых помещений автономными дымовыми  пожарными  извещателями,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инвалидыгосударственной программы Новосибирской области "Обеспечение безопасности жизнедеятельности населения "</t>
  </si>
  <si>
    <t xml:space="preserve">Расходы на софинансирование по обеспечению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 государственной программы Новосибирской области "Обеспечение безопасности жизнедеятельности населения Новосибирской области " </t>
  </si>
  <si>
    <t>Муниципальная программа "Профилактика терроризма, а также минимизация и (или) ликвидация последствий его проявлений на территории Болотнинского района Новосибирской области на 2019-2021 годы"</t>
  </si>
  <si>
    <t>Расходы на реализацию мероприятий муниципальной программы "Профилактика терроризма, а также минимизация и (или) ликвидация последствий его проявлений на территории Болотнинского района Новосибирской области на 2019-2021 годы"</t>
  </si>
  <si>
    <t>25.0.00.00000</t>
  </si>
  <si>
    <t>25.0.00.01010</t>
  </si>
  <si>
    <t xml:space="preserve"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</si>
  <si>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</t>
  </si>
  <si>
    <t>Расходы на реализацию мероприятий Смотра-конкурса сельских муниципальных образований, расположенных на территории Болотнинского района Новосибирской области, на лучшую организацию деятельности по облагоустройству, озелению и чистоте "Лучшее муниципальное образование"</t>
  </si>
  <si>
    <t>09.0.00.71010</t>
  </si>
  <si>
    <t>Реализация мероприятий  по строительству и реконструкции объектов централизованных систем водоотведения подпрограммы "Чистая вода" государственной программы Новосибирской области "Жилищно-коммунальное хозяйство Новосибирской области  "</t>
  </si>
  <si>
    <t>Реализация мероприятий  формирования современной  городской среды 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" ( на благоустройство общественных простанств населенных пунктов Новосибирской области)</t>
  </si>
  <si>
    <t>Реализация мероприятий  формирования современной  городской среды 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" ( на благоустройство одворовых территорий многоквартирных домов населенных пунктов Новосибирской области)</t>
  </si>
  <si>
    <t>09.0.F2.55551</t>
  </si>
  <si>
    <t>09.0.F2.55552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</si>
  <si>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</t>
  </si>
  <si>
    <t xml:space="preserve"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</si>
  <si>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"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</si>
  <si>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"</t>
  </si>
  <si>
    <t>Реализация мероприятий по обеспечению развития и укрепления материально-технической базы  домов культуры  в населенных пунктах с числом жителей до 50 тысяч человек в рамках государственной программы новосибирской области "Культура Новосибирской области "</t>
  </si>
  <si>
    <t>Мероприятия по поддержке отрасли культуры в рамках государственной программы Новосибирской области "Культура Новосибирской области" " (копмлектование книжных фондов муниципальных общедоступных библиотек)</t>
  </si>
  <si>
    <t xml:space="preserve">Расходы на реализацию мероприятий государственной программы Новосибирской области "Обеспечение жильем молодых семей в Новосибирской области" </t>
  </si>
  <si>
    <t>Расходы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"</t>
  </si>
  <si>
    <t>иные межбюджетные трансферты на реализацию мероприятий по обеспечению сбалансированности местных бюджетов в рамках  государственной программы "Управление  финансами в Новосибирской области "</t>
  </si>
  <si>
    <t>Реализация мероприятий по проектам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государственными финансами в Новосибирской области на 2014-2020 годы"</t>
  </si>
  <si>
    <t>99.0.00.70511</t>
  </si>
  <si>
    <t>26.0.00.00000</t>
  </si>
  <si>
    <t>26.0.00.01010</t>
  </si>
  <si>
    <t>99.0.00.02040</t>
  </si>
  <si>
    <t>,Исполнение судебных актов Российской Федерации и мировых соглашений по возмещению причиненного вреда</t>
  </si>
  <si>
    <t>830</t>
  </si>
  <si>
    <t>0113-2500001010-240</t>
  </si>
  <si>
    <t>0113-2100001010-240</t>
  </si>
  <si>
    <t>0113-2400001010-240</t>
  </si>
  <si>
    <t>0709-1100001010-240</t>
  </si>
  <si>
    <t>0709-1200001010-240</t>
  </si>
  <si>
    <t>0709-1800001010-240</t>
  </si>
  <si>
    <t>0709-2300001010-610</t>
  </si>
  <si>
    <t>0405-1900001010-240</t>
  </si>
  <si>
    <t>0707-2000001010-240</t>
  </si>
  <si>
    <t>0412-2200001010-244</t>
  </si>
  <si>
    <t>1006-0200001010-240</t>
  </si>
  <si>
    <t>0801-0500001010-620</t>
  </si>
  <si>
    <t>0801-0500001010-240</t>
  </si>
  <si>
    <t>0709-0500001010-240</t>
  </si>
  <si>
    <t xml:space="preserve">   Коды БК</t>
  </si>
  <si>
    <t xml:space="preserve">   Наименование  программы</t>
  </si>
  <si>
    <t xml:space="preserve"> № п\п</t>
  </si>
  <si>
    <t>тыс.руб.</t>
  </si>
  <si>
    <t xml:space="preserve">            Перечень муниципальных программ, предусмотренных к финансированию из бюджета Болотнинского района на 2019 год </t>
  </si>
  <si>
    <t xml:space="preserve">      Перечень муниципальных программ, предусмотренных к финансированию из бюджета Болотнинского района на 2019 год  и плановый период 2020  и 2021 годов</t>
  </si>
  <si>
    <t xml:space="preserve">Приложение 11   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</si>
  <si>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Прочие безвозмездные поступления от государственных (муниципальных) организаций в бюджеты муниципальных районов</t>
  </si>
  <si>
    <t>203 2 03 05099 05 0000 150</t>
  </si>
  <si>
    <t>0709-1200001010-110</t>
  </si>
  <si>
    <t>0709-1200001010-610</t>
  </si>
  <si>
    <t>1006-0200001010-610</t>
  </si>
  <si>
    <t>Субсидии местным бюджетам на реализацию мероприятий по повышению качества образования в школах с низкими результатами обучения и в школах, функционирующих в неблагоприятных условиях, путем реализации региональных проектов и распространению их результатов</t>
  </si>
  <si>
    <t xml:space="preserve">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</t>
  </si>
  <si>
    <t xml:space="preserve">Развитие культуры Болотнинского района </t>
  </si>
  <si>
    <t xml:space="preserve">Обеспечение жильем молодых семей в Болотнинском районе </t>
  </si>
  <si>
    <t xml:space="preserve">Охрана здоровья и формирование здорового образа жизни населения Болотнинского района Новосибирской области </t>
  </si>
  <si>
    <t xml:space="preserve">Развитие субъектов малого и среднего предпринимательства в Болотнинском районе Новосибирской области </t>
  </si>
  <si>
    <t xml:space="preserve">Стимулирование развития жилищного строительства в Болотнинском районе Новосибирской области </t>
  </si>
  <si>
    <t xml:space="preserve">Развитие молодежной политики в Болотнинском районе Новосибирской области </t>
  </si>
  <si>
    <t xml:space="preserve">Стимулирование развития сельского хозяйства Болотнинского района </t>
  </si>
  <si>
    <t>Обеспечение безопасности дорожного движения в Болотнинском районе</t>
  </si>
  <si>
    <t xml:space="preserve">Организация отдыха и занятости детей в каникулярное время </t>
  </si>
  <si>
    <t xml:space="preserve">Патриотическое воспитание молодежи Болотнинского района Новосибирской области </t>
  </si>
  <si>
    <t xml:space="preserve">Развитие образования Болотнинского района Новосибирской области </t>
  </si>
  <si>
    <t xml:space="preserve">Повышение кадрового потенциала учреждений образования и здравоохранения Болотнинского района </t>
  </si>
  <si>
    <t xml:space="preserve">Развитие и поддержка территориального общественного самоуправления на территории Болотнинского района Новосибирской области </t>
  </si>
  <si>
    <t xml:space="preserve">Противодействие коррупции в администрации Болотнинского района Новосибирской области </t>
  </si>
  <si>
    <t xml:space="preserve">Профилактика терроризма, а также минимизация и (или) ликвидация последствий его проявления на территории Болотнинского района Новосибирской области </t>
  </si>
  <si>
    <t>203 2 02 25538 05 0000 150</t>
  </si>
  <si>
    <t>204 2 02 29999 05 0000 150</t>
  </si>
  <si>
    <t>Субсидии на реализацию мероприятий по подготовке объектов жилищно - коммунального хозяйства Новосибирской области к работе в осенне-зимний период в рамках подпрограммы "Безопасность жилищно - коммунального хозяйства" государственной программы Новосибирской области "Жилищно - коммунальное хозяйство Новосибирской области"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</si>
  <si>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области"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</si>
  <si>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"</t>
  </si>
  <si>
    <t>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области"</t>
  </si>
  <si>
    <t xml:space="preserve"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</t>
  </si>
  <si>
    <t>Субсидии на реализацию мероприятий по строительству и реконструкции объектов централизованных систем холодного водоснабжения подпрограммы "Чистая вода" государственной программы Новосибирской области "Жилищно - коммунальное хозяйство Новосибирской области"</t>
  </si>
  <si>
    <t>Субсидии на реализацию мероприятий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"</t>
  </si>
  <si>
    <t xml:space="preserve">Субсидии на оснащение автономными дымовыми  пожарными  извещателями жилых помещений, в которых 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государственной программы Новосибирской области "Обеспечение безопасности жизнедеятельности населения Новосибирской области " </t>
  </si>
  <si>
    <t>Субсидии на реализацию мероприятий по обеспечению сбалансированности местных бюджетов в рамках государственной программы Новосибирской области "Управление государственными финансами в Новосибирской области "</t>
  </si>
  <si>
    <t>Субсидии на реализацию мероприятий государственной программы Новосибирской области "Развитие субъектов малого и среднего предпринимательства в Новосибирской области "</t>
  </si>
  <si>
    <t>Субсидии на комплектование книжных фондов муниципальных общедоступных библиотек в рамках государственной программы Новосибирской области "Культура Новосибирской области"</t>
  </si>
  <si>
    <t>Субсидии на поддержку муниципальных программ формирования современной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"</t>
  </si>
  <si>
    <t>Субсидии на реализацию мероприятий по обеспечению развития и укрепления материально - технической базы домов культуры в населенных пунктах с числом жителей до 50 тысяч человек государственной программы Новосибирской области "Культура Новосибирской области "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</si>
  <si>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 государственной программы Новосибирской области "Жилищно-коммунальное хозяйство Новосибирской области в 2015-2020 годах"</t>
  </si>
  <si>
    <t>09.0.00.70810</t>
  </si>
  <si>
    <t xml:space="preserve"> Расходы на софинансирование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 государственной программы Новосибирской области "Жилищно-коммунальное хозяйство Новосибирской области в 2015-2020 годах"</t>
  </si>
  <si>
    <t>09.0.00.70815</t>
  </si>
  <si>
    <t>Расходы  на реализацию мероприятий по повышению качества образования в школах с низкими результатами обучения и в школах, функционирующих в неблагоприятных условиях, путем реализации региональных проектов и распространению их результатов</t>
  </si>
  <si>
    <t>07.0.00.R5382</t>
  </si>
  <si>
    <t xml:space="preserve">Приложение 5                                                          к  решению сессии Совета Депутатов Болотнинского района "О внесении изменений в решение 28-й сессии от 06.12.2018г №257 "О бюджете Болотнинского района на 2019год и плановый период 2020-2021 г.г." </t>
  </si>
  <si>
    <t>1006-0200001010-620</t>
  </si>
  <si>
    <t>0709-1800001010-110</t>
  </si>
  <si>
    <t>0801-1800001010-110</t>
  </si>
  <si>
    <t>0801-1800001010-620</t>
  </si>
  <si>
    <t>0707-2100001010-240</t>
  </si>
  <si>
    <t>0707-2100001010-610</t>
  </si>
  <si>
    <t>Содержание специализированного дома для одиноких и престарелых</t>
  </si>
  <si>
    <t>99.0.00.08590</t>
  </si>
  <si>
    <t>Расходы на реализацию мероприятий муниципальной программы "Развитие образования  Болотнинского района на 2018-2021 годы"</t>
  </si>
  <si>
    <t>12.0.00.70510</t>
  </si>
  <si>
    <t>0709-1200070510-610</t>
  </si>
  <si>
    <t>141 1 16 08000 01 0000 140</t>
  </si>
  <si>
    <t>141 1 16 25085 05 0000 140</t>
  </si>
  <si>
    <t>Денежные взыскания (штрафы0 за нарушение водного законодательства, установленное на водных объектах, находящихся в собственности муниципальных районов</t>
  </si>
  <si>
    <t>Субсидии на проведение капитального ремонта муниципальных учреждений культуры на территории Новосибирской области в рамках государственной программы Новосибирской области "Культура Новосибирской области"</t>
  </si>
  <si>
    <t>Субсидии на реализацию мероприятий по содействию создания новых мест в образовательных организациях в рамках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"</t>
  </si>
  <si>
    <t>Таблица 1.10</t>
  </si>
  <si>
    <t xml:space="preserve"> Распределение иных межбюджетных трансфертов на реализацию мероприятий государственной программы Новосибирской области "Культура Новосибирской области "</t>
  </si>
  <si>
    <t>МО Боровского с.с.</t>
  </si>
  <si>
    <t>МО Варламовского с.с.</t>
  </si>
  <si>
    <t>Премии и гранты</t>
  </si>
  <si>
    <t>350</t>
  </si>
  <si>
    <t>Расходы на реализацию мероприятий по содействию новых мест в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</si>
  <si>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07.0.00.70920</t>
  </si>
  <si>
    <t>07.0.00.70925</t>
  </si>
  <si>
    <t>Расходы на софинансирование мероприятий по содействию новых мест в общеобразовательных организациях в рамках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области"</t>
  </si>
  <si>
    <t>Реализация мероприятий государственной программы Новосибирской области "Культура Новосибирской области "</t>
  </si>
  <si>
    <t>08.0.00.70660</t>
  </si>
  <si>
    <t>1006-1400001010-320</t>
  </si>
  <si>
    <t>0709-0500001010-350</t>
  </si>
  <si>
    <t>0709-1800001010-610</t>
  </si>
  <si>
    <t>0709-1800001010-620</t>
  </si>
  <si>
    <t>0709-1200070510-244</t>
  </si>
  <si>
    <t>0113-2400001010-630</t>
  </si>
  <si>
    <t>0113-2400070610-630</t>
  </si>
  <si>
    <t>Кредиты, привлекаемые от других бюджетов бюджетной системы Российской Федерации</t>
  </si>
  <si>
    <t>Кредиты, привлекаемые от кредитных организаций</t>
  </si>
  <si>
    <t xml:space="preserve">Муниципальные внутренние заимствования </t>
  </si>
  <si>
    <t xml:space="preserve">Объем средств, направляемых на погашение </t>
  </si>
  <si>
    <t>2. Погашение заимствований</t>
  </si>
  <si>
    <t>Объем привлечения</t>
  </si>
  <si>
    <t>1. Привлечение заимствований                                                                                                      тыс.рублей</t>
  </si>
  <si>
    <t xml:space="preserve"> Осуществление муниципальных внутренних заимствований Болотнинского района в 2019 году </t>
  </si>
  <si>
    <t xml:space="preserve"> Осуществление муниципальных внутренних заимствований Болотнинского района в 2019 году и плановом периоде 2020 и 2021 годов</t>
  </si>
  <si>
    <t>Приложение 14 к  решению сессии Совета Депутатов Болотнинского района "О бюджете Болотнинского района на 2019 год и плановый период 2020 и 2021 г.г."</t>
  </si>
  <si>
    <t>203 1 14 02050 05 0000 410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</si>
  <si>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</si>
  <si>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Таблица 1.5</t>
  </si>
  <si>
    <t>МО г.Болотное</t>
  </si>
  <si>
    <t xml:space="preserve"> Распределение иных межбюджетных трансфертов на реализацию мероприятий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" на 2019 год</t>
  </si>
  <si>
    <t>Таблица 1.8</t>
  </si>
  <si>
    <t xml:space="preserve"> Распределение иных межбюджетных трансфертов на реализацию мероприятий по строительству и реконструкции объектов централизованных систем холодного водоснабжения подпрограммы "Чистая вода" ГП НСО "Жилищно-коммунальное хозяйство Новосибирской области"на 2019 год</t>
  </si>
  <si>
    <t>Расходы в области молодежной политики</t>
  </si>
  <si>
    <t>10.0.00.70510</t>
  </si>
  <si>
    <t>1003-99000L4979-320</t>
  </si>
  <si>
    <t>0412-1600001010-810</t>
  </si>
  <si>
    <t>0412-1600070690-240</t>
  </si>
  <si>
    <t>0405-1900001010-850</t>
  </si>
  <si>
    <t>0709-1200001010-620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</si>
</sst>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00000"/>
    <numFmt numFmtId="167" formatCode="#,##0.0"/>
  </numFmts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i/>
      <sz val="10"/>
      <name val="Arial Cyr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9" fillId="0" borderId="0"/>
    <xf numFmtId="9" fontId="4" fillId="0" borderId="0" applyFont="0" applyFill="0" applyBorder="0" applyAlignment="0" applyProtection="0"/>
    <xf numFmtId="49" fontId="20" fillId="2" borderId="1">
      <alignment horizontal="left" vertical="top" wrapText="1"/>
    </xf>
    <xf numFmtId="164" fontId="8" fillId="0" borderId="0" applyFont="0" applyFill="0" applyBorder="0" applyAlignment="0" applyProtection="0"/>
    <xf numFmtId="0" fontId="19" fillId="0" borderId="0"/>
    <xf numFmtId="0" fontId="5" fillId="0" borderId="0"/>
    <xf numFmtId="0" fontId="8" fillId="0" borderId="0"/>
    <xf numFmtId="0" fontId="19" fillId="0" borderId="0"/>
    <xf numFmtId="0" fontId="3" fillId="0" borderId="0"/>
    <xf numFmtId="0" fontId="5" fillId="0" borderId="0"/>
    <xf numFmtId="0" fontId="2" fillId="0" borderId="0"/>
    <xf numFmtId="0" fontId="34" fillId="0" borderId="0"/>
    <xf numFmtId="0" fontId="2" fillId="0" borderId="0"/>
    <xf numFmtId="0" fontId="37" fillId="0" borderId="0"/>
    <xf numFmtId="0" fontId="2" fillId="0" borderId="0"/>
    <xf numFmtId="0" fontId="5" fillId="0" borderId="0"/>
    <xf numFmtId="0" fontId="37" fillId="0" borderId="0"/>
    <xf numFmtId="0" fontId="19" fillId="0" borderId="0"/>
    <xf numFmtId="0" fontId="1" fillId="0" borderId="0"/>
    <xf numFmtId="0" fontId="6" fillId="0" borderId="0"/>
  </cellStyleXfs>
  <cellXfs count="373">
    <xf numFmtId="0" fontId="0" fillId="0" borderId="0" xfId="0"/>
    <xf numFmtId="0" fontId="6" fillId="0" borderId="0" xfId="1" applyFont="1"/>
    <xf numFmtId="165" fontId="7" fillId="0" borderId="1" xfId="1" applyNumberFormat="1" applyFont="1" applyBorder="1"/>
    <xf numFmtId="49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/>
    <xf numFmtId="165" fontId="6" fillId="0" borderId="1" xfId="1" applyNumberFormat="1" applyFont="1" applyBorder="1"/>
    <xf numFmtId="49" fontId="10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Border="1" applyAlignment="1">
      <alignment horizontal="center" wrapText="1"/>
    </xf>
    <xf numFmtId="49" fontId="10" fillId="0" borderId="1" xfId="2" applyNumberFormat="1" applyFont="1" applyFill="1" applyBorder="1" applyAlignment="1">
      <alignment wrapText="1"/>
    </xf>
    <xf numFmtId="165" fontId="12" fillId="0" borderId="1" xfId="1" applyNumberFormat="1" applyFont="1" applyBorder="1"/>
    <xf numFmtId="49" fontId="13" fillId="0" borderId="1" xfId="2" applyNumberFormat="1" applyFont="1" applyFill="1" applyBorder="1" applyAlignment="1">
      <alignment horizontal="center" wrapText="1"/>
    </xf>
    <xf numFmtId="49" fontId="14" fillId="0" borderId="1" xfId="2" applyNumberFormat="1" applyFont="1" applyBorder="1" applyAlignment="1">
      <alignment horizontal="center" wrapText="1"/>
    </xf>
    <xf numFmtId="49" fontId="13" fillId="0" borderId="1" xfId="2" applyNumberFormat="1" applyFont="1" applyFill="1" applyBorder="1" applyAlignment="1">
      <alignment wrapText="1"/>
    </xf>
    <xf numFmtId="49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wrapText="1"/>
    </xf>
    <xf numFmtId="49" fontId="13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center" wrapText="1"/>
    </xf>
    <xf numFmtId="49" fontId="6" fillId="0" borderId="1" xfId="0" applyNumberFormat="1" applyFont="1" applyFill="1" applyBorder="1" applyAlignment="1">
      <alignment wrapText="1"/>
    </xf>
    <xf numFmtId="165" fontId="6" fillId="0" borderId="1" xfId="1" applyNumberFormat="1" applyFont="1" applyFill="1" applyBorder="1"/>
    <xf numFmtId="49" fontId="6" fillId="0" borderId="1" xfId="2" applyNumberFormat="1" applyFont="1" applyFill="1" applyBorder="1" applyAlignment="1">
      <alignment horizontal="center" wrapText="1"/>
    </xf>
    <xf numFmtId="165" fontId="12" fillId="0" borderId="1" xfId="1" applyNumberFormat="1" applyFont="1" applyFill="1" applyBorder="1"/>
    <xf numFmtId="49" fontId="14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wrapText="1"/>
    </xf>
    <xf numFmtId="0" fontId="12" fillId="0" borderId="1" xfId="0" applyNumberFormat="1" applyFont="1" applyBorder="1" applyAlignment="1">
      <alignment horizontal="left" wrapText="1"/>
    </xf>
    <xf numFmtId="0" fontId="12" fillId="0" borderId="1" xfId="0" applyNumberFormat="1" applyFont="1" applyFill="1" applyBorder="1" applyAlignment="1">
      <alignment horizontal="center" wrapText="1"/>
    </xf>
    <xf numFmtId="0" fontId="14" fillId="0" borderId="1" xfId="0" applyNumberFormat="1" applyFont="1" applyBorder="1" applyAlignment="1">
      <alignment horizontal="center" wrapText="1"/>
    </xf>
    <xf numFmtId="0" fontId="13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left" wrapText="1"/>
    </xf>
    <xf numFmtId="166" fontId="13" fillId="0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Border="1" applyAlignment="1">
      <alignment horizontal="center" wrapText="1"/>
    </xf>
    <xf numFmtId="0" fontId="6" fillId="0" borderId="1" xfId="1" applyFont="1" applyBorder="1"/>
    <xf numFmtId="49" fontId="12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10" fillId="0" borderId="1" xfId="2" applyNumberFormat="1" applyFont="1" applyFill="1" applyBorder="1" applyAlignment="1">
      <alignment horizontal="center" wrapText="1"/>
    </xf>
    <xf numFmtId="0" fontId="11" fillId="0" borderId="1" xfId="2" applyNumberFormat="1" applyFont="1" applyBorder="1" applyAlignment="1">
      <alignment horizontal="center" wrapText="1"/>
    </xf>
    <xf numFmtId="0" fontId="13" fillId="0" borderId="1" xfId="2" applyNumberFormat="1" applyFont="1" applyFill="1" applyBorder="1" applyAlignment="1">
      <alignment horizontal="center" wrapText="1"/>
    </xf>
    <xf numFmtId="0" fontId="14" fillId="0" borderId="1" xfId="2" applyNumberFormat="1" applyFont="1" applyBorder="1" applyAlignment="1">
      <alignment horizontal="center" wrapText="1"/>
    </xf>
    <xf numFmtId="0" fontId="11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49" fontId="7" fillId="0" borderId="1" xfId="2" applyNumberFormat="1" applyFont="1" applyFill="1" applyBorder="1" applyAlignment="1">
      <alignment horizontal="center" wrapText="1"/>
    </xf>
    <xf numFmtId="49" fontId="7" fillId="0" borderId="1" xfId="2" applyNumberFormat="1" applyFont="1" applyBorder="1" applyAlignment="1">
      <alignment horizontal="center" wrapText="1"/>
    </xf>
    <xf numFmtId="49" fontId="7" fillId="0" borderId="1" xfId="2" applyNumberFormat="1" applyFont="1" applyFill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wrapText="1"/>
    </xf>
    <xf numFmtId="49" fontId="10" fillId="0" borderId="1" xfId="3" applyNumberFormat="1" applyFont="1" applyFill="1" applyBorder="1" applyAlignment="1">
      <alignment horizontal="center" wrapText="1"/>
    </xf>
    <xf numFmtId="49" fontId="10" fillId="0" borderId="1" xfId="3" applyNumberFormat="1" applyFont="1" applyFill="1" applyBorder="1" applyAlignment="1">
      <alignment wrapText="1"/>
    </xf>
    <xf numFmtId="49" fontId="13" fillId="0" borderId="1" xfId="3" applyNumberFormat="1" applyFont="1" applyFill="1" applyBorder="1" applyAlignment="1">
      <alignment wrapText="1"/>
    </xf>
    <xf numFmtId="165" fontId="7" fillId="0" borderId="1" xfId="1" applyNumberFormat="1" applyFont="1" applyBorder="1" applyAlignment="1"/>
    <xf numFmtId="49" fontId="11" fillId="0" borderId="1" xfId="0" applyNumberFormat="1" applyFont="1" applyBorder="1" applyAlignment="1">
      <alignment wrapText="1"/>
    </xf>
    <xf numFmtId="165" fontId="7" fillId="0" borderId="1" xfId="1" applyNumberFormat="1" applyFont="1" applyFill="1" applyBorder="1" applyAlignment="1" applyProtection="1">
      <alignment horizontal="right" wrapText="1"/>
      <protection hidden="1"/>
    </xf>
    <xf numFmtId="0" fontId="15" fillId="0" borderId="1" xfId="1" applyNumberFormat="1" applyFont="1" applyFill="1" applyBorder="1" applyAlignment="1" applyProtection="1">
      <alignment horizontal="center" vertical="top" wrapText="1"/>
      <protection hidden="1"/>
    </xf>
    <xf numFmtId="0" fontId="7" fillId="0" borderId="1" xfId="1" applyNumberFormat="1" applyFont="1" applyFill="1" applyBorder="1" applyAlignment="1" applyProtection="1">
      <alignment horizontal="center" wrapText="1"/>
      <protection hidden="1"/>
    </xf>
    <xf numFmtId="0" fontId="7" fillId="0" borderId="1" xfId="1" applyNumberFormat="1" applyFont="1" applyFill="1" applyBorder="1" applyAlignment="1" applyProtection="1">
      <alignment horizontal="left" wrapText="1"/>
      <protection hidden="1"/>
    </xf>
    <xf numFmtId="0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NumberFormat="1" applyFont="1" applyFill="1" applyAlignment="1" applyProtection="1">
      <alignment horizontal="centerContinuous" wrapText="1"/>
      <protection hidden="1"/>
    </xf>
    <xf numFmtId="0" fontId="15" fillId="0" borderId="0" xfId="1" applyNumberFormat="1" applyFont="1" applyFill="1" applyAlignment="1" applyProtection="1">
      <alignment horizontal="centerContinuous" wrapText="1"/>
      <protection hidden="1"/>
    </xf>
    <xf numFmtId="0" fontId="17" fillId="0" borderId="0" xfId="1" applyNumberFormat="1" applyFont="1" applyFill="1" applyAlignment="1" applyProtection="1">
      <protection hidden="1"/>
    </xf>
    <xf numFmtId="0" fontId="18" fillId="0" borderId="0" xfId="1" applyFont="1" applyAlignment="1" applyProtection="1">
      <protection hidden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0" fontId="18" fillId="0" borderId="0" xfId="1" applyNumberFormat="1" applyFont="1" applyFill="1" applyAlignment="1" applyProtection="1">
      <alignment horizontal="right" vertical="center" wrapText="1"/>
      <protection hidden="1"/>
    </xf>
    <xf numFmtId="0" fontId="18" fillId="0" borderId="0" xfId="1" applyNumberFormat="1" applyFont="1" applyFill="1" applyAlignment="1" applyProtection="1">
      <alignment wrapText="1"/>
      <protection hidden="1"/>
    </xf>
    <xf numFmtId="0" fontId="18" fillId="0" borderId="0" xfId="1" applyNumberFormat="1" applyFont="1" applyFill="1" applyAlignment="1" applyProtection="1">
      <alignment horizontal="right" vertical="top" wrapText="1"/>
      <protection hidden="1"/>
    </xf>
    <xf numFmtId="49" fontId="11" fillId="0" borderId="1" xfId="3" applyNumberFormat="1" applyFont="1" applyFill="1" applyBorder="1" applyAlignment="1">
      <alignment wrapText="1"/>
    </xf>
    <xf numFmtId="49" fontId="14" fillId="0" borderId="1" xfId="2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horizontal="center" wrapText="1"/>
    </xf>
    <xf numFmtId="49" fontId="13" fillId="0" borderId="1" xfId="3" applyNumberFormat="1" applyFont="1" applyFill="1" applyBorder="1" applyAlignment="1">
      <alignment horizontal="center" wrapText="1"/>
    </xf>
    <xf numFmtId="2" fontId="13" fillId="0" borderId="1" xfId="0" applyNumberFormat="1" applyFont="1" applyFill="1" applyBorder="1" applyAlignment="1">
      <alignment wrapText="1"/>
    </xf>
    <xf numFmtId="165" fontId="12" fillId="0" borderId="0" xfId="1" applyNumberFormat="1" applyFont="1" applyBorder="1"/>
    <xf numFmtId="0" fontId="12" fillId="0" borderId="1" xfId="3" applyFont="1" applyBorder="1" applyAlignment="1">
      <alignment horizontal="left" wrapText="1"/>
    </xf>
    <xf numFmtId="49" fontId="14" fillId="0" borderId="1" xfId="3" applyNumberFormat="1" applyFont="1" applyBorder="1" applyAlignment="1">
      <alignment horizontal="center" wrapText="1"/>
    </xf>
    <xf numFmtId="49" fontId="11" fillId="0" borderId="1" xfId="3" applyNumberFormat="1" applyFont="1" applyBorder="1" applyAlignment="1">
      <alignment horizontal="center" wrapText="1"/>
    </xf>
    <xf numFmtId="0" fontId="6" fillId="0" borderId="1" xfId="3" applyNumberFormat="1" applyFont="1" applyBorder="1" applyAlignment="1">
      <alignment horizontal="left" wrapText="1"/>
    </xf>
    <xf numFmtId="0" fontId="6" fillId="0" borderId="1" xfId="3" applyFont="1" applyBorder="1" applyAlignment="1">
      <alignment horizontal="left" wrapText="1"/>
    </xf>
    <xf numFmtId="49" fontId="12" fillId="0" borderId="1" xfId="2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9" fontId="6" fillId="0" borderId="1" xfId="3" applyNumberFormat="1" applyFont="1" applyFill="1" applyBorder="1" applyAlignment="1">
      <alignment horizontal="center" wrapText="1"/>
    </xf>
    <xf numFmtId="49" fontId="12" fillId="0" borderId="1" xfId="3" applyNumberFormat="1" applyFont="1" applyFill="1" applyBorder="1" applyAlignment="1">
      <alignment horizontal="center" wrapText="1"/>
    </xf>
    <xf numFmtId="0" fontId="21" fillId="0" borderId="1" xfId="1" applyNumberFormat="1" applyFont="1" applyFill="1" applyBorder="1" applyAlignment="1" applyProtection="1">
      <alignment horizontal="center" wrapText="1"/>
      <protection hidden="1"/>
    </xf>
    <xf numFmtId="0" fontId="12" fillId="0" borderId="1" xfId="0" applyNumberFormat="1" applyFont="1" applyFill="1" applyBorder="1" applyAlignment="1">
      <alignment wrapText="1"/>
    </xf>
    <xf numFmtId="165" fontId="7" fillId="0" borderId="1" xfId="1" applyNumberFormat="1" applyFont="1" applyFill="1" applyBorder="1"/>
    <xf numFmtId="0" fontId="12" fillId="0" borderId="1" xfId="0" applyNumberFormat="1" applyFont="1" applyFill="1" applyBorder="1" applyAlignment="1">
      <alignment horizontal="left" wrapText="1"/>
    </xf>
    <xf numFmtId="0" fontId="11" fillId="0" borderId="1" xfId="2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6" fillId="0" borderId="0" xfId="20" applyFont="1" applyFill="1"/>
    <xf numFmtId="0" fontId="6" fillId="0" borderId="0" xfId="20" applyFont="1" applyFill="1" applyBorder="1"/>
    <xf numFmtId="165" fontId="22" fillId="0" borderId="0" xfId="20" applyNumberFormat="1" applyFont="1" applyFill="1" applyBorder="1" applyAlignment="1">
      <alignment horizontal="left"/>
    </xf>
    <xf numFmtId="0" fontId="22" fillId="3" borderId="0" xfId="20" applyFont="1" applyFill="1" applyAlignment="1">
      <alignment horizontal="right"/>
    </xf>
    <xf numFmtId="0" fontId="6" fillId="4" borderId="0" xfId="20" applyFont="1" applyFill="1" applyAlignment="1"/>
    <xf numFmtId="0" fontId="6" fillId="3" borderId="0" xfId="20" applyFont="1" applyFill="1" applyAlignment="1"/>
    <xf numFmtId="165" fontId="22" fillId="0" borderId="0" xfId="20" applyNumberFormat="1" applyFont="1" applyFill="1" applyAlignment="1">
      <alignment horizontal="left"/>
    </xf>
    <xf numFmtId="0" fontId="23" fillId="3" borderId="0" xfId="20" applyFont="1" applyFill="1" applyAlignment="1">
      <alignment horizontal="right"/>
    </xf>
    <xf numFmtId="0" fontId="24" fillId="4" borderId="0" xfId="20" applyFont="1" applyFill="1" applyAlignment="1"/>
    <xf numFmtId="0" fontId="24" fillId="3" borderId="0" xfId="20" applyFont="1" applyFill="1" applyAlignment="1"/>
    <xf numFmtId="0" fontId="24" fillId="4" borderId="0" xfId="20" applyFont="1" applyFill="1" applyAlignment="1">
      <alignment horizontal="right"/>
    </xf>
    <xf numFmtId="0" fontId="25" fillId="0" borderId="0" xfId="20" applyFont="1" applyFill="1"/>
    <xf numFmtId="0" fontId="25" fillId="0" borderId="0" xfId="20" applyFont="1" applyFill="1" applyBorder="1"/>
    <xf numFmtId="165" fontId="19" fillId="0" borderId="0" xfId="16" applyNumberFormat="1" applyAlignment="1">
      <alignment horizontal="left"/>
    </xf>
    <xf numFmtId="165" fontId="25" fillId="3" borderId="1" xfId="20" applyNumberFormat="1" applyFont="1" applyFill="1" applyBorder="1" applyAlignment="1">
      <alignment horizontal="right"/>
    </xf>
    <xf numFmtId="165" fontId="26" fillId="3" borderId="1" xfId="20" applyNumberFormat="1" applyFont="1" applyFill="1" applyBorder="1" applyAlignment="1">
      <alignment horizontal="right"/>
    </xf>
    <xf numFmtId="0" fontId="26" fillId="4" borderId="1" xfId="20" applyFont="1" applyFill="1" applyBorder="1" applyAlignment="1">
      <alignment wrapText="1"/>
    </xf>
    <xf numFmtId="0" fontId="26" fillId="3" borderId="1" xfId="20" applyFont="1" applyFill="1" applyBorder="1" applyAlignment="1"/>
    <xf numFmtId="165" fontId="22" fillId="3" borderId="1" xfId="20" applyNumberFormat="1" applyFont="1" applyFill="1" applyBorder="1" applyAlignment="1">
      <alignment horizontal="right"/>
    </xf>
    <xf numFmtId="0" fontId="22" fillId="4" borderId="1" xfId="20" applyFont="1" applyFill="1" applyBorder="1" applyAlignment="1">
      <alignment wrapText="1"/>
    </xf>
    <xf numFmtId="0" fontId="22" fillId="3" borderId="1" xfId="20" applyFont="1" applyFill="1" applyBorder="1" applyAlignment="1"/>
    <xf numFmtId="0" fontId="22" fillId="4" borderId="1" xfId="20" applyFont="1" applyFill="1" applyBorder="1" applyAlignment="1">
      <alignment vertical="distributed" wrapText="1"/>
    </xf>
    <xf numFmtId="0" fontId="22" fillId="4" borderId="1" xfId="20" applyFont="1" applyFill="1" applyBorder="1" applyAlignment="1">
      <alignment vertical="top" wrapText="1"/>
    </xf>
    <xf numFmtId="0" fontId="27" fillId="0" borderId="0" xfId="20" applyFont="1" applyFill="1"/>
    <xf numFmtId="0" fontId="27" fillId="0" borderId="0" xfId="20" applyFont="1" applyFill="1" applyBorder="1"/>
    <xf numFmtId="165" fontId="26" fillId="5" borderId="0" xfId="20" applyNumberFormat="1" applyFont="1" applyFill="1" applyBorder="1" applyAlignment="1">
      <alignment horizontal="left"/>
    </xf>
    <xf numFmtId="0" fontId="25" fillId="4" borderId="1" xfId="20" applyFont="1" applyFill="1" applyBorder="1" applyAlignment="1">
      <alignment vertical="top" wrapText="1"/>
    </xf>
    <xf numFmtId="165" fontId="22" fillId="0" borderId="1" xfId="20" applyNumberFormat="1" applyFont="1" applyFill="1" applyBorder="1" applyAlignment="1">
      <alignment horizontal="right"/>
    </xf>
    <xf numFmtId="0" fontId="22" fillId="0" borderId="1" xfId="20" applyFont="1" applyFill="1" applyBorder="1" applyAlignment="1">
      <alignment vertical="top" wrapText="1"/>
    </xf>
    <xf numFmtId="0" fontId="22" fillId="0" borderId="1" xfId="20" applyFont="1" applyFill="1" applyBorder="1" applyAlignment="1"/>
    <xf numFmtId="0" fontId="22" fillId="0" borderId="1" xfId="20" applyFont="1" applyFill="1" applyBorder="1" applyAlignment="1">
      <alignment wrapText="1"/>
    </xf>
    <xf numFmtId="165" fontId="25" fillId="0" borderId="0" xfId="20" applyNumberFormat="1" applyFont="1" applyFill="1" applyBorder="1" applyAlignment="1">
      <alignment horizontal="left"/>
    </xf>
    <xf numFmtId="165" fontId="26" fillId="0" borderId="1" xfId="20" applyNumberFormat="1" applyFont="1" applyFill="1" applyBorder="1" applyAlignment="1">
      <alignment horizontal="right"/>
    </xf>
    <xf numFmtId="0" fontId="26" fillId="0" borderId="1" xfId="20" applyFont="1" applyFill="1" applyBorder="1" applyAlignment="1">
      <alignment wrapText="1"/>
    </xf>
    <xf numFmtId="0" fontId="7" fillId="0" borderId="0" xfId="20" applyFont="1" applyFill="1"/>
    <xf numFmtId="0" fontId="7" fillId="0" borderId="0" xfId="20" applyFont="1" applyFill="1" applyBorder="1"/>
    <xf numFmtId="165" fontId="26" fillId="0" borderId="0" xfId="20" applyNumberFormat="1" applyFont="1" applyFill="1" applyBorder="1" applyAlignment="1">
      <alignment horizontal="left"/>
    </xf>
    <xf numFmtId="0" fontId="22" fillId="0" borderId="0" xfId="21" applyNumberFormat="1" applyFont="1" applyFill="1" applyAlignment="1" applyProtection="1">
      <alignment vertical="center" wrapText="1"/>
      <protection hidden="1"/>
    </xf>
    <xf numFmtId="0" fontId="22" fillId="0" borderId="1" xfId="22" applyFont="1" applyFill="1" applyBorder="1" applyAlignment="1">
      <alignment wrapText="1"/>
    </xf>
    <xf numFmtId="165" fontId="22" fillId="0" borderId="1" xfId="20" applyNumberFormat="1" applyFont="1" applyFill="1" applyBorder="1"/>
    <xf numFmtId="0" fontId="26" fillId="0" borderId="1" xfId="20" applyFont="1" applyFill="1" applyBorder="1" applyAlignment="1">
      <alignment vertical="top" wrapText="1"/>
    </xf>
    <xf numFmtId="0" fontId="26" fillId="0" borderId="1" xfId="20" applyFont="1" applyFill="1" applyBorder="1" applyAlignment="1">
      <alignment horizontal="center"/>
    </xf>
    <xf numFmtId="0" fontId="26" fillId="0" borderId="1" xfId="20" applyFont="1" applyFill="1" applyBorder="1" applyAlignment="1">
      <alignment horizontal="left"/>
    </xf>
    <xf numFmtId="165" fontId="28" fillId="0" borderId="1" xfId="20" applyNumberFormat="1" applyFont="1" applyFill="1" applyBorder="1" applyAlignment="1">
      <alignment horizontal="right" wrapText="1"/>
    </xf>
    <xf numFmtId="0" fontId="26" fillId="0" borderId="1" xfId="20" applyFont="1" applyFill="1" applyBorder="1" applyAlignment="1"/>
    <xf numFmtId="165" fontId="29" fillId="0" borderId="1" xfId="20" applyNumberFormat="1" applyFont="1" applyFill="1" applyBorder="1" applyAlignment="1">
      <alignment horizontal="right" wrapText="1"/>
    </xf>
    <xf numFmtId="0" fontId="22" fillId="0" borderId="1" xfId="4" applyNumberFormat="1" applyFont="1" applyFill="1" applyBorder="1" applyAlignment="1" applyProtection="1">
      <alignment horizontal="left" vertical="center"/>
      <protection hidden="1"/>
    </xf>
    <xf numFmtId="165" fontId="29" fillId="3" borderId="1" xfId="20" applyNumberFormat="1" applyFont="1" applyFill="1" applyBorder="1" applyAlignment="1">
      <alignment horizontal="right" wrapText="1"/>
    </xf>
    <xf numFmtId="0" fontId="26" fillId="4" borderId="1" xfId="20" applyFont="1" applyFill="1" applyBorder="1" applyAlignment="1">
      <alignment vertical="top" wrapText="1"/>
    </xf>
    <xf numFmtId="165" fontId="28" fillId="3" borderId="1" xfId="20" applyNumberFormat="1" applyFont="1" applyFill="1" applyBorder="1" applyAlignment="1">
      <alignment horizontal="right" wrapText="1"/>
    </xf>
    <xf numFmtId="2" fontId="22" fillId="0" borderId="0" xfId="20" applyNumberFormat="1" applyFont="1" applyFill="1" applyBorder="1" applyAlignment="1">
      <alignment horizontal="left"/>
    </xf>
    <xf numFmtId="0" fontId="22" fillId="4" borderId="1" xfId="20" applyFont="1" applyFill="1" applyBorder="1" applyAlignment="1"/>
    <xf numFmtId="0" fontId="26" fillId="4" borderId="1" xfId="20" applyFont="1" applyFill="1" applyBorder="1" applyAlignment="1"/>
    <xf numFmtId="49" fontId="22" fillId="3" borderId="1" xfId="20" applyNumberFormat="1" applyFont="1" applyFill="1" applyBorder="1" applyAlignment="1">
      <alignment wrapText="1"/>
    </xf>
    <xf numFmtId="0" fontId="22" fillId="3" borderId="1" xfId="20" applyFont="1" applyFill="1" applyBorder="1" applyAlignment="1">
      <alignment wrapText="1"/>
    </xf>
    <xf numFmtId="0" fontId="22" fillId="3" borderId="1" xfId="20" applyFont="1" applyFill="1" applyBorder="1" applyAlignment="1">
      <alignment horizontal="left"/>
    </xf>
    <xf numFmtId="0" fontId="26" fillId="3" borderId="1" xfId="20" applyFont="1" applyFill="1" applyBorder="1" applyAlignment="1">
      <alignment horizontal="left"/>
    </xf>
    <xf numFmtId="0" fontId="23" fillId="3" borderId="1" xfId="20" applyFont="1" applyFill="1" applyBorder="1" applyAlignment="1">
      <alignment horizontal="right" wrapText="1"/>
    </xf>
    <xf numFmtId="0" fontId="23" fillId="4" borderId="1" xfId="23" applyFont="1" applyFill="1" applyBorder="1" applyAlignment="1">
      <alignment horizontal="center" vertical="center" wrapText="1"/>
    </xf>
    <xf numFmtId="0" fontId="23" fillId="3" borderId="1" xfId="23" applyFont="1" applyFill="1" applyBorder="1" applyAlignment="1">
      <alignment horizontal="center" wrapText="1"/>
    </xf>
    <xf numFmtId="0" fontId="30" fillId="3" borderId="0" xfId="20" applyFont="1" applyFill="1" applyBorder="1" applyAlignment="1">
      <alignment horizontal="right" wrapText="1"/>
    </xf>
    <xf numFmtId="0" fontId="30" fillId="4" borderId="0" xfId="20" applyFont="1" applyFill="1" applyBorder="1" applyAlignment="1">
      <alignment horizontal="center" vertical="center" wrapText="1"/>
    </xf>
    <xf numFmtId="0" fontId="30" fillId="3" borderId="0" xfId="20" applyFont="1" applyFill="1" applyBorder="1" applyAlignment="1">
      <alignment horizontal="center" wrapText="1"/>
    </xf>
    <xf numFmtId="0" fontId="23" fillId="3" borderId="0" xfId="20" applyFont="1" applyFill="1" applyBorder="1" applyAlignment="1">
      <alignment horizontal="right" wrapText="1"/>
    </xf>
    <xf numFmtId="0" fontId="23" fillId="4" borderId="0" xfId="20" applyFont="1" applyFill="1" applyBorder="1" applyAlignment="1">
      <alignment horizontal="center" vertical="center" wrapText="1"/>
    </xf>
    <xf numFmtId="0" fontId="23" fillId="3" borderId="0" xfId="20" applyFont="1" applyFill="1" applyAlignment="1"/>
    <xf numFmtId="0" fontId="22" fillId="0" borderId="0" xfId="20" applyFont="1" applyFill="1"/>
    <xf numFmtId="0" fontId="22" fillId="0" borderId="0" xfId="20" applyFont="1" applyFill="1" applyBorder="1"/>
    <xf numFmtId="0" fontId="12" fillId="0" borderId="0" xfId="21" applyNumberFormat="1" applyFont="1" applyFill="1" applyAlignment="1" applyProtection="1">
      <alignment vertical="center" wrapText="1"/>
      <protection hidden="1"/>
    </xf>
    <xf numFmtId="0" fontId="26" fillId="0" borderId="1" xfId="20" applyFont="1" applyFill="1" applyBorder="1"/>
    <xf numFmtId="0" fontId="31" fillId="4" borderId="1" xfId="0" applyFont="1" applyFill="1" applyBorder="1" applyAlignment="1">
      <alignment vertical="top" wrapText="1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49" fontId="15" fillId="0" borderId="0" xfId="0" applyNumberFormat="1" applyFont="1" applyFill="1" applyAlignment="1">
      <alignment horizontal="right" vertical="center"/>
    </xf>
    <xf numFmtId="49" fontId="16" fillId="0" borderId="0" xfId="0" applyNumberFormat="1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horizontal="center" vertical="top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15" fillId="0" borderId="1" xfId="0" applyFont="1" applyFill="1" applyBorder="1"/>
    <xf numFmtId="0" fontId="16" fillId="0" borderId="1" xfId="0" applyFont="1" applyBorder="1" applyAlignment="1">
      <alignment horizontal="left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3" applyFont="1" applyFill="1"/>
    <xf numFmtId="167" fontId="6" fillId="0" borderId="0" xfId="3" applyNumberFormat="1" applyFont="1" applyFill="1"/>
    <xf numFmtId="0" fontId="16" fillId="0" borderId="0" xfId="3" applyFont="1" applyFill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7" fillId="0" borderId="0" xfId="3" applyFont="1" applyFill="1"/>
    <xf numFmtId="0" fontId="6" fillId="0" borderId="0" xfId="3" applyFont="1" applyFill="1" applyAlignment="1">
      <alignment horizontal="right"/>
    </xf>
    <xf numFmtId="0" fontId="6" fillId="0" borderId="0" xfId="0" applyFont="1" applyFill="1" applyAlignment="1">
      <alignment wrapText="1"/>
    </xf>
    <xf numFmtId="0" fontId="5" fillId="0" borderId="0" xfId="5"/>
    <xf numFmtId="165" fontId="5" fillId="0" borderId="1" xfId="5" applyNumberFormat="1" applyBorder="1" applyAlignment="1">
      <alignment horizontal="center"/>
    </xf>
    <xf numFmtId="0" fontId="5" fillId="0" borderId="1" xfId="5" applyBorder="1" applyAlignment="1">
      <alignment horizontal="center"/>
    </xf>
    <xf numFmtId="0" fontId="5" fillId="0" borderId="0" xfId="5" applyBorder="1"/>
    <xf numFmtId="0" fontId="5" fillId="0" borderId="0" xfId="5" applyBorder="1" applyAlignment="1">
      <alignment horizontal="center"/>
    </xf>
    <xf numFmtId="0" fontId="5" fillId="0" borderId="0" xfId="5" applyAlignment="1">
      <alignment horizontal="right"/>
    </xf>
    <xf numFmtId="0" fontId="5" fillId="0" borderId="0" xfId="5" applyAlignment="1">
      <alignment horizontal="left" wrapText="1"/>
    </xf>
    <xf numFmtId="49" fontId="5" fillId="0" borderId="0" xfId="5" applyNumberFormat="1" applyAlignment="1"/>
    <xf numFmtId="0" fontId="5" fillId="0" borderId="0" xfId="5" applyAlignment="1">
      <alignment horizontal="center"/>
    </xf>
    <xf numFmtId="0" fontId="15" fillId="0" borderId="0" xfId="27" applyFont="1" applyFill="1" applyBorder="1" applyAlignment="1">
      <alignment vertical="center" wrapText="1"/>
    </xf>
    <xf numFmtId="0" fontId="35" fillId="0" borderId="0" xfId="1" applyNumberFormat="1" applyFont="1" applyFill="1" applyAlignment="1" applyProtection="1">
      <alignment horizontal="center" vertical="top" wrapText="1"/>
      <protection hidden="1"/>
    </xf>
    <xf numFmtId="0" fontId="36" fillId="0" borderId="0" xfId="5" applyFont="1"/>
    <xf numFmtId="0" fontId="26" fillId="0" borderId="1" xfId="29" applyNumberFormat="1" applyFont="1" applyFill="1" applyBorder="1" applyAlignment="1" applyProtection="1">
      <alignment horizontal="left" vertical="top" wrapText="1"/>
      <protection hidden="1"/>
    </xf>
    <xf numFmtId="165" fontId="22" fillId="4" borderId="1" xfId="20" applyNumberFormat="1" applyFont="1" applyFill="1" applyBorder="1" applyAlignment="1">
      <alignment horizontal="right"/>
    </xf>
    <xf numFmtId="165" fontId="26" fillId="4" borderId="0" xfId="20" applyNumberFormat="1" applyFont="1" applyFill="1" applyBorder="1" applyAlignment="1">
      <alignment horizontal="left"/>
    </xf>
    <xf numFmtId="0" fontId="7" fillId="4" borderId="0" xfId="20" applyFont="1" applyFill="1" applyBorder="1"/>
    <xf numFmtId="0" fontId="7" fillId="4" borderId="0" xfId="20" applyFont="1" applyFill="1"/>
    <xf numFmtId="0" fontId="6" fillId="0" borderId="0" xfId="3" applyFont="1" applyFill="1" applyAlignment="1">
      <alignment horizontal="right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0" fontId="6" fillId="0" borderId="0" xfId="3" applyFont="1" applyFill="1" applyBorder="1"/>
    <xf numFmtId="165" fontId="16" fillId="0" borderId="0" xfId="3" applyNumberFormat="1" applyFont="1" applyFill="1" applyBorder="1" applyAlignment="1">
      <alignment horizontal="center"/>
    </xf>
    <xf numFmtId="0" fontId="15" fillId="0" borderId="1" xfId="3" applyFont="1" applyFill="1" applyBorder="1"/>
    <xf numFmtId="0" fontId="16" fillId="0" borderId="1" xfId="3" applyFont="1" applyBorder="1" applyAlignment="1">
      <alignment horizontal="left"/>
    </xf>
    <xf numFmtId="165" fontId="16" fillId="0" borderId="0" xfId="3" applyNumberFormat="1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 wrapText="1"/>
    </xf>
    <xf numFmtId="0" fontId="12" fillId="4" borderId="1" xfId="20" applyFont="1" applyFill="1" applyBorder="1" applyAlignment="1">
      <alignment wrapText="1"/>
    </xf>
    <xf numFmtId="0" fontId="22" fillId="0" borderId="1" xfId="21" applyNumberFormat="1" applyFont="1" applyFill="1" applyBorder="1" applyAlignment="1" applyProtection="1">
      <alignment vertical="center" wrapText="1"/>
      <protection hidden="1"/>
    </xf>
    <xf numFmtId="0" fontId="6" fillId="0" borderId="0" xfId="0" applyFont="1" applyFill="1" applyAlignment="1">
      <alignment horizontal="right"/>
    </xf>
    <xf numFmtId="0" fontId="16" fillId="0" borderId="0" xfId="0" applyFont="1"/>
    <xf numFmtId="0" fontId="16" fillId="0" borderId="0" xfId="0" applyFont="1" applyAlignment="1"/>
    <xf numFmtId="0" fontId="16" fillId="0" borderId="0" xfId="0" applyFont="1" applyBorder="1" applyAlignment="1">
      <alignment horizontal="justify" vertical="top" wrapText="1"/>
    </xf>
    <xf numFmtId="167" fontId="16" fillId="0" borderId="0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167" fontId="16" fillId="0" borderId="0" xfId="0" applyNumberFormat="1" applyFont="1" applyBorder="1" applyAlignment="1">
      <alignment horizontal="justify" vertical="top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right"/>
    </xf>
    <xf numFmtId="0" fontId="15" fillId="0" borderId="0" xfId="3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167" fontId="6" fillId="0" borderId="0" xfId="0" applyNumberFormat="1" applyFont="1" applyFill="1"/>
    <xf numFmtId="0" fontId="16" fillId="0" borderId="0" xfId="0" applyFont="1" applyFill="1"/>
    <xf numFmtId="0" fontId="7" fillId="0" borderId="0" xfId="0" applyFont="1" applyFill="1"/>
    <xf numFmtId="0" fontId="15" fillId="0" borderId="0" xfId="0" applyFont="1" applyFill="1" applyBorder="1" applyAlignment="1">
      <alignment vertical="center" wrapText="1"/>
    </xf>
    <xf numFmtId="0" fontId="6" fillId="0" borderId="0" xfId="1" applyNumberFormat="1" applyFont="1" applyFill="1" applyAlignment="1" applyProtection="1">
      <alignment vertical="top" wrapText="1"/>
      <protection hidden="1"/>
    </xf>
    <xf numFmtId="165" fontId="15" fillId="0" borderId="0" xfId="3" applyNumberFormat="1" applyFont="1" applyFill="1" applyBorder="1" applyAlignment="1">
      <alignment horizontal="center"/>
    </xf>
    <xf numFmtId="0" fontId="16" fillId="0" borderId="1" xfId="3" applyFont="1" applyFill="1" applyBorder="1" applyAlignment="1">
      <alignment horizontal="left"/>
    </xf>
    <xf numFmtId="0" fontId="16" fillId="0" borderId="1" xfId="3" applyFont="1" applyBorder="1" applyAlignment="1">
      <alignment horizontal="left" wrapText="1"/>
    </xf>
    <xf numFmtId="0" fontId="16" fillId="0" borderId="3" xfId="3" applyFont="1" applyFill="1" applyBorder="1" applyAlignment="1">
      <alignment horizontal="left" vertical="center" wrapText="1"/>
    </xf>
    <xf numFmtId="165" fontId="15" fillId="0" borderId="1" xfId="3" applyNumberFormat="1" applyFont="1" applyFill="1" applyBorder="1" applyAlignment="1">
      <alignment horizontal="center"/>
    </xf>
    <xf numFmtId="165" fontId="16" fillId="0" borderId="1" xfId="3" applyNumberFormat="1" applyFont="1" applyFill="1" applyBorder="1" applyAlignment="1">
      <alignment horizontal="center"/>
    </xf>
    <xf numFmtId="0" fontId="16" fillId="0" borderId="1" xfId="3" applyFont="1" applyFill="1" applyBorder="1" applyAlignment="1">
      <alignment horizontal="center" vertical="center" wrapText="1"/>
    </xf>
    <xf numFmtId="165" fontId="16" fillId="0" borderId="5" xfId="3" applyNumberFormat="1" applyFont="1" applyFill="1" applyBorder="1" applyAlignment="1">
      <alignment horizontal="center" vertical="center" wrapText="1"/>
    </xf>
    <xf numFmtId="165" fontId="16" fillId="0" borderId="4" xfId="3" applyNumberFormat="1" applyFont="1" applyFill="1" applyBorder="1" applyAlignment="1">
      <alignment horizontal="center" vertical="center" wrapText="1"/>
    </xf>
    <xf numFmtId="165" fontId="16" fillId="0" borderId="1" xfId="3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0" fontId="6" fillId="0" borderId="0" xfId="0" applyFont="1" applyFill="1" applyAlignment="1">
      <alignment horizontal="right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right"/>
    </xf>
    <xf numFmtId="0" fontId="15" fillId="0" borderId="0" xfId="3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165" fontId="15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16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167" fontId="15" fillId="0" borderId="0" xfId="0" applyNumberFormat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5" fillId="0" borderId="3" xfId="5" applyBorder="1" applyAlignment="1">
      <alignment horizontal="center"/>
    </xf>
    <xf numFmtId="0" fontId="5" fillId="0" borderId="2" xfId="5" applyBorder="1" applyAlignment="1">
      <alignment horizontal="center"/>
    </xf>
    <xf numFmtId="49" fontId="33" fillId="0" borderId="10" xfId="26" applyNumberFormat="1" applyFont="1" applyFill="1" applyBorder="1" applyAlignment="1">
      <alignment horizontal="center" vertical="center" wrapText="1"/>
    </xf>
    <xf numFmtId="49" fontId="33" fillId="0" borderId="6" xfId="26" applyNumberFormat="1" applyFont="1" applyFill="1" applyBorder="1" applyAlignment="1">
      <alignment horizontal="center" vertical="center" wrapText="1"/>
    </xf>
    <xf numFmtId="49" fontId="33" fillId="0" borderId="9" xfId="26" applyNumberFormat="1" applyFont="1" applyFill="1" applyBorder="1" applyAlignment="1">
      <alignment horizontal="center" vertical="center" wrapText="1"/>
    </xf>
    <xf numFmtId="49" fontId="33" fillId="0" borderId="12" xfId="26" applyNumberFormat="1" applyFont="1" applyFill="1" applyBorder="1" applyAlignment="1">
      <alignment horizontal="center" vertical="center" wrapText="1"/>
    </xf>
    <xf numFmtId="49" fontId="33" fillId="0" borderId="7" xfId="26" applyNumberFormat="1" applyFont="1" applyFill="1" applyBorder="1" applyAlignment="1">
      <alignment horizontal="center" vertical="center" wrapText="1"/>
    </xf>
    <xf numFmtId="49" fontId="33" fillId="0" borderId="11" xfId="26" applyNumberFormat="1" applyFont="1" applyFill="1" applyBorder="1" applyAlignment="1">
      <alignment horizontal="center" vertical="center" wrapText="1"/>
    </xf>
    <xf numFmtId="0" fontId="5" fillId="0" borderId="1" xfId="5" applyBorder="1" applyAlignment="1">
      <alignment horizontal="center"/>
    </xf>
    <xf numFmtId="0" fontId="5" fillId="0" borderId="5" xfId="5" applyBorder="1" applyAlignment="1">
      <alignment horizontal="center"/>
    </xf>
    <xf numFmtId="0" fontId="5" fillId="0" borderId="4" xfId="5" applyBorder="1" applyAlignment="1">
      <alignment horizontal="center"/>
    </xf>
    <xf numFmtId="0" fontId="5" fillId="0" borderId="15" xfId="5" applyBorder="1" applyAlignment="1">
      <alignment horizontal="center"/>
    </xf>
    <xf numFmtId="0" fontId="5" fillId="0" borderId="10" xfId="5" applyBorder="1" applyAlignment="1">
      <alignment horizontal="center" wrapText="1"/>
    </xf>
    <xf numFmtId="0" fontId="5" fillId="0" borderId="6" xfId="5" applyBorder="1" applyAlignment="1">
      <alignment horizontal="center" wrapText="1"/>
    </xf>
    <xf numFmtId="0" fontId="5" fillId="0" borderId="9" xfId="5" applyBorder="1" applyAlignment="1">
      <alignment horizontal="center" wrapText="1"/>
    </xf>
    <xf numFmtId="0" fontId="5" fillId="0" borderId="14" xfId="5" applyBorder="1" applyAlignment="1">
      <alignment horizontal="center" wrapText="1"/>
    </xf>
    <xf numFmtId="0" fontId="5" fillId="0" borderId="0" xfId="5" applyBorder="1" applyAlignment="1">
      <alignment horizontal="center" wrapText="1"/>
    </xf>
    <xf numFmtId="0" fontId="5" fillId="0" borderId="13" xfId="5" applyBorder="1" applyAlignment="1">
      <alignment horizontal="center" wrapText="1"/>
    </xf>
    <xf numFmtId="0" fontId="5" fillId="0" borderId="12" xfId="5" applyBorder="1" applyAlignment="1">
      <alignment horizontal="center" wrapText="1"/>
    </xf>
    <xf numFmtId="0" fontId="5" fillId="0" borderId="7" xfId="5" applyBorder="1" applyAlignment="1">
      <alignment horizontal="center" wrapText="1"/>
    </xf>
    <xf numFmtId="0" fontId="5" fillId="0" borderId="11" xfId="5" applyBorder="1" applyAlignment="1">
      <alignment horizontal="center" wrapText="1"/>
    </xf>
    <xf numFmtId="0" fontId="5" fillId="0" borderId="10" xfId="5" applyBorder="1" applyAlignment="1">
      <alignment horizontal="center" vertical="center" wrapText="1"/>
    </xf>
    <xf numFmtId="0" fontId="5" fillId="0" borderId="6" xfId="5" applyBorder="1" applyAlignment="1">
      <alignment horizontal="center" vertical="center" wrapText="1"/>
    </xf>
    <xf numFmtId="0" fontId="5" fillId="0" borderId="9" xfId="5" applyBorder="1" applyAlignment="1">
      <alignment horizontal="center" vertical="center" wrapText="1"/>
    </xf>
    <xf numFmtId="0" fontId="5" fillId="0" borderId="14" xfId="5" applyBorder="1" applyAlignment="1">
      <alignment horizontal="center" vertical="center" wrapText="1"/>
    </xf>
    <xf numFmtId="0" fontId="5" fillId="0" borderId="0" xfId="5" applyBorder="1" applyAlignment="1">
      <alignment horizontal="center" vertical="center" wrapText="1"/>
    </xf>
    <xf numFmtId="0" fontId="5" fillId="0" borderId="13" xfId="5" applyBorder="1" applyAlignment="1">
      <alignment horizontal="center" vertical="center" wrapText="1"/>
    </xf>
    <xf numFmtId="0" fontId="5" fillId="0" borderId="12" xfId="5" applyBorder="1" applyAlignment="1">
      <alignment horizontal="center" vertical="center" wrapText="1"/>
    </xf>
    <xf numFmtId="0" fontId="5" fillId="0" borderId="7" xfId="5" applyBorder="1" applyAlignment="1">
      <alignment horizontal="center" vertical="center" wrapText="1"/>
    </xf>
    <xf numFmtId="0" fontId="5" fillId="0" borderId="11" xfId="5" applyBorder="1" applyAlignment="1">
      <alignment horizontal="center" vertical="center" wrapText="1"/>
    </xf>
    <xf numFmtId="0" fontId="5" fillId="0" borderId="10" xfId="5" applyFill="1" applyBorder="1" applyAlignment="1">
      <alignment horizontal="center" vertical="center" wrapText="1"/>
    </xf>
    <xf numFmtId="0" fontId="5" fillId="0" borderId="6" xfId="5" applyFill="1" applyBorder="1" applyAlignment="1">
      <alignment horizontal="center" vertical="center" wrapText="1"/>
    </xf>
    <xf numFmtId="0" fontId="5" fillId="0" borderId="9" xfId="5" applyFill="1" applyBorder="1" applyAlignment="1">
      <alignment horizontal="center" vertical="center" wrapText="1"/>
    </xf>
    <xf numFmtId="0" fontId="5" fillId="0" borderId="14" xfId="5" applyFill="1" applyBorder="1" applyAlignment="1">
      <alignment horizontal="center" vertical="center" wrapText="1"/>
    </xf>
    <xf numFmtId="0" fontId="5" fillId="0" borderId="0" xfId="5" applyFill="1" applyBorder="1" applyAlignment="1">
      <alignment horizontal="center" vertical="center" wrapText="1"/>
    </xf>
    <xf numFmtId="0" fontId="5" fillId="0" borderId="13" xfId="5" applyFill="1" applyBorder="1" applyAlignment="1">
      <alignment horizontal="center" vertical="center" wrapText="1"/>
    </xf>
    <xf numFmtId="0" fontId="5" fillId="0" borderId="12" xfId="5" applyFill="1" applyBorder="1" applyAlignment="1">
      <alignment horizontal="center" vertical="center" wrapText="1"/>
    </xf>
    <xf numFmtId="0" fontId="5" fillId="0" borderId="7" xfId="5" applyFill="1" applyBorder="1" applyAlignment="1">
      <alignment horizontal="center" vertical="center" wrapText="1"/>
    </xf>
    <xf numFmtId="0" fontId="5" fillId="0" borderId="11" xfId="5" applyFill="1" applyBorder="1" applyAlignment="1">
      <alignment horizontal="center" vertical="center" wrapText="1"/>
    </xf>
    <xf numFmtId="49" fontId="33" fillId="0" borderId="5" xfId="26" applyNumberFormat="1" applyFont="1" applyFill="1" applyBorder="1" applyAlignment="1">
      <alignment horizontal="center" vertical="center" wrapText="1"/>
    </xf>
    <xf numFmtId="49" fontId="33" fillId="0" borderId="8" xfId="26" applyNumberFormat="1" applyFont="1" applyFill="1" applyBorder="1" applyAlignment="1">
      <alignment horizontal="center" vertical="center" wrapText="1"/>
    </xf>
    <xf numFmtId="49" fontId="33" fillId="0" borderId="4" xfId="26" applyNumberFormat="1" applyFont="1" applyFill="1" applyBorder="1" applyAlignment="1">
      <alignment horizontal="center" vertical="center" wrapText="1"/>
    </xf>
    <xf numFmtId="0" fontId="5" fillId="0" borderId="10" xfId="5" applyFill="1" applyBorder="1" applyAlignment="1">
      <alignment horizontal="center" wrapText="1"/>
    </xf>
    <xf numFmtId="0" fontId="5" fillId="0" borderId="6" xfId="5" applyFill="1" applyBorder="1" applyAlignment="1">
      <alignment horizontal="center" wrapText="1"/>
    </xf>
    <xf numFmtId="0" fontId="5" fillId="0" borderId="9" xfId="5" applyFill="1" applyBorder="1" applyAlignment="1">
      <alignment horizontal="center" wrapText="1"/>
    </xf>
    <xf numFmtId="0" fontId="5" fillId="0" borderId="14" xfId="5" applyFill="1" applyBorder="1" applyAlignment="1">
      <alignment horizontal="center" wrapText="1"/>
    </xf>
    <xf numFmtId="0" fontId="5" fillId="0" borderId="0" xfId="5" applyFill="1" applyBorder="1" applyAlignment="1">
      <alignment horizontal="center" wrapText="1"/>
    </xf>
    <xf numFmtId="0" fontId="5" fillId="0" borderId="13" xfId="5" applyFill="1" applyBorder="1" applyAlignment="1">
      <alignment horizontal="center" wrapText="1"/>
    </xf>
    <xf numFmtId="0" fontId="5" fillId="0" borderId="12" xfId="5" applyFill="1" applyBorder="1" applyAlignment="1">
      <alignment horizontal="center" wrapText="1"/>
    </xf>
    <xf numFmtId="0" fontId="5" fillId="0" borderId="7" xfId="5" applyFill="1" applyBorder="1" applyAlignment="1">
      <alignment horizontal="center" wrapText="1"/>
    </xf>
    <xf numFmtId="0" fontId="5" fillId="0" borderId="11" xfId="5" applyFill="1" applyBorder="1" applyAlignment="1">
      <alignment horizontal="center" wrapText="1"/>
    </xf>
    <xf numFmtId="0" fontId="5" fillId="0" borderId="5" xfId="5" applyFill="1" applyBorder="1" applyAlignment="1">
      <alignment horizontal="center" vertical="center" wrapText="1"/>
    </xf>
    <xf numFmtId="0" fontId="5" fillId="0" borderId="8" xfId="5" applyFill="1" applyBorder="1" applyAlignment="1">
      <alignment horizontal="center" vertical="center" wrapText="1"/>
    </xf>
    <xf numFmtId="0" fontId="5" fillId="0" borderId="4" xfId="5" applyFill="1" applyBorder="1" applyAlignment="1">
      <alignment horizontal="center" vertical="center" wrapText="1"/>
    </xf>
    <xf numFmtId="0" fontId="15" fillId="0" borderId="0" xfId="5" applyFont="1" applyAlignment="1">
      <alignment horizontal="center" vertical="center" wrapText="1"/>
    </xf>
    <xf numFmtId="0" fontId="15" fillId="0" borderId="0" xfId="5" applyFont="1" applyAlignment="1">
      <alignment horizontal="center" wrapText="1"/>
    </xf>
    <xf numFmtId="0" fontId="5" fillId="0" borderId="5" xfId="5" applyFill="1" applyBorder="1" applyAlignment="1">
      <alignment horizontal="center" wrapText="1"/>
    </xf>
    <xf numFmtId="0" fontId="5" fillId="0" borderId="8" xfId="5" applyFill="1" applyBorder="1" applyAlignment="1">
      <alignment horizontal="center" wrapText="1"/>
    </xf>
    <xf numFmtId="0" fontId="5" fillId="0" borderId="4" xfId="5" applyFill="1" applyBorder="1" applyAlignment="1">
      <alignment horizontal="center" wrapText="1"/>
    </xf>
    <xf numFmtId="0" fontId="5" fillId="0" borderId="5" xfId="5" applyBorder="1" applyAlignment="1">
      <alignment horizontal="center" wrapText="1"/>
    </xf>
    <xf numFmtId="0" fontId="5" fillId="0" borderId="8" xfId="5" applyBorder="1" applyAlignment="1">
      <alignment horizontal="center" wrapText="1"/>
    </xf>
    <xf numFmtId="0" fontId="5" fillId="0" borderId="4" xfId="5" applyBorder="1" applyAlignment="1">
      <alignment horizontal="center" wrapText="1"/>
    </xf>
    <xf numFmtId="165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49" fontId="16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right" vertical="center"/>
    </xf>
    <xf numFmtId="49" fontId="16" fillId="0" borderId="0" xfId="0" applyNumberFormat="1" applyFont="1" applyFill="1" applyAlignment="1">
      <alignment horizontal="right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1" applyNumberFormat="1" applyFont="1" applyFill="1" applyAlignment="1" applyProtection="1">
      <alignment horizontal="center" wrapText="1"/>
      <protection hidden="1"/>
    </xf>
    <xf numFmtId="0" fontId="6" fillId="0" borderId="0" xfId="1" applyFont="1" applyAlignment="1" applyProtection="1">
      <alignment horizontal="center"/>
      <protection hidden="1"/>
    </xf>
    <xf numFmtId="0" fontId="26" fillId="3" borderId="3" xfId="20" applyFont="1" applyFill="1" applyBorder="1" applyAlignment="1">
      <alignment horizontal="center"/>
    </xf>
    <xf numFmtId="0" fontId="26" fillId="3" borderId="2" xfId="20" applyFont="1" applyFill="1" applyBorder="1" applyAlignment="1">
      <alignment horizontal="center"/>
    </xf>
    <xf numFmtId="0" fontId="25" fillId="4" borderId="1" xfId="20" applyFont="1" applyFill="1" applyBorder="1" applyAlignment="1">
      <alignment horizontal="left"/>
    </xf>
    <xf numFmtId="0" fontId="32" fillId="0" borderId="0" xfId="0" applyFont="1" applyFill="1" applyAlignment="1">
      <alignment horizontal="center" wrapText="1"/>
    </xf>
    <xf numFmtId="0" fontId="30" fillId="4" borderId="0" xfId="20" applyFont="1" applyFill="1" applyBorder="1" applyAlignment="1">
      <alignment horizontal="center" vertical="center" wrapText="1"/>
    </xf>
    <xf numFmtId="0" fontId="26" fillId="0" borderId="1" xfId="20" applyFont="1" applyFill="1" applyBorder="1" applyAlignment="1">
      <alignment horizontal="left" vertical="center"/>
    </xf>
    <xf numFmtId="0" fontId="25" fillId="0" borderId="1" xfId="20" applyFont="1" applyFill="1" applyBorder="1" applyAlignment="1">
      <alignment horizontal="center"/>
    </xf>
    <xf numFmtId="0" fontId="26" fillId="0" borderId="1" xfId="20" applyFont="1" applyFill="1" applyBorder="1" applyAlignment="1">
      <alignment horizontal="left" vertical="top" wrapText="1"/>
    </xf>
    <xf numFmtId="165" fontId="26" fillId="0" borderId="1" xfId="20" applyNumberFormat="1" applyFont="1" applyFill="1" applyBorder="1" applyAlignment="1">
      <alignment horizontal="right"/>
    </xf>
  </cellXfs>
  <cellStyles count="36">
    <cellStyle name="Обычный" xfId="0" builtinId="0"/>
    <cellStyle name="Обычный 10" xfId="30"/>
    <cellStyle name="Обычный 11" xfId="25"/>
    <cellStyle name="Обычный 12" xfId="34"/>
    <cellStyle name="Обычный 2" xfId="3"/>
    <cellStyle name="Обычный 2 2" xfId="4"/>
    <cellStyle name="Обычный 2 2 2" xfId="32"/>
    <cellStyle name="Обычный 2 3" xfId="29"/>
    <cellStyle name="Обычный 2 3 2" xfId="31"/>
    <cellStyle name="Обычный 2 4" xfId="33"/>
    <cellStyle name="Обычный 2 5" xfId="21"/>
    <cellStyle name="Обычный 2 6" xfId="35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4"/>
    <cellStyle name="Обычный 8 2" xfId="26"/>
    <cellStyle name="Обычный 9" xfId="28"/>
    <cellStyle name="Обычный_tmp" xfId="1"/>
    <cellStyle name="Обычный_Прил.1_Администраторы доходов_Таблица 2 2" xfId="23"/>
    <cellStyle name="Обычный_Приложение 3 доходы" xfId="22"/>
    <cellStyle name="Обычный_Приложение 3 доходы 2" xfId="20"/>
    <cellStyle name="Обычный_приложение 4 ведомственная" xfId="2"/>
    <cellStyle name="Обычный_Приложение 8 кап.вложения" xfId="27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/Desktop/&#1073;&#1102;&#1076;&#1078;&#1077;&#1090;%202019%20&#1085;&#1072;%2027.12.2018/&#1054;&#1073;&#1084;&#1077;&#1085;/&#1040;&#1076;&#1084;&#1080;&#1085;&#1080;&#1089;&#1090;&#1088;&#1072;&#1090;&#1086;&#1088;/&#1056;&#1072;&#1073;&#1086;&#1095;&#1080;&#1081;%20&#1089;&#1090;&#1086;&#1083;/&#1088;&#1077;&#1096;&#1077;&#1085;&#1080;&#1103;%202013/&#1041;&#1102;&#1076;&#1078;&#1077;&#1090;%202013%20&#1085;&#1072;%2028.08.2013/&#1055;&#1088;&#1080;&#1083;&#1086;&#1078;&#1077;&#1085;&#1080;&#1103;%20%20&#1085;&#1072;%2028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7"/>
  <sheetViews>
    <sheetView topLeftCell="A7" zoomScaleNormal="100" zoomScaleSheetLayoutView="100" workbookViewId="0">
      <selection activeCell="I9" sqref="I9"/>
    </sheetView>
  </sheetViews>
  <sheetFormatPr defaultColWidth="9.125" defaultRowHeight="13.6" x14ac:dyDescent="0.25"/>
  <cols>
    <col min="1" max="1" width="55.375" style="204" customWidth="1"/>
    <col min="2" max="2" width="4.125" style="204" customWidth="1"/>
    <col min="3" max="3" width="28.875" style="204" customWidth="1"/>
    <col min="4" max="16384" width="9.125" style="204"/>
  </cols>
  <sheetData>
    <row r="1" spans="1:8" ht="18.7" customHeight="1" x14ac:dyDescent="0.25">
      <c r="B1" s="269"/>
      <c r="C1" s="270" t="s">
        <v>519</v>
      </c>
    </row>
    <row r="2" spans="1:8" ht="12.75" customHeight="1" x14ac:dyDescent="0.25">
      <c r="B2" s="269"/>
      <c r="C2" s="270"/>
    </row>
    <row r="3" spans="1:8" ht="83.25" customHeight="1" x14ac:dyDescent="0.25">
      <c r="B3" s="269"/>
      <c r="C3" s="270"/>
    </row>
    <row r="4" spans="1:8" ht="55.55" customHeight="1" x14ac:dyDescent="0.25">
      <c r="A4" s="271" t="s">
        <v>495</v>
      </c>
      <c r="B4" s="271"/>
      <c r="C4" s="271"/>
    </row>
    <row r="6" spans="1:8" x14ac:dyDescent="0.25">
      <c r="C6" s="251" t="s">
        <v>672</v>
      </c>
    </row>
    <row r="7" spans="1:8" x14ac:dyDescent="0.25">
      <c r="B7" s="272"/>
      <c r="C7" s="272"/>
    </row>
    <row r="8" spans="1:8" ht="66.099999999999994" customHeight="1" x14ac:dyDescent="0.25">
      <c r="A8" s="273" t="s">
        <v>671</v>
      </c>
      <c r="B8" s="273"/>
      <c r="C8" s="273"/>
    </row>
    <row r="9" spans="1:8" ht="15.65" x14ac:dyDescent="0.25">
      <c r="A9" s="252"/>
    </row>
    <row r="10" spans="1:8" ht="15.8" customHeight="1" x14ac:dyDescent="0.25">
      <c r="A10" s="237"/>
      <c r="C10" s="251" t="s">
        <v>494</v>
      </c>
    </row>
    <row r="11" spans="1:8" ht="15.65" x14ac:dyDescent="0.25">
      <c r="A11" s="236" t="s">
        <v>493</v>
      </c>
      <c r="B11" s="265" t="s">
        <v>490</v>
      </c>
      <c r="C11" s="265"/>
      <c r="G11" s="235"/>
      <c r="H11" s="235"/>
    </row>
    <row r="12" spans="1:8" ht="15.65" x14ac:dyDescent="0.25">
      <c r="A12" s="262" t="s">
        <v>670</v>
      </c>
      <c r="B12" s="266">
        <v>11502.4</v>
      </c>
      <c r="C12" s="267"/>
      <c r="G12" s="235"/>
      <c r="H12" s="235"/>
    </row>
    <row r="13" spans="1:8" ht="15.65" x14ac:dyDescent="0.25">
      <c r="A13" s="261" t="s">
        <v>513</v>
      </c>
      <c r="B13" s="268">
        <v>1392.1</v>
      </c>
      <c r="C13" s="268"/>
      <c r="G13" s="232"/>
      <c r="H13" s="232"/>
    </row>
    <row r="14" spans="1:8" s="209" customFormat="1" ht="15.65" x14ac:dyDescent="0.25">
      <c r="A14" s="261" t="s">
        <v>512</v>
      </c>
      <c r="B14" s="264">
        <v>1268.4000000000001</v>
      </c>
      <c r="C14" s="264"/>
      <c r="G14" s="232"/>
      <c r="H14" s="232"/>
    </row>
    <row r="15" spans="1:8" ht="15.65" x14ac:dyDescent="0.25">
      <c r="A15" s="261" t="s">
        <v>511</v>
      </c>
      <c r="B15" s="264">
        <v>1205.5999999999999</v>
      </c>
      <c r="C15" s="264"/>
      <c r="G15" s="232"/>
      <c r="H15" s="232"/>
    </row>
    <row r="16" spans="1:8" ht="15.65" x14ac:dyDescent="0.25">
      <c r="A16" s="261" t="s">
        <v>510</v>
      </c>
      <c r="B16" s="264">
        <v>1136.2</v>
      </c>
      <c r="C16" s="264"/>
      <c r="G16" s="232"/>
      <c r="H16" s="232"/>
    </row>
    <row r="17" spans="1:8" ht="15.65" x14ac:dyDescent="0.25">
      <c r="A17" s="261" t="s">
        <v>509</v>
      </c>
      <c r="B17" s="264">
        <v>1010.8</v>
      </c>
      <c r="C17" s="264"/>
      <c r="G17" s="232"/>
      <c r="H17" s="232"/>
    </row>
    <row r="18" spans="1:8" ht="15.65" x14ac:dyDescent="0.25">
      <c r="A18" s="234" t="s">
        <v>508</v>
      </c>
      <c r="B18" s="264">
        <v>857.8</v>
      </c>
      <c r="C18" s="264"/>
      <c r="G18" s="232"/>
      <c r="H18" s="232"/>
    </row>
    <row r="19" spans="1:8" ht="15.65" x14ac:dyDescent="0.25">
      <c r="A19" s="260" t="s">
        <v>507</v>
      </c>
      <c r="B19" s="264">
        <v>1335.2</v>
      </c>
      <c r="C19" s="264"/>
      <c r="G19" s="232"/>
      <c r="H19" s="232"/>
    </row>
    <row r="20" spans="1:8" ht="15.65" x14ac:dyDescent="0.25">
      <c r="A20" s="234" t="s">
        <v>506</v>
      </c>
      <c r="B20" s="264">
        <v>865</v>
      </c>
      <c r="C20" s="264"/>
      <c r="G20" s="232"/>
      <c r="H20" s="232"/>
    </row>
    <row r="21" spans="1:8" ht="15.65" x14ac:dyDescent="0.25">
      <c r="A21" s="234" t="s">
        <v>505</v>
      </c>
      <c r="B21" s="264">
        <v>667.3</v>
      </c>
      <c r="C21" s="264"/>
      <c r="G21" s="232"/>
      <c r="H21" s="232"/>
    </row>
    <row r="22" spans="1:8" ht="15.65" x14ac:dyDescent="0.25">
      <c r="A22" s="234" t="s">
        <v>504</v>
      </c>
      <c r="B22" s="264">
        <v>914.1</v>
      </c>
      <c r="C22" s="264"/>
      <c r="G22" s="232"/>
      <c r="H22" s="232"/>
    </row>
    <row r="23" spans="1:8" ht="15.65" x14ac:dyDescent="0.25">
      <c r="A23" s="234" t="s">
        <v>503</v>
      </c>
      <c r="B23" s="264">
        <v>563</v>
      </c>
      <c r="C23" s="264"/>
      <c r="G23" s="232"/>
      <c r="H23" s="232"/>
    </row>
    <row r="24" spans="1:8" ht="15.65" x14ac:dyDescent="0.25">
      <c r="A24" s="234" t="s">
        <v>502</v>
      </c>
      <c r="B24" s="264">
        <v>415.8</v>
      </c>
      <c r="C24" s="264"/>
      <c r="G24" s="232"/>
      <c r="H24" s="232"/>
    </row>
    <row r="25" spans="1:8" ht="15.65" x14ac:dyDescent="0.25">
      <c r="A25" s="234" t="s">
        <v>501</v>
      </c>
      <c r="B25" s="264">
        <v>442.4</v>
      </c>
      <c r="C25" s="264"/>
      <c r="G25" s="232"/>
      <c r="H25" s="232"/>
    </row>
    <row r="26" spans="1:8" ht="15.65" x14ac:dyDescent="0.25">
      <c r="A26" s="234" t="s">
        <v>500</v>
      </c>
      <c r="B26" s="264">
        <v>1118.3</v>
      </c>
      <c r="C26" s="264"/>
      <c r="G26" s="259"/>
      <c r="H26" s="259"/>
    </row>
    <row r="27" spans="1:8" ht="15.65" x14ac:dyDescent="0.25">
      <c r="A27" s="233" t="s">
        <v>491</v>
      </c>
      <c r="B27" s="263">
        <f>SUM(B12:C26)</f>
        <v>24694.399999999998</v>
      </c>
      <c r="C27" s="263"/>
      <c r="G27" s="232"/>
      <c r="H27" s="232"/>
    </row>
    <row r="28" spans="1:8" ht="15.65" x14ac:dyDescent="0.25">
      <c r="A28" s="206"/>
      <c r="G28" s="231"/>
      <c r="H28" s="231"/>
    </row>
    <row r="29" spans="1:8" ht="15.65" x14ac:dyDescent="0.25">
      <c r="A29" s="206"/>
    </row>
    <row r="30" spans="1:8" ht="15.65" x14ac:dyDescent="0.25">
      <c r="A30" s="206"/>
    </row>
    <row r="31" spans="1:8" ht="15.65" x14ac:dyDescent="0.25">
      <c r="A31" s="206"/>
    </row>
    <row r="32" spans="1:8" ht="15.65" x14ac:dyDescent="0.25">
      <c r="A32" s="206"/>
    </row>
    <row r="33" spans="1:1" ht="15.65" x14ac:dyDescent="0.25">
      <c r="A33" s="206"/>
    </row>
    <row r="34" spans="1:1" ht="15.65" x14ac:dyDescent="0.25">
      <c r="A34" s="206"/>
    </row>
    <row r="35" spans="1:1" ht="15.65" x14ac:dyDescent="0.25">
      <c r="A35" s="206"/>
    </row>
    <row r="36" spans="1:1" ht="15.65" x14ac:dyDescent="0.25">
      <c r="A36" s="206"/>
    </row>
    <row r="37" spans="1:1" ht="15.65" x14ac:dyDescent="0.25">
      <c r="A37" s="206"/>
    </row>
    <row r="38" spans="1:1" ht="15.65" x14ac:dyDescent="0.25">
      <c r="A38" s="206"/>
    </row>
    <row r="39" spans="1:1" ht="15.65" x14ac:dyDescent="0.25">
      <c r="A39" s="206"/>
    </row>
    <row r="40" spans="1:1" ht="15.65" x14ac:dyDescent="0.25">
      <c r="A40" s="206"/>
    </row>
    <row r="41" spans="1:1" ht="15.65" x14ac:dyDescent="0.25">
      <c r="A41" s="206"/>
    </row>
    <row r="42" spans="1:1" ht="15.65" x14ac:dyDescent="0.25">
      <c r="A42" s="206"/>
    </row>
    <row r="43" spans="1:1" ht="15.65" x14ac:dyDescent="0.25">
      <c r="A43" s="206"/>
    </row>
    <row r="44" spans="1:1" ht="15.65" x14ac:dyDescent="0.25">
      <c r="A44" s="206"/>
    </row>
    <row r="45" spans="1:1" ht="15.65" x14ac:dyDescent="0.25">
      <c r="A45" s="206"/>
    </row>
    <row r="46" spans="1:1" ht="15.65" x14ac:dyDescent="0.25">
      <c r="A46" s="206"/>
    </row>
    <row r="47" spans="1:1" ht="15.65" x14ac:dyDescent="0.25">
      <c r="A47" s="206"/>
    </row>
    <row r="48" spans="1:1" ht="15.65" x14ac:dyDescent="0.25">
      <c r="A48" s="206"/>
    </row>
    <row r="49" spans="1:1" ht="15.65" x14ac:dyDescent="0.25">
      <c r="A49" s="206"/>
    </row>
    <row r="50" spans="1:1" ht="15.65" x14ac:dyDescent="0.25">
      <c r="A50" s="206"/>
    </row>
    <row r="51" spans="1:1" ht="15.65" x14ac:dyDescent="0.25">
      <c r="A51" s="206"/>
    </row>
    <row r="52" spans="1:1" ht="15.65" x14ac:dyDescent="0.25">
      <c r="A52" s="206"/>
    </row>
    <row r="53" spans="1:1" ht="15.65" x14ac:dyDescent="0.25">
      <c r="A53" s="206"/>
    </row>
    <row r="54" spans="1:1" ht="15.65" x14ac:dyDescent="0.25">
      <c r="A54" s="206"/>
    </row>
    <row r="55" spans="1:1" ht="15.65" x14ac:dyDescent="0.25">
      <c r="A55" s="206"/>
    </row>
    <row r="56" spans="1:1" ht="15.65" x14ac:dyDescent="0.25">
      <c r="A56" s="206"/>
    </row>
    <row r="57" spans="1:1" ht="15.65" x14ac:dyDescent="0.25">
      <c r="A57" s="206"/>
    </row>
    <row r="58" spans="1:1" ht="15.65" x14ac:dyDescent="0.25">
      <c r="A58" s="206"/>
    </row>
    <row r="59" spans="1:1" ht="15.65" x14ac:dyDescent="0.25">
      <c r="A59" s="206"/>
    </row>
    <row r="60" spans="1:1" ht="15.65" x14ac:dyDescent="0.25">
      <c r="A60" s="206"/>
    </row>
    <row r="61" spans="1:1" ht="15.65" x14ac:dyDescent="0.25">
      <c r="A61" s="206"/>
    </row>
    <row r="62" spans="1:1" ht="15.65" x14ac:dyDescent="0.25">
      <c r="A62" s="206"/>
    </row>
    <row r="63" spans="1:1" ht="15.65" x14ac:dyDescent="0.25">
      <c r="A63" s="206"/>
    </row>
    <row r="64" spans="1:1" ht="15.65" x14ac:dyDescent="0.25">
      <c r="A64" s="206"/>
    </row>
    <row r="65" spans="1:1" ht="15.65" x14ac:dyDescent="0.25">
      <c r="A65" s="206"/>
    </row>
    <row r="66" spans="1:1" ht="15.65" x14ac:dyDescent="0.25">
      <c r="A66" s="206"/>
    </row>
    <row r="67" spans="1:1" ht="15.65" x14ac:dyDescent="0.25">
      <c r="A67" s="206"/>
    </row>
    <row r="68" spans="1:1" ht="15.65" x14ac:dyDescent="0.25">
      <c r="A68" s="206"/>
    </row>
    <row r="69" spans="1:1" ht="15.65" x14ac:dyDescent="0.25">
      <c r="A69" s="206"/>
    </row>
    <row r="70" spans="1:1" ht="15.65" x14ac:dyDescent="0.25">
      <c r="A70" s="206"/>
    </row>
    <row r="71" spans="1:1" ht="15.65" x14ac:dyDescent="0.25">
      <c r="A71" s="206"/>
    </row>
    <row r="72" spans="1:1" ht="15.65" x14ac:dyDescent="0.25">
      <c r="A72" s="206"/>
    </row>
    <row r="73" spans="1:1" ht="15.65" x14ac:dyDescent="0.25">
      <c r="A73" s="206"/>
    </row>
    <row r="74" spans="1:1" ht="15.65" x14ac:dyDescent="0.25">
      <c r="A74" s="206"/>
    </row>
    <row r="75" spans="1:1" ht="15.65" x14ac:dyDescent="0.25">
      <c r="A75" s="206"/>
    </row>
    <row r="76" spans="1:1" ht="15.65" x14ac:dyDescent="0.25">
      <c r="A76" s="206"/>
    </row>
    <row r="77" spans="1:1" ht="15.65" x14ac:dyDescent="0.25">
      <c r="A77" s="206"/>
    </row>
    <row r="78" spans="1:1" ht="15.65" x14ac:dyDescent="0.25">
      <c r="A78" s="206"/>
    </row>
    <row r="79" spans="1:1" ht="15.65" x14ac:dyDescent="0.25">
      <c r="A79" s="206"/>
    </row>
    <row r="80" spans="1:1" ht="15.65" x14ac:dyDescent="0.25">
      <c r="A80" s="206"/>
    </row>
    <row r="81" spans="1:1" ht="15.65" x14ac:dyDescent="0.25">
      <c r="A81" s="206"/>
    </row>
    <row r="82" spans="1:1" ht="15.65" x14ac:dyDescent="0.25">
      <c r="A82" s="206"/>
    </row>
    <row r="83" spans="1:1" ht="15.65" x14ac:dyDescent="0.25">
      <c r="A83" s="206"/>
    </row>
    <row r="84" spans="1:1" ht="15.65" x14ac:dyDescent="0.25">
      <c r="A84" s="206"/>
    </row>
    <row r="85" spans="1:1" ht="15.65" x14ac:dyDescent="0.25">
      <c r="A85" s="206"/>
    </row>
    <row r="86" spans="1:1" ht="15.65" x14ac:dyDescent="0.25">
      <c r="A86" s="206"/>
    </row>
    <row r="87" spans="1:1" ht="15.65" x14ac:dyDescent="0.25">
      <c r="A87" s="206"/>
    </row>
    <row r="88" spans="1:1" ht="15.65" x14ac:dyDescent="0.25">
      <c r="A88" s="206"/>
    </row>
    <row r="89" spans="1:1" ht="15.65" x14ac:dyDescent="0.25">
      <c r="A89" s="206"/>
    </row>
    <row r="90" spans="1:1" ht="15.65" x14ac:dyDescent="0.25">
      <c r="A90" s="206"/>
    </row>
    <row r="91" spans="1:1" ht="15.65" x14ac:dyDescent="0.25">
      <c r="A91" s="206"/>
    </row>
    <row r="92" spans="1:1" ht="15.65" x14ac:dyDescent="0.25">
      <c r="A92" s="206"/>
    </row>
    <row r="93" spans="1:1" ht="15.65" x14ac:dyDescent="0.25">
      <c r="A93" s="206"/>
    </row>
    <row r="94" spans="1:1" ht="15.65" x14ac:dyDescent="0.25">
      <c r="A94" s="206"/>
    </row>
    <row r="95" spans="1:1" ht="15.65" x14ac:dyDescent="0.25">
      <c r="A95" s="206"/>
    </row>
    <row r="96" spans="1:1" ht="15.65" x14ac:dyDescent="0.25">
      <c r="A96" s="206"/>
    </row>
    <row r="97" spans="1:1" ht="15.65" x14ac:dyDescent="0.25">
      <c r="A97" s="206"/>
    </row>
    <row r="98" spans="1:1" ht="15.65" x14ac:dyDescent="0.25">
      <c r="A98" s="206"/>
    </row>
    <row r="99" spans="1:1" ht="15.65" x14ac:dyDescent="0.25">
      <c r="A99" s="206"/>
    </row>
    <row r="100" spans="1:1" ht="15.65" x14ac:dyDescent="0.25">
      <c r="A100" s="206"/>
    </row>
    <row r="101" spans="1:1" ht="15.65" x14ac:dyDescent="0.25">
      <c r="A101" s="206"/>
    </row>
    <row r="102" spans="1:1" ht="15.65" x14ac:dyDescent="0.25">
      <c r="A102" s="206"/>
    </row>
    <row r="103" spans="1:1" ht="15.65" x14ac:dyDescent="0.25">
      <c r="A103" s="206"/>
    </row>
    <row r="104" spans="1:1" ht="15.65" x14ac:dyDescent="0.25">
      <c r="A104" s="206"/>
    </row>
    <row r="105" spans="1:1" ht="15.65" x14ac:dyDescent="0.25">
      <c r="A105" s="206"/>
    </row>
    <row r="106" spans="1:1" ht="15.65" x14ac:dyDescent="0.25">
      <c r="A106" s="206"/>
    </row>
    <row r="107" spans="1:1" ht="15.65" x14ac:dyDescent="0.25">
      <c r="A107" s="206"/>
    </row>
    <row r="108" spans="1:1" ht="15.65" x14ac:dyDescent="0.25">
      <c r="A108" s="206"/>
    </row>
    <row r="109" spans="1:1" ht="15.65" x14ac:dyDescent="0.25">
      <c r="A109" s="206"/>
    </row>
    <row r="110" spans="1:1" ht="15.65" x14ac:dyDescent="0.25">
      <c r="A110" s="206"/>
    </row>
    <row r="111" spans="1:1" ht="15.65" x14ac:dyDescent="0.25">
      <c r="A111" s="206"/>
    </row>
    <row r="112" spans="1:1" ht="15.65" x14ac:dyDescent="0.25">
      <c r="A112" s="206"/>
    </row>
    <row r="113" spans="1:1" ht="15.65" x14ac:dyDescent="0.25">
      <c r="A113" s="206"/>
    </row>
    <row r="114" spans="1:1" ht="15.65" x14ac:dyDescent="0.25">
      <c r="A114" s="206"/>
    </row>
    <row r="115" spans="1:1" ht="15.65" x14ac:dyDescent="0.25">
      <c r="A115" s="206"/>
    </row>
    <row r="116" spans="1:1" ht="15.65" x14ac:dyDescent="0.25">
      <c r="A116" s="206"/>
    </row>
    <row r="117" spans="1:1" ht="15.65" x14ac:dyDescent="0.25">
      <c r="A117" s="206"/>
    </row>
    <row r="118" spans="1:1" ht="15.65" x14ac:dyDescent="0.25">
      <c r="A118" s="206"/>
    </row>
    <row r="119" spans="1:1" ht="15.65" x14ac:dyDescent="0.25">
      <c r="A119" s="206"/>
    </row>
    <row r="120" spans="1:1" ht="15.65" x14ac:dyDescent="0.25">
      <c r="A120" s="206"/>
    </row>
    <row r="121" spans="1:1" ht="15.65" x14ac:dyDescent="0.25">
      <c r="A121" s="206"/>
    </row>
    <row r="122" spans="1:1" ht="15.65" x14ac:dyDescent="0.25">
      <c r="A122" s="206"/>
    </row>
    <row r="123" spans="1:1" ht="15.65" x14ac:dyDescent="0.25">
      <c r="A123" s="206"/>
    </row>
    <row r="124" spans="1:1" ht="15.65" x14ac:dyDescent="0.25">
      <c r="A124" s="206"/>
    </row>
    <row r="125" spans="1:1" ht="15.65" x14ac:dyDescent="0.25">
      <c r="A125" s="206"/>
    </row>
    <row r="126" spans="1:1" ht="15.65" x14ac:dyDescent="0.25">
      <c r="A126" s="206"/>
    </row>
    <row r="127" spans="1:1" ht="15.65" x14ac:dyDescent="0.25">
      <c r="A127" s="206"/>
    </row>
    <row r="128" spans="1:1" ht="15.65" x14ac:dyDescent="0.25">
      <c r="A128" s="206"/>
    </row>
    <row r="129" spans="1:1" ht="15.65" x14ac:dyDescent="0.25">
      <c r="A129" s="206"/>
    </row>
    <row r="130" spans="1:1" ht="15.65" x14ac:dyDescent="0.25">
      <c r="A130" s="206"/>
    </row>
    <row r="131" spans="1:1" ht="15.65" x14ac:dyDescent="0.25">
      <c r="A131" s="206"/>
    </row>
    <row r="132" spans="1:1" ht="15.65" x14ac:dyDescent="0.25">
      <c r="A132" s="206"/>
    </row>
    <row r="133" spans="1:1" ht="15.65" x14ac:dyDescent="0.25">
      <c r="A133" s="206"/>
    </row>
    <row r="134" spans="1:1" ht="15.65" x14ac:dyDescent="0.25">
      <c r="A134" s="206"/>
    </row>
    <row r="135" spans="1:1" ht="15.65" x14ac:dyDescent="0.25">
      <c r="A135" s="206"/>
    </row>
    <row r="136" spans="1:1" ht="15.65" x14ac:dyDescent="0.25">
      <c r="A136" s="206"/>
    </row>
    <row r="137" spans="1:1" ht="15.65" x14ac:dyDescent="0.25">
      <c r="A137" s="206"/>
    </row>
    <row r="138" spans="1:1" ht="15.65" x14ac:dyDescent="0.25">
      <c r="A138" s="206"/>
    </row>
    <row r="139" spans="1:1" ht="15.65" x14ac:dyDescent="0.25">
      <c r="A139" s="206"/>
    </row>
    <row r="140" spans="1:1" ht="15.65" x14ac:dyDescent="0.25">
      <c r="A140" s="206"/>
    </row>
    <row r="141" spans="1:1" ht="15.65" x14ac:dyDescent="0.25">
      <c r="A141" s="206"/>
    </row>
    <row r="142" spans="1:1" ht="15.65" x14ac:dyDescent="0.25">
      <c r="A142" s="206"/>
    </row>
    <row r="143" spans="1:1" ht="15.65" x14ac:dyDescent="0.25">
      <c r="A143" s="206"/>
    </row>
    <row r="144" spans="1:1" ht="15.65" x14ac:dyDescent="0.25">
      <c r="A144" s="206"/>
    </row>
    <row r="145" spans="1:1" ht="15.65" x14ac:dyDescent="0.25">
      <c r="A145" s="206"/>
    </row>
    <row r="146" spans="1:1" ht="15.65" x14ac:dyDescent="0.25">
      <c r="A146" s="206"/>
    </row>
    <row r="147" spans="1:1" ht="15.65" x14ac:dyDescent="0.25">
      <c r="A147" s="206"/>
    </row>
    <row r="148" spans="1:1" ht="15.65" x14ac:dyDescent="0.25">
      <c r="A148" s="206"/>
    </row>
    <row r="149" spans="1:1" ht="15.65" x14ac:dyDescent="0.25">
      <c r="A149" s="206"/>
    </row>
    <row r="150" spans="1:1" ht="15.65" x14ac:dyDescent="0.25">
      <c r="A150" s="206"/>
    </row>
    <row r="151" spans="1:1" ht="15.65" x14ac:dyDescent="0.25">
      <c r="A151" s="206"/>
    </row>
    <row r="152" spans="1:1" ht="15.65" x14ac:dyDescent="0.25">
      <c r="A152" s="206"/>
    </row>
    <row r="153" spans="1:1" ht="15.65" x14ac:dyDescent="0.25">
      <c r="A153" s="206"/>
    </row>
    <row r="154" spans="1:1" ht="15.65" x14ac:dyDescent="0.25">
      <c r="A154" s="206"/>
    </row>
    <row r="155" spans="1:1" ht="15.65" x14ac:dyDescent="0.25">
      <c r="A155" s="206"/>
    </row>
    <row r="156" spans="1:1" ht="15.65" x14ac:dyDescent="0.25">
      <c r="A156" s="206"/>
    </row>
    <row r="157" spans="1:1" ht="15.65" x14ac:dyDescent="0.25">
      <c r="A157" s="206"/>
    </row>
    <row r="158" spans="1:1" ht="15.65" x14ac:dyDescent="0.25">
      <c r="A158" s="206"/>
    </row>
    <row r="159" spans="1:1" ht="15.65" x14ac:dyDescent="0.25">
      <c r="A159" s="206"/>
    </row>
    <row r="160" spans="1:1" ht="15.65" x14ac:dyDescent="0.25">
      <c r="A160" s="206"/>
    </row>
    <row r="161" spans="1:1" ht="15.65" x14ac:dyDescent="0.25">
      <c r="A161" s="206"/>
    </row>
    <row r="162" spans="1:1" ht="15.65" x14ac:dyDescent="0.25">
      <c r="A162" s="206"/>
    </row>
    <row r="163" spans="1:1" ht="15.65" x14ac:dyDescent="0.25">
      <c r="A163" s="206"/>
    </row>
    <row r="164" spans="1:1" ht="15.65" x14ac:dyDescent="0.25">
      <c r="A164" s="206"/>
    </row>
    <row r="165" spans="1:1" ht="15.65" x14ac:dyDescent="0.25">
      <c r="A165" s="206"/>
    </row>
    <row r="166" spans="1:1" ht="15.65" x14ac:dyDescent="0.25">
      <c r="A166" s="206"/>
    </row>
    <row r="167" spans="1:1" ht="15.65" x14ac:dyDescent="0.25">
      <c r="A167" s="206"/>
    </row>
    <row r="168" spans="1:1" ht="15.65" x14ac:dyDescent="0.25">
      <c r="A168" s="206"/>
    </row>
    <row r="169" spans="1:1" ht="15.65" x14ac:dyDescent="0.25">
      <c r="A169" s="206"/>
    </row>
    <row r="170" spans="1:1" ht="15.65" x14ac:dyDescent="0.25">
      <c r="A170" s="206"/>
    </row>
    <row r="171" spans="1:1" ht="15.65" x14ac:dyDescent="0.25">
      <c r="A171" s="206"/>
    </row>
    <row r="172" spans="1:1" ht="15.65" x14ac:dyDescent="0.25">
      <c r="A172" s="206"/>
    </row>
    <row r="173" spans="1:1" ht="15.65" x14ac:dyDescent="0.25">
      <c r="A173" s="206"/>
    </row>
    <row r="174" spans="1:1" ht="15.65" x14ac:dyDescent="0.25">
      <c r="A174" s="206"/>
    </row>
    <row r="175" spans="1:1" ht="15.65" x14ac:dyDescent="0.25">
      <c r="A175" s="206"/>
    </row>
    <row r="176" spans="1:1" ht="15.65" x14ac:dyDescent="0.25">
      <c r="A176" s="206"/>
    </row>
    <row r="177" spans="1:1" ht="15.65" x14ac:dyDescent="0.25">
      <c r="A177" s="206"/>
    </row>
    <row r="178" spans="1:1" ht="15.65" x14ac:dyDescent="0.25">
      <c r="A178" s="206"/>
    </row>
    <row r="179" spans="1:1" ht="15.65" x14ac:dyDescent="0.25">
      <c r="A179" s="206"/>
    </row>
    <row r="180" spans="1:1" ht="15.65" x14ac:dyDescent="0.25">
      <c r="A180" s="206"/>
    </row>
    <row r="181" spans="1:1" ht="15.65" x14ac:dyDescent="0.25">
      <c r="A181" s="206"/>
    </row>
    <row r="182" spans="1:1" ht="15.65" x14ac:dyDescent="0.25">
      <c r="A182" s="206"/>
    </row>
    <row r="183" spans="1:1" ht="15.65" x14ac:dyDescent="0.25">
      <c r="A183" s="206"/>
    </row>
    <row r="184" spans="1:1" ht="15.65" x14ac:dyDescent="0.25">
      <c r="A184" s="206"/>
    </row>
    <row r="185" spans="1:1" ht="15.65" x14ac:dyDescent="0.25">
      <c r="A185" s="206"/>
    </row>
    <row r="186" spans="1:1" ht="15.65" x14ac:dyDescent="0.25">
      <c r="A186" s="206"/>
    </row>
    <row r="187" spans="1:1" ht="15.65" x14ac:dyDescent="0.25">
      <c r="A187" s="206"/>
    </row>
    <row r="188" spans="1:1" ht="15.65" x14ac:dyDescent="0.25">
      <c r="A188" s="206"/>
    </row>
    <row r="189" spans="1:1" ht="15.65" x14ac:dyDescent="0.25">
      <c r="A189" s="206"/>
    </row>
    <row r="190" spans="1:1" ht="15.65" x14ac:dyDescent="0.25">
      <c r="A190" s="206"/>
    </row>
    <row r="191" spans="1:1" ht="15.65" x14ac:dyDescent="0.25">
      <c r="A191" s="206"/>
    </row>
    <row r="192" spans="1:1" ht="15.65" x14ac:dyDescent="0.25">
      <c r="A192" s="206"/>
    </row>
    <row r="193" spans="1:1" ht="15.65" x14ac:dyDescent="0.25">
      <c r="A193" s="206"/>
    </row>
    <row r="194" spans="1:1" ht="15.65" x14ac:dyDescent="0.25">
      <c r="A194" s="206"/>
    </row>
    <row r="195" spans="1:1" ht="15.65" x14ac:dyDescent="0.25">
      <c r="A195" s="206"/>
    </row>
    <row r="196" spans="1:1" ht="15.65" x14ac:dyDescent="0.25">
      <c r="A196" s="206"/>
    </row>
    <row r="197" spans="1:1" ht="15.65" x14ac:dyDescent="0.25">
      <c r="A197" s="206"/>
    </row>
    <row r="198" spans="1:1" ht="15.65" x14ac:dyDescent="0.25">
      <c r="A198" s="206"/>
    </row>
    <row r="199" spans="1:1" ht="15.65" x14ac:dyDescent="0.25">
      <c r="A199" s="206"/>
    </row>
    <row r="200" spans="1:1" ht="15.65" x14ac:dyDescent="0.25">
      <c r="A200" s="206"/>
    </row>
    <row r="201" spans="1:1" ht="15.65" x14ac:dyDescent="0.25">
      <c r="A201" s="206"/>
    </row>
    <row r="202" spans="1:1" ht="15.65" x14ac:dyDescent="0.25">
      <c r="A202" s="206"/>
    </row>
    <row r="203" spans="1:1" ht="15.65" x14ac:dyDescent="0.25">
      <c r="A203" s="206"/>
    </row>
    <row r="204" spans="1:1" ht="15.65" x14ac:dyDescent="0.25">
      <c r="A204" s="206"/>
    </row>
    <row r="205" spans="1:1" ht="15.65" x14ac:dyDescent="0.25">
      <c r="A205" s="206"/>
    </row>
    <row r="206" spans="1:1" ht="15.65" x14ac:dyDescent="0.25">
      <c r="A206" s="206"/>
    </row>
    <row r="207" spans="1:1" ht="15.65" x14ac:dyDescent="0.25">
      <c r="A207" s="206"/>
    </row>
    <row r="208" spans="1:1" ht="15.65" x14ac:dyDescent="0.25">
      <c r="A208" s="206"/>
    </row>
    <row r="209" spans="1:1" ht="15.65" x14ac:dyDescent="0.25">
      <c r="A209" s="206"/>
    </row>
    <row r="210" spans="1:1" ht="15.65" x14ac:dyDescent="0.25">
      <c r="A210" s="206"/>
    </row>
    <row r="211" spans="1:1" ht="15.65" x14ac:dyDescent="0.25">
      <c r="A211" s="206"/>
    </row>
    <row r="212" spans="1:1" ht="15.65" x14ac:dyDescent="0.25">
      <c r="A212" s="206"/>
    </row>
    <row r="213" spans="1:1" ht="15.65" x14ac:dyDescent="0.25">
      <c r="A213" s="206"/>
    </row>
    <row r="214" spans="1:1" ht="15.65" x14ac:dyDescent="0.25">
      <c r="A214" s="206"/>
    </row>
    <row r="215" spans="1:1" ht="15.65" x14ac:dyDescent="0.25">
      <c r="A215" s="206"/>
    </row>
    <row r="216" spans="1:1" ht="15.65" x14ac:dyDescent="0.25">
      <c r="A216" s="206"/>
    </row>
    <row r="217" spans="1:1" ht="15.65" x14ac:dyDescent="0.25">
      <c r="A217" s="206"/>
    </row>
    <row r="218" spans="1:1" ht="15.65" x14ac:dyDescent="0.25">
      <c r="A218" s="206"/>
    </row>
    <row r="219" spans="1:1" ht="15.65" x14ac:dyDescent="0.25">
      <c r="A219" s="206"/>
    </row>
    <row r="220" spans="1:1" ht="15.65" x14ac:dyDescent="0.25">
      <c r="A220" s="206"/>
    </row>
    <row r="221" spans="1:1" ht="15.65" x14ac:dyDescent="0.25">
      <c r="A221" s="206"/>
    </row>
    <row r="222" spans="1:1" ht="15.65" x14ac:dyDescent="0.25">
      <c r="A222" s="206"/>
    </row>
    <row r="223" spans="1:1" ht="15.65" x14ac:dyDescent="0.25">
      <c r="A223" s="206"/>
    </row>
    <row r="224" spans="1:1" ht="15.65" x14ac:dyDescent="0.25">
      <c r="A224" s="206"/>
    </row>
    <row r="225" spans="1:1" ht="15.65" x14ac:dyDescent="0.25">
      <c r="A225" s="206"/>
    </row>
    <row r="226" spans="1:1" ht="15.65" x14ac:dyDescent="0.25">
      <c r="A226" s="206"/>
    </row>
    <row r="227" spans="1:1" ht="15.65" x14ac:dyDescent="0.25">
      <c r="A227" s="206"/>
    </row>
    <row r="228" spans="1:1" ht="15.65" x14ac:dyDescent="0.25">
      <c r="A228" s="206"/>
    </row>
    <row r="229" spans="1:1" ht="15.65" x14ac:dyDescent="0.25">
      <c r="A229" s="206"/>
    </row>
    <row r="230" spans="1:1" ht="15.65" x14ac:dyDescent="0.25">
      <c r="A230" s="206"/>
    </row>
    <row r="231" spans="1:1" ht="15.65" x14ac:dyDescent="0.25">
      <c r="A231" s="206"/>
    </row>
    <row r="232" spans="1:1" ht="15.65" x14ac:dyDescent="0.25">
      <c r="A232" s="206"/>
    </row>
    <row r="233" spans="1:1" ht="15.65" x14ac:dyDescent="0.25">
      <c r="A233" s="206"/>
    </row>
    <row r="234" spans="1:1" ht="15.65" x14ac:dyDescent="0.25">
      <c r="A234" s="206"/>
    </row>
    <row r="235" spans="1:1" ht="15.65" x14ac:dyDescent="0.25">
      <c r="A235" s="206"/>
    </row>
    <row r="236" spans="1:1" ht="15.65" x14ac:dyDescent="0.25">
      <c r="A236" s="206"/>
    </row>
    <row r="237" spans="1:1" ht="15.65" x14ac:dyDescent="0.25">
      <c r="A237" s="206"/>
    </row>
    <row r="238" spans="1:1" ht="15.65" x14ac:dyDescent="0.25">
      <c r="A238" s="206"/>
    </row>
    <row r="239" spans="1:1" ht="15.65" x14ac:dyDescent="0.25">
      <c r="A239" s="206"/>
    </row>
    <row r="240" spans="1:1" ht="15.65" x14ac:dyDescent="0.25">
      <c r="A240" s="206"/>
    </row>
    <row r="241" spans="1:1" ht="15.65" x14ac:dyDescent="0.25">
      <c r="A241" s="206"/>
    </row>
    <row r="242" spans="1:1" ht="15.65" x14ac:dyDescent="0.25">
      <c r="A242" s="206"/>
    </row>
    <row r="243" spans="1:1" ht="15.65" x14ac:dyDescent="0.25">
      <c r="A243" s="206"/>
    </row>
    <row r="244" spans="1:1" ht="15.65" x14ac:dyDescent="0.25">
      <c r="A244" s="206"/>
    </row>
    <row r="245" spans="1:1" ht="15.65" x14ac:dyDescent="0.25">
      <c r="A245" s="206"/>
    </row>
    <row r="246" spans="1:1" ht="15.65" x14ac:dyDescent="0.25">
      <c r="A246" s="206"/>
    </row>
    <row r="247" spans="1:1" ht="15.65" x14ac:dyDescent="0.25">
      <c r="A247" s="206"/>
    </row>
    <row r="248" spans="1:1" ht="15.65" x14ac:dyDescent="0.25">
      <c r="A248" s="206"/>
    </row>
    <row r="249" spans="1:1" ht="15.65" x14ac:dyDescent="0.25">
      <c r="A249" s="206"/>
    </row>
    <row r="250" spans="1:1" ht="15.65" x14ac:dyDescent="0.25">
      <c r="A250" s="206"/>
    </row>
    <row r="251" spans="1:1" ht="15.65" x14ac:dyDescent="0.25">
      <c r="A251" s="206"/>
    </row>
    <row r="252" spans="1:1" ht="15.65" x14ac:dyDescent="0.25">
      <c r="A252" s="206"/>
    </row>
    <row r="253" spans="1:1" ht="15.65" x14ac:dyDescent="0.25">
      <c r="A253" s="206"/>
    </row>
    <row r="254" spans="1:1" ht="15.65" x14ac:dyDescent="0.25">
      <c r="A254" s="206"/>
    </row>
    <row r="255" spans="1:1" ht="15.65" x14ac:dyDescent="0.25">
      <c r="A255" s="206"/>
    </row>
    <row r="256" spans="1:1" ht="15.65" x14ac:dyDescent="0.25">
      <c r="A256" s="206"/>
    </row>
    <row r="257" spans="1:1" ht="15.65" x14ac:dyDescent="0.25">
      <c r="A257" s="206"/>
    </row>
    <row r="258" spans="1:1" ht="15.65" x14ac:dyDescent="0.25">
      <c r="A258" s="206"/>
    </row>
    <row r="259" spans="1:1" ht="15.65" x14ac:dyDescent="0.25">
      <c r="A259" s="206"/>
    </row>
    <row r="260" spans="1:1" ht="15.65" x14ac:dyDescent="0.25">
      <c r="A260" s="206"/>
    </row>
    <row r="261" spans="1:1" ht="15.65" x14ac:dyDescent="0.25">
      <c r="A261" s="206"/>
    </row>
    <row r="262" spans="1:1" ht="15.65" x14ac:dyDescent="0.25">
      <c r="A262" s="206"/>
    </row>
    <row r="263" spans="1:1" ht="15.65" x14ac:dyDescent="0.25">
      <c r="A263" s="206"/>
    </row>
    <row r="264" spans="1:1" ht="15.65" x14ac:dyDescent="0.25">
      <c r="A264" s="206"/>
    </row>
    <row r="265" spans="1:1" ht="15.65" x14ac:dyDescent="0.25">
      <c r="A265" s="206"/>
    </row>
    <row r="266" spans="1:1" ht="15.65" x14ac:dyDescent="0.25">
      <c r="A266" s="206"/>
    </row>
    <row r="267" spans="1:1" ht="15.65" x14ac:dyDescent="0.25">
      <c r="A267" s="206"/>
    </row>
    <row r="268" spans="1:1" ht="15.65" x14ac:dyDescent="0.25">
      <c r="A268" s="206"/>
    </row>
    <row r="269" spans="1:1" ht="15.65" x14ac:dyDescent="0.25">
      <c r="A269" s="206"/>
    </row>
    <row r="270" spans="1:1" ht="15.65" x14ac:dyDescent="0.25">
      <c r="A270" s="206"/>
    </row>
    <row r="271" spans="1:1" ht="15.65" x14ac:dyDescent="0.25">
      <c r="A271" s="206"/>
    </row>
    <row r="272" spans="1:1" ht="15.65" x14ac:dyDescent="0.25">
      <c r="A272" s="206"/>
    </row>
    <row r="273" spans="1:1" ht="15.65" x14ac:dyDescent="0.25">
      <c r="A273" s="206"/>
    </row>
    <row r="274" spans="1:1" ht="15.65" x14ac:dyDescent="0.25">
      <c r="A274" s="206"/>
    </row>
    <row r="275" spans="1:1" ht="15.65" x14ac:dyDescent="0.25">
      <c r="A275" s="206"/>
    </row>
    <row r="276" spans="1:1" ht="15.65" x14ac:dyDescent="0.25">
      <c r="A276" s="206"/>
    </row>
    <row r="277" spans="1:1" ht="15.65" x14ac:dyDescent="0.25">
      <c r="A277" s="206"/>
    </row>
    <row r="278" spans="1:1" ht="15.65" x14ac:dyDescent="0.25">
      <c r="A278" s="206"/>
    </row>
    <row r="279" spans="1:1" ht="15.65" x14ac:dyDescent="0.25">
      <c r="A279" s="206"/>
    </row>
    <row r="280" spans="1:1" ht="15.65" x14ac:dyDescent="0.25">
      <c r="A280" s="206"/>
    </row>
    <row r="281" spans="1:1" ht="15.65" x14ac:dyDescent="0.25">
      <c r="A281" s="206"/>
    </row>
    <row r="282" spans="1:1" ht="15.65" x14ac:dyDescent="0.25">
      <c r="A282" s="206"/>
    </row>
    <row r="283" spans="1:1" ht="15.65" x14ac:dyDescent="0.25">
      <c r="A283" s="206"/>
    </row>
    <row r="284" spans="1:1" ht="15.65" x14ac:dyDescent="0.25">
      <c r="A284" s="206"/>
    </row>
    <row r="285" spans="1:1" ht="15.65" x14ac:dyDescent="0.25">
      <c r="A285" s="206"/>
    </row>
    <row r="286" spans="1:1" ht="15.65" x14ac:dyDescent="0.25">
      <c r="A286" s="206"/>
    </row>
    <row r="287" spans="1:1" ht="15.65" x14ac:dyDescent="0.25">
      <c r="A287" s="206"/>
    </row>
    <row r="288" spans="1:1" ht="15.65" x14ac:dyDescent="0.25">
      <c r="A288" s="206"/>
    </row>
    <row r="289" spans="1:1" ht="15.65" x14ac:dyDescent="0.25">
      <c r="A289" s="206"/>
    </row>
    <row r="290" spans="1:1" ht="15.65" x14ac:dyDescent="0.25">
      <c r="A290" s="206"/>
    </row>
    <row r="291" spans="1:1" ht="15.65" x14ac:dyDescent="0.25">
      <c r="A291" s="206"/>
    </row>
    <row r="292" spans="1:1" ht="15.65" x14ac:dyDescent="0.25">
      <c r="A292" s="206"/>
    </row>
    <row r="293" spans="1:1" ht="15.65" x14ac:dyDescent="0.25">
      <c r="A293" s="206"/>
    </row>
    <row r="294" spans="1:1" ht="15.65" x14ac:dyDescent="0.25">
      <c r="A294" s="206"/>
    </row>
    <row r="295" spans="1:1" ht="15.65" x14ac:dyDescent="0.25">
      <c r="A295" s="206"/>
    </row>
    <row r="296" spans="1:1" ht="15.65" x14ac:dyDescent="0.25">
      <c r="A296" s="206"/>
    </row>
    <row r="297" spans="1:1" ht="15.65" x14ac:dyDescent="0.25">
      <c r="A297" s="206"/>
    </row>
    <row r="298" spans="1:1" ht="15.65" x14ac:dyDescent="0.25">
      <c r="A298" s="206"/>
    </row>
    <row r="299" spans="1:1" ht="15.65" x14ac:dyDescent="0.25">
      <c r="A299" s="206"/>
    </row>
    <row r="300" spans="1:1" ht="15.65" x14ac:dyDescent="0.25">
      <c r="A300" s="206"/>
    </row>
    <row r="301" spans="1:1" ht="15.65" x14ac:dyDescent="0.25">
      <c r="A301" s="206"/>
    </row>
    <row r="302" spans="1:1" ht="15.65" x14ac:dyDescent="0.25">
      <c r="A302" s="206"/>
    </row>
    <row r="303" spans="1:1" ht="15.65" x14ac:dyDescent="0.25">
      <c r="A303" s="206"/>
    </row>
    <row r="304" spans="1:1" ht="15.65" x14ac:dyDescent="0.25">
      <c r="A304" s="206"/>
    </row>
    <row r="305" spans="1:1" ht="15.65" x14ac:dyDescent="0.25">
      <c r="A305" s="206"/>
    </row>
    <row r="306" spans="1:1" ht="15.65" x14ac:dyDescent="0.25">
      <c r="A306" s="206"/>
    </row>
    <row r="307" spans="1:1" ht="15.65" x14ac:dyDescent="0.25">
      <c r="A307" s="206"/>
    </row>
    <row r="308" spans="1:1" ht="15.65" x14ac:dyDescent="0.25">
      <c r="A308" s="206"/>
    </row>
    <row r="309" spans="1:1" ht="15.65" x14ac:dyDescent="0.25">
      <c r="A309" s="206"/>
    </row>
    <row r="310" spans="1:1" ht="15.65" x14ac:dyDescent="0.25">
      <c r="A310" s="206"/>
    </row>
    <row r="311" spans="1:1" ht="15.65" x14ac:dyDescent="0.25">
      <c r="A311" s="206"/>
    </row>
    <row r="312" spans="1:1" ht="15.65" x14ac:dyDescent="0.25">
      <c r="A312" s="206"/>
    </row>
    <row r="313" spans="1:1" ht="15.65" x14ac:dyDescent="0.25">
      <c r="A313" s="206"/>
    </row>
    <row r="314" spans="1:1" ht="15.65" x14ac:dyDescent="0.25">
      <c r="A314" s="206"/>
    </row>
    <row r="315" spans="1:1" ht="15.65" x14ac:dyDescent="0.25">
      <c r="A315" s="206"/>
    </row>
    <row r="316" spans="1:1" ht="15.65" x14ac:dyDescent="0.25">
      <c r="A316" s="206"/>
    </row>
    <row r="317" spans="1:1" ht="15.65" x14ac:dyDescent="0.25">
      <c r="A317" s="206"/>
    </row>
    <row r="318" spans="1:1" ht="15.65" x14ac:dyDescent="0.25">
      <c r="A318" s="206"/>
    </row>
    <row r="319" spans="1:1" ht="15.65" x14ac:dyDescent="0.25">
      <c r="A319" s="206"/>
    </row>
    <row r="320" spans="1:1" ht="15.65" x14ac:dyDescent="0.25">
      <c r="A320" s="206"/>
    </row>
    <row r="321" spans="1:1" ht="15.65" x14ac:dyDescent="0.25">
      <c r="A321" s="206"/>
    </row>
    <row r="322" spans="1:1" ht="15.65" x14ac:dyDescent="0.25">
      <c r="A322" s="206"/>
    </row>
    <row r="323" spans="1:1" ht="15.65" x14ac:dyDescent="0.25">
      <c r="A323" s="206"/>
    </row>
    <row r="324" spans="1:1" ht="15.65" x14ac:dyDescent="0.25">
      <c r="A324" s="206"/>
    </row>
    <row r="325" spans="1:1" ht="15.65" x14ac:dyDescent="0.25">
      <c r="A325" s="206"/>
    </row>
    <row r="326" spans="1:1" ht="15.65" x14ac:dyDescent="0.25">
      <c r="A326" s="206"/>
    </row>
    <row r="327" spans="1:1" ht="15.65" x14ac:dyDescent="0.25">
      <c r="A327" s="206"/>
    </row>
    <row r="328" spans="1:1" ht="15.65" x14ac:dyDescent="0.25">
      <c r="A328" s="206"/>
    </row>
    <row r="329" spans="1:1" ht="15.65" x14ac:dyDescent="0.25">
      <c r="A329" s="206"/>
    </row>
    <row r="330" spans="1:1" ht="15.65" x14ac:dyDescent="0.25">
      <c r="A330" s="206"/>
    </row>
    <row r="331" spans="1:1" ht="15.65" x14ac:dyDescent="0.25">
      <c r="A331" s="206"/>
    </row>
    <row r="332" spans="1:1" ht="15.65" x14ac:dyDescent="0.25">
      <c r="A332" s="206"/>
    </row>
    <row r="333" spans="1:1" ht="15.65" x14ac:dyDescent="0.25">
      <c r="A333" s="206"/>
    </row>
    <row r="334" spans="1:1" ht="15.65" x14ac:dyDescent="0.25">
      <c r="A334" s="206"/>
    </row>
    <row r="335" spans="1:1" ht="15.65" x14ac:dyDescent="0.25">
      <c r="A335" s="206"/>
    </row>
    <row r="336" spans="1:1" ht="15.65" x14ac:dyDescent="0.25">
      <c r="A336" s="206"/>
    </row>
    <row r="337" spans="1:1" ht="15.65" x14ac:dyDescent="0.25">
      <c r="A337" s="206"/>
    </row>
    <row r="338" spans="1:1" ht="15.65" x14ac:dyDescent="0.25">
      <c r="A338" s="206"/>
    </row>
    <row r="339" spans="1:1" ht="15.65" x14ac:dyDescent="0.25">
      <c r="A339" s="206"/>
    </row>
    <row r="340" spans="1:1" ht="15.65" x14ac:dyDescent="0.25">
      <c r="A340" s="206"/>
    </row>
    <row r="341" spans="1:1" ht="15.65" x14ac:dyDescent="0.25">
      <c r="A341" s="206"/>
    </row>
    <row r="342" spans="1:1" ht="15.65" x14ac:dyDescent="0.25">
      <c r="A342" s="206"/>
    </row>
    <row r="343" spans="1:1" ht="15.65" x14ac:dyDescent="0.25">
      <c r="A343" s="206"/>
    </row>
    <row r="344" spans="1:1" ht="15.65" x14ac:dyDescent="0.25">
      <c r="A344" s="206"/>
    </row>
    <row r="345" spans="1:1" ht="15.65" x14ac:dyDescent="0.25">
      <c r="A345" s="206"/>
    </row>
    <row r="346" spans="1:1" ht="15.65" x14ac:dyDescent="0.25">
      <c r="A346" s="206"/>
    </row>
    <row r="347" spans="1:1" ht="15.65" x14ac:dyDescent="0.25">
      <c r="A347" s="206"/>
    </row>
    <row r="348" spans="1:1" ht="15.65" x14ac:dyDescent="0.25">
      <c r="A348" s="206"/>
    </row>
    <row r="349" spans="1:1" ht="15.65" x14ac:dyDescent="0.25">
      <c r="A349" s="206"/>
    </row>
    <row r="350" spans="1:1" ht="15.65" x14ac:dyDescent="0.25">
      <c r="A350" s="206"/>
    </row>
    <row r="351" spans="1:1" ht="15.65" x14ac:dyDescent="0.25">
      <c r="A351" s="206"/>
    </row>
    <row r="352" spans="1:1" ht="15.65" x14ac:dyDescent="0.25">
      <c r="A352" s="206"/>
    </row>
    <row r="353" spans="1:1" ht="15.65" x14ac:dyDescent="0.25">
      <c r="A353" s="206"/>
    </row>
    <row r="354" spans="1:1" ht="15.65" x14ac:dyDescent="0.25">
      <c r="A354" s="206"/>
    </row>
    <row r="355" spans="1:1" ht="15.65" x14ac:dyDescent="0.25">
      <c r="A355" s="206"/>
    </row>
    <row r="356" spans="1:1" ht="15.65" x14ac:dyDescent="0.25">
      <c r="A356" s="206"/>
    </row>
    <row r="357" spans="1:1" ht="15.65" x14ac:dyDescent="0.25">
      <c r="A357" s="206"/>
    </row>
    <row r="358" spans="1:1" ht="15.65" x14ac:dyDescent="0.25">
      <c r="A358" s="206"/>
    </row>
    <row r="359" spans="1:1" ht="15.65" x14ac:dyDescent="0.25">
      <c r="A359" s="206"/>
    </row>
    <row r="360" spans="1:1" ht="15.65" x14ac:dyDescent="0.25">
      <c r="A360" s="206"/>
    </row>
    <row r="361" spans="1:1" ht="15.65" x14ac:dyDescent="0.25">
      <c r="A361" s="206"/>
    </row>
    <row r="362" spans="1:1" ht="15.65" x14ac:dyDescent="0.25">
      <c r="A362" s="206"/>
    </row>
    <row r="363" spans="1:1" ht="15.65" x14ac:dyDescent="0.25">
      <c r="A363" s="206"/>
    </row>
    <row r="364" spans="1:1" ht="15.65" x14ac:dyDescent="0.25">
      <c r="A364" s="206"/>
    </row>
    <row r="365" spans="1:1" ht="15.65" x14ac:dyDescent="0.25">
      <c r="A365" s="206"/>
    </row>
    <row r="366" spans="1:1" ht="15.65" x14ac:dyDescent="0.25">
      <c r="A366" s="206"/>
    </row>
    <row r="367" spans="1:1" ht="15.65" x14ac:dyDescent="0.25">
      <c r="A367" s="206"/>
    </row>
    <row r="368" spans="1:1" ht="15.65" x14ac:dyDescent="0.25">
      <c r="A368" s="206"/>
    </row>
    <row r="369" spans="1:1" ht="15.65" x14ac:dyDescent="0.25">
      <c r="A369" s="206"/>
    </row>
    <row r="370" spans="1:1" ht="15.65" x14ac:dyDescent="0.25">
      <c r="A370" s="206"/>
    </row>
    <row r="509" spans="1:1" x14ac:dyDescent="0.25">
      <c r="A509" s="205"/>
    </row>
    <row r="510" spans="1:1" x14ac:dyDescent="0.25">
      <c r="A510" s="205"/>
    </row>
    <row r="511" spans="1:1" x14ac:dyDescent="0.25">
      <c r="A511" s="205"/>
    </row>
    <row r="512" spans="1:1" x14ac:dyDescent="0.25">
      <c r="A512" s="205"/>
    </row>
    <row r="513" spans="1:1" x14ac:dyDescent="0.25">
      <c r="A513" s="205"/>
    </row>
    <row r="514" spans="1:1" x14ac:dyDescent="0.25">
      <c r="A514" s="205"/>
    </row>
    <row r="515" spans="1:1" x14ac:dyDescent="0.25">
      <c r="A515" s="205"/>
    </row>
    <row r="516" spans="1:1" x14ac:dyDescent="0.25">
      <c r="A516" s="205"/>
    </row>
    <row r="517" spans="1:1" x14ac:dyDescent="0.25">
      <c r="A517" s="205"/>
    </row>
    <row r="518" spans="1:1" x14ac:dyDescent="0.25">
      <c r="A518" s="205"/>
    </row>
    <row r="519" spans="1:1" x14ac:dyDescent="0.25">
      <c r="A519" s="205"/>
    </row>
    <row r="520" spans="1:1" x14ac:dyDescent="0.25">
      <c r="A520" s="205"/>
    </row>
    <row r="521" spans="1:1" x14ac:dyDescent="0.25">
      <c r="A521" s="205"/>
    </row>
    <row r="522" spans="1:1" x14ac:dyDescent="0.25">
      <c r="A522" s="205"/>
    </row>
    <row r="523" spans="1:1" x14ac:dyDescent="0.25">
      <c r="A523" s="205"/>
    </row>
    <row r="524" spans="1:1" x14ac:dyDescent="0.25">
      <c r="A524" s="205"/>
    </row>
    <row r="525" spans="1:1" x14ac:dyDescent="0.25">
      <c r="A525" s="205"/>
    </row>
    <row r="526" spans="1:1" x14ac:dyDescent="0.25">
      <c r="A526" s="205"/>
    </row>
    <row r="527" spans="1:1" x14ac:dyDescent="0.25">
      <c r="A527" s="205"/>
    </row>
  </sheetData>
  <mergeCells count="22">
    <mergeCell ref="B1:B3"/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23:C23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9"/>
  <sheetViews>
    <sheetView topLeftCell="A4" workbookViewId="0">
      <selection activeCell="C12" sqref="C12:G579"/>
    </sheetView>
  </sheetViews>
  <sheetFormatPr defaultColWidth="9.125" defaultRowHeight="13.6" x14ac:dyDescent="0.25"/>
  <cols>
    <col min="1" max="1" width="53.375" style="1" customWidth="1"/>
    <col min="2" max="2" width="9.75" style="1" customWidth="1"/>
    <col min="3" max="3" width="9.875" style="1" customWidth="1"/>
    <col min="4" max="4" width="11.625" style="1" customWidth="1"/>
    <col min="5" max="5" width="12.875" style="1" customWidth="1"/>
    <col min="6" max="6" width="9.875" style="1" customWidth="1"/>
    <col min="7" max="7" width="14.625" style="1" customWidth="1"/>
    <col min="8" max="16384" width="9.125" style="1"/>
  </cols>
  <sheetData>
    <row r="1" spans="1:7" ht="13.75" customHeight="1" x14ac:dyDescent="0.25">
      <c r="A1" s="79"/>
      <c r="B1" s="79"/>
      <c r="C1" s="79"/>
      <c r="D1" s="79"/>
      <c r="E1" s="79"/>
      <c r="F1" s="274" t="s">
        <v>522</v>
      </c>
      <c r="G1" s="274"/>
    </row>
    <row r="2" spans="1:7" x14ac:dyDescent="0.25">
      <c r="A2" s="78"/>
      <c r="B2" s="78"/>
      <c r="C2" s="78"/>
      <c r="D2" s="78"/>
      <c r="E2" s="77"/>
      <c r="F2" s="274"/>
      <c r="G2" s="274"/>
    </row>
    <row r="3" spans="1:7" ht="95.8" customHeight="1" x14ac:dyDescent="0.25">
      <c r="A3" s="78"/>
      <c r="B3" s="78"/>
      <c r="C3" s="78"/>
      <c r="D3" s="78"/>
      <c r="E3" s="77"/>
      <c r="F3" s="274"/>
      <c r="G3" s="274"/>
    </row>
    <row r="4" spans="1:7" x14ac:dyDescent="0.25">
      <c r="A4" s="78"/>
      <c r="B4" s="78"/>
      <c r="C4" s="78"/>
      <c r="D4" s="78"/>
      <c r="E4" s="77"/>
      <c r="F4" s="76"/>
      <c r="G4" s="76"/>
    </row>
    <row r="5" spans="1:7" x14ac:dyDescent="0.25">
      <c r="A5" s="362" t="s">
        <v>253</v>
      </c>
      <c r="B5" s="362"/>
      <c r="C5" s="362"/>
      <c r="D5" s="362"/>
      <c r="E5" s="362"/>
      <c r="F5" s="362"/>
      <c r="G5" s="362"/>
    </row>
    <row r="6" spans="1:7" ht="21.25" customHeight="1" x14ac:dyDescent="0.25">
      <c r="A6" s="362"/>
      <c r="B6" s="362"/>
      <c r="C6" s="362"/>
      <c r="D6" s="362"/>
      <c r="E6" s="362"/>
      <c r="F6" s="362"/>
      <c r="G6" s="362"/>
    </row>
    <row r="7" spans="1:7" x14ac:dyDescent="0.25">
      <c r="A7" s="74"/>
      <c r="B7" s="74"/>
      <c r="C7" s="74"/>
      <c r="D7" s="74"/>
      <c r="E7" s="74"/>
      <c r="F7" s="75"/>
      <c r="G7" s="75"/>
    </row>
    <row r="8" spans="1:7" x14ac:dyDescent="0.25">
      <c r="A8" s="74"/>
      <c r="B8" s="74"/>
      <c r="C8" s="74"/>
      <c r="D8" s="74"/>
      <c r="E8" s="74"/>
      <c r="F8" s="363" t="s">
        <v>156</v>
      </c>
      <c r="G8" s="363"/>
    </row>
    <row r="9" spans="1:7" ht="15.65" x14ac:dyDescent="0.25">
      <c r="A9" s="362" t="s">
        <v>254</v>
      </c>
      <c r="B9" s="362"/>
      <c r="C9" s="362"/>
      <c r="D9" s="362"/>
      <c r="E9" s="362"/>
      <c r="F9" s="362"/>
      <c r="G9" s="362"/>
    </row>
    <row r="10" spans="1:7" ht="15.65" x14ac:dyDescent="0.25">
      <c r="A10" s="73"/>
      <c r="B10" s="73"/>
      <c r="C10" s="72"/>
      <c r="D10" s="72"/>
      <c r="E10" s="72"/>
      <c r="F10" s="72"/>
      <c r="G10" s="72"/>
    </row>
    <row r="11" spans="1:7" ht="46.9" x14ac:dyDescent="0.25">
      <c r="A11" s="71" t="s">
        <v>155</v>
      </c>
      <c r="B11" s="71" t="s">
        <v>154</v>
      </c>
      <c r="C11" s="71" t="s">
        <v>153</v>
      </c>
      <c r="D11" s="71" t="s">
        <v>152</v>
      </c>
      <c r="E11" s="71" t="s">
        <v>151</v>
      </c>
      <c r="F11" s="71" t="s">
        <v>150</v>
      </c>
      <c r="G11" s="71" t="s">
        <v>149</v>
      </c>
    </row>
    <row r="12" spans="1:7" ht="15.65" x14ac:dyDescent="0.25">
      <c r="A12" s="70" t="s">
        <v>148</v>
      </c>
      <c r="B12" s="69">
        <v>203</v>
      </c>
      <c r="C12" s="68"/>
      <c r="D12" s="68"/>
      <c r="E12" s="68"/>
      <c r="F12" s="68"/>
      <c r="G12" s="67">
        <f>G579</f>
        <v>1074895.9000000001</v>
      </c>
    </row>
    <row r="13" spans="1:7" x14ac:dyDescent="0.25">
      <c r="A13" s="66" t="s">
        <v>147</v>
      </c>
      <c r="B13" s="16" t="s">
        <v>3</v>
      </c>
      <c r="C13" s="16" t="s">
        <v>8</v>
      </c>
      <c r="D13" s="16"/>
      <c r="E13" s="16"/>
      <c r="F13" s="16"/>
      <c r="G13" s="2">
        <f>G14+G19+G24+G76+G87+N59+G71+G92</f>
        <v>52440.499999999985</v>
      </c>
    </row>
    <row r="14" spans="1:7" ht="30.6" customHeight="1" x14ac:dyDescent="0.25">
      <c r="A14" s="66" t="s">
        <v>146</v>
      </c>
      <c r="B14" s="16" t="s">
        <v>3</v>
      </c>
      <c r="C14" s="16" t="s">
        <v>145</v>
      </c>
      <c r="D14" s="16" t="s">
        <v>144</v>
      </c>
      <c r="E14" s="16"/>
      <c r="F14" s="16"/>
      <c r="G14" s="2">
        <f>G15</f>
        <v>1977.2</v>
      </c>
    </row>
    <row r="15" spans="1:7" ht="20.25" customHeight="1" x14ac:dyDescent="0.25">
      <c r="A15" s="23" t="s">
        <v>18</v>
      </c>
      <c r="B15" s="22" t="s">
        <v>3</v>
      </c>
      <c r="C15" s="21" t="s">
        <v>8</v>
      </c>
      <c r="D15" s="21" t="s">
        <v>22</v>
      </c>
      <c r="E15" s="21" t="s">
        <v>157</v>
      </c>
      <c r="F15" s="21"/>
      <c r="G15" s="9">
        <f>G16</f>
        <v>1977.2</v>
      </c>
    </row>
    <row r="16" spans="1:7" x14ac:dyDescent="0.25">
      <c r="A16" s="23" t="s">
        <v>143</v>
      </c>
      <c r="B16" s="22" t="s">
        <v>3</v>
      </c>
      <c r="C16" s="21" t="s">
        <v>8</v>
      </c>
      <c r="D16" s="21" t="s">
        <v>22</v>
      </c>
      <c r="E16" s="21" t="s">
        <v>216</v>
      </c>
      <c r="F16" s="21"/>
      <c r="G16" s="9">
        <f>G17</f>
        <v>1977.2</v>
      </c>
    </row>
    <row r="17" spans="1:7" ht="54.35" x14ac:dyDescent="0.25">
      <c r="A17" s="19" t="s">
        <v>73</v>
      </c>
      <c r="B17" s="16" t="s">
        <v>3</v>
      </c>
      <c r="C17" s="18" t="s">
        <v>8</v>
      </c>
      <c r="D17" s="18" t="s">
        <v>22</v>
      </c>
      <c r="E17" s="28" t="s">
        <v>216</v>
      </c>
      <c r="F17" s="18" t="s">
        <v>72</v>
      </c>
      <c r="G17" s="5">
        <f>G18</f>
        <v>1977.2</v>
      </c>
    </row>
    <row r="18" spans="1:7" ht="27.2" x14ac:dyDescent="0.25">
      <c r="A18" s="19" t="s">
        <v>130</v>
      </c>
      <c r="B18" s="16" t="s">
        <v>3</v>
      </c>
      <c r="C18" s="18" t="s">
        <v>8</v>
      </c>
      <c r="D18" s="18" t="s">
        <v>22</v>
      </c>
      <c r="E18" s="28" t="s">
        <v>216</v>
      </c>
      <c r="F18" s="18" t="s">
        <v>129</v>
      </c>
      <c r="G18" s="5">
        <v>1977.2</v>
      </c>
    </row>
    <row r="19" spans="1:7" ht="41.45" customHeight="1" x14ac:dyDescent="0.25">
      <c r="A19" s="17" t="s">
        <v>142</v>
      </c>
      <c r="B19" s="16" t="s">
        <v>3</v>
      </c>
      <c r="C19" s="15" t="s">
        <v>8</v>
      </c>
      <c r="D19" s="15" t="s">
        <v>1</v>
      </c>
      <c r="E19" s="15"/>
      <c r="F19" s="15"/>
      <c r="G19" s="2">
        <f>G20</f>
        <v>1557</v>
      </c>
    </row>
    <row r="20" spans="1:7" x14ac:dyDescent="0.25">
      <c r="A20" s="23" t="s">
        <v>18</v>
      </c>
      <c r="B20" s="22" t="s">
        <v>3</v>
      </c>
      <c r="C20" s="20" t="s">
        <v>8</v>
      </c>
      <c r="D20" s="20" t="s">
        <v>1</v>
      </c>
      <c r="E20" s="21" t="s">
        <v>157</v>
      </c>
      <c r="F20" s="20"/>
      <c r="G20" s="9">
        <f>G21</f>
        <v>1557</v>
      </c>
    </row>
    <row r="21" spans="1:7" ht="27.2" x14ac:dyDescent="0.25">
      <c r="A21" s="24" t="s">
        <v>141</v>
      </c>
      <c r="B21" s="22" t="s">
        <v>3</v>
      </c>
      <c r="C21" s="20" t="s">
        <v>8</v>
      </c>
      <c r="D21" s="20" t="s">
        <v>1</v>
      </c>
      <c r="E21" s="21" t="s">
        <v>215</v>
      </c>
      <c r="F21" s="20"/>
      <c r="G21" s="9">
        <f>G22</f>
        <v>1557</v>
      </c>
    </row>
    <row r="22" spans="1:7" ht="54.35" x14ac:dyDescent="0.25">
      <c r="A22" s="19" t="s">
        <v>73</v>
      </c>
      <c r="B22" s="16" t="s">
        <v>3</v>
      </c>
      <c r="C22" s="18" t="s">
        <v>8</v>
      </c>
      <c r="D22" s="18" t="s">
        <v>1</v>
      </c>
      <c r="E22" s="28" t="s">
        <v>215</v>
      </c>
      <c r="F22" s="18" t="s">
        <v>72</v>
      </c>
      <c r="G22" s="5">
        <f>G23</f>
        <v>1557</v>
      </c>
    </row>
    <row r="23" spans="1:7" ht="27.2" x14ac:dyDescent="0.25">
      <c r="A23" s="19" t="s">
        <v>130</v>
      </c>
      <c r="B23" s="16" t="s">
        <v>3</v>
      </c>
      <c r="C23" s="18" t="s">
        <v>8</v>
      </c>
      <c r="D23" s="18" t="s">
        <v>1</v>
      </c>
      <c r="E23" s="28" t="s">
        <v>215</v>
      </c>
      <c r="F23" s="18" t="s">
        <v>129</v>
      </c>
      <c r="G23" s="5">
        <v>1557</v>
      </c>
    </row>
    <row r="24" spans="1:7" ht="52.3" x14ac:dyDescent="0.25">
      <c r="A24" s="17" t="s">
        <v>140</v>
      </c>
      <c r="B24" s="16" t="s">
        <v>3</v>
      </c>
      <c r="C24" s="15" t="s">
        <v>8</v>
      </c>
      <c r="D24" s="15" t="s">
        <v>45</v>
      </c>
      <c r="E24" s="15"/>
      <c r="F24" s="15"/>
      <c r="G24" s="65">
        <f>G25</f>
        <v>45073.899999999994</v>
      </c>
    </row>
    <row r="25" spans="1:7" x14ac:dyDescent="0.25">
      <c r="A25" s="23" t="s">
        <v>18</v>
      </c>
      <c r="B25" s="22" t="s">
        <v>3</v>
      </c>
      <c r="C25" s="20" t="s">
        <v>8</v>
      </c>
      <c r="D25" s="20" t="s">
        <v>45</v>
      </c>
      <c r="E25" s="21" t="s">
        <v>157</v>
      </c>
      <c r="F25" s="20"/>
      <c r="G25" s="9">
        <f>G26+G29+G36+G41+G46+G51+G58+G63+G68</f>
        <v>45073.899999999994</v>
      </c>
    </row>
    <row r="26" spans="1:7" ht="33.799999999999997" customHeight="1" x14ac:dyDescent="0.25">
      <c r="A26" s="61" t="s">
        <v>133</v>
      </c>
      <c r="B26" s="16" t="s">
        <v>3</v>
      </c>
      <c r="C26" s="18" t="s">
        <v>8</v>
      </c>
      <c r="D26" s="18" t="s">
        <v>45</v>
      </c>
      <c r="E26" s="28" t="s">
        <v>158</v>
      </c>
      <c r="F26" s="18"/>
      <c r="G26" s="5">
        <f>G27</f>
        <v>23371.4</v>
      </c>
    </row>
    <row r="27" spans="1:7" ht="54.35" x14ac:dyDescent="0.25">
      <c r="A27" s="19" t="s">
        <v>73</v>
      </c>
      <c r="B27" s="16" t="s">
        <v>3</v>
      </c>
      <c r="C27" s="18" t="s">
        <v>8</v>
      </c>
      <c r="D27" s="18" t="s">
        <v>45</v>
      </c>
      <c r="E27" s="28" t="s">
        <v>158</v>
      </c>
      <c r="F27" s="18" t="s">
        <v>72</v>
      </c>
      <c r="G27" s="5">
        <f>G28</f>
        <v>23371.4</v>
      </c>
    </row>
    <row r="28" spans="1:7" ht="27.2" x14ac:dyDescent="0.25">
      <c r="A28" s="19" t="s">
        <v>130</v>
      </c>
      <c r="B28" s="16" t="s">
        <v>3</v>
      </c>
      <c r="C28" s="18" t="s">
        <v>8</v>
      </c>
      <c r="D28" s="18" t="s">
        <v>45</v>
      </c>
      <c r="E28" s="28" t="s">
        <v>158</v>
      </c>
      <c r="F28" s="18" t="s">
        <v>129</v>
      </c>
      <c r="G28" s="5">
        <v>23371.4</v>
      </c>
    </row>
    <row r="29" spans="1:7" ht="27.2" x14ac:dyDescent="0.25">
      <c r="A29" s="19" t="s">
        <v>42</v>
      </c>
      <c r="B29" s="16" t="s">
        <v>3</v>
      </c>
      <c r="C29" s="18" t="s">
        <v>8</v>
      </c>
      <c r="D29" s="18" t="s">
        <v>45</v>
      </c>
      <c r="E29" s="28" t="s">
        <v>159</v>
      </c>
      <c r="F29" s="18"/>
      <c r="G29" s="5">
        <f>G30+G34+G32</f>
        <v>8881.7999999999993</v>
      </c>
    </row>
    <row r="30" spans="1:7" ht="27.2" x14ac:dyDescent="0.25">
      <c r="A30" s="19" t="s">
        <v>26</v>
      </c>
      <c r="B30" s="16" t="s">
        <v>3</v>
      </c>
      <c r="C30" s="18" t="s">
        <v>8</v>
      </c>
      <c r="D30" s="18" t="s">
        <v>45</v>
      </c>
      <c r="E30" s="28" t="s">
        <v>159</v>
      </c>
      <c r="F30" s="18" t="s">
        <v>25</v>
      </c>
      <c r="G30" s="47">
        <f>G31</f>
        <v>8529.9</v>
      </c>
    </row>
    <row r="31" spans="1:7" ht="27.2" x14ac:dyDescent="0.25">
      <c r="A31" s="19" t="s">
        <v>24</v>
      </c>
      <c r="B31" s="16" t="s">
        <v>3</v>
      </c>
      <c r="C31" s="18" t="s">
        <v>8</v>
      </c>
      <c r="D31" s="18" t="s">
        <v>45</v>
      </c>
      <c r="E31" s="28" t="s">
        <v>159</v>
      </c>
      <c r="F31" s="18" t="s">
        <v>21</v>
      </c>
      <c r="G31" s="47">
        <v>8529.9</v>
      </c>
    </row>
    <row r="32" spans="1:7" x14ac:dyDescent="0.25">
      <c r="A32" s="19" t="s">
        <v>47</v>
      </c>
      <c r="B32" s="16" t="s">
        <v>3</v>
      </c>
      <c r="C32" s="18" t="s">
        <v>8</v>
      </c>
      <c r="D32" s="18" t="s">
        <v>45</v>
      </c>
      <c r="E32" s="28" t="s">
        <v>159</v>
      </c>
      <c r="F32" s="18" t="s">
        <v>46</v>
      </c>
      <c r="G32" s="47">
        <v>62.6</v>
      </c>
    </row>
    <row r="33" spans="1:7" x14ac:dyDescent="0.25">
      <c r="A33" s="19" t="s">
        <v>642</v>
      </c>
      <c r="B33" s="16" t="s">
        <v>3</v>
      </c>
      <c r="C33" s="18" t="s">
        <v>8</v>
      </c>
      <c r="D33" s="18" t="s">
        <v>45</v>
      </c>
      <c r="E33" s="28" t="s">
        <v>159</v>
      </c>
      <c r="F33" s="18" t="s">
        <v>643</v>
      </c>
      <c r="G33" s="47">
        <v>62.6</v>
      </c>
    </row>
    <row r="34" spans="1:7" x14ac:dyDescent="0.25">
      <c r="A34" s="19" t="s">
        <v>69</v>
      </c>
      <c r="B34" s="16" t="s">
        <v>3</v>
      </c>
      <c r="C34" s="18" t="s">
        <v>8</v>
      </c>
      <c r="D34" s="18" t="s">
        <v>45</v>
      </c>
      <c r="E34" s="28" t="s">
        <v>159</v>
      </c>
      <c r="F34" s="18" t="s">
        <v>68</v>
      </c>
      <c r="G34" s="5">
        <f>G35</f>
        <v>289.3</v>
      </c>
    </row>
    <row r="35" spans="1:7" ht="15.65" customHeight="1" x14ac:dyDescent="0.25">
      <c r="A35" s="19" t="s">
        <v>67</v>
      </c>
      <c r="B35" s="16" t="s">
        <v>3</v>
      </c>
      <c r="C35" s="18" t="s">
        <v>8</v>
      </c>
      <c r="D35" s="18" t="s">
        <v>45</v>
      </c>
      <c r="E35" s="28" t="s">
        <v>159</v>
      </c>
      <c r="F35" s="18" t="s">
        <v>66</v>
      </c>
      <c r="G35" s="5">
        <v>289.3</v>
      </c>
    </row>
    <row r="36" spans="1:7" ht="40.75" x14ac:dyDescent="0.25">
      <c r="A36" s="24" t="s">
        <v>59</v>
      </c>
      <c r="B36" s="22" t="s">
        <v>3</v>
      </c>
      <c r="C36" s="20" t="s">
        <v>8</v>
      </c>
      <c r="D36" s="20" t="s">
        <v>45</v>
      </c>
      <c r="E36" s="20" t="s">
        <v>164</v>
      </c>
      <c r="F36" s="20"/>
      <c r="G36" s="9">
        <f>G37+G39</f>
        <v>1490.3000000000002</v>
      </c>
    </row>
    <row r="37" spans="1:7" ht="54.35" x14ac:dyDescent="0.25">
      <c r="A37" s="19" t="s">
        <v>73</v>
      </c>
      <c r="B37" s="16" t="s">
        <v>3</v>
      </c>
      <c r="C37" s="18" t="s">
        <v>8</v>
      </c>
      <c r="D37" s="18" t="s">
        <v>45</v>
      </c>
      <c r="E37" s="18" t="s">
        <v>164</v>
      </c>
      <c r="F37" s="18" t="s">
        <v>72</v>
      </c>
      <c r="G37" s="5">
        <f>G38</f>
        <v>1369.4</v>
      </c>
    </row>
    <row r="38" spans="1:7" ht="27.2" x14ac:dyDescent="0.25">
      <c r="A38" s="19" t="s">
        <v>130</v>
      </c>
      <c r="B38" s="16" t="s">
        <v>3</v>
      </c>
      <c r="C38" s="18" t="s">
        <v>8</v>
      </c>
      <c r="D38" s="18" t="s">
        <v>45</v>
      </c>
      <c r="E38" s="18" t="s">
        <v>164</v>
      </c>
      <c r="F38" s="18" t="s">
        <v>129</v>
      </c>
      <c r="G38" s="5">
        <v>1369.4</v>
      </c>
    </row>
    <row r="39" spans="1:7" ht="27.2" x14ac:dyDescent="0.25">
      <c r="A39" s="19" t="s">
        <v>26</v>
      </c>
      <c r="B39" s="16" t="s">
        <v>3</v>
      </c>
      <c r="C39" s="18" t="s">
        <v>8</v>
      </c>
      <c r="D39" s="18" t="s">
        <v>45</v>
      </c>
      <c r="E39" s="18" t="s">
        <v>164</v>
      </c>
      <c r="F39" s="18" t="s">
        <v>25</v>
      </c>
      <c r="G39" s="5">
        <f>G40</f>
        <v>120.9</v>
      </c>
    </row>
    <row r="40" spans="1:7" ht="27.2" x14ac:dyDescent="0.25">
      <c r="A40" s="19" t="s">
        <v>24</v>
      </c>
      <c r="B40" s="16" t="s">
        <v>3</v>
      </c>
      <c r="C40" s="18" t="s">
        <v>8</v>
      </c>
      <c r="D40" s="18" t="s">
        <v>45</v>
      </c>
      <c r="E40" s="18" t="s">
        <v>164</v>
      </c>
      <c r="F40" s="18" t="s">
        <v>21</v>
      </c>
      <c r="G40" s="5">
        <v>120.9</v>
      </c>
    </row>
    <row r="41" spans="1:7" ht="27.2" x14ac:dyDescent="0.25">
      <c r="A41" s="24" t="s">
        <v>139</v>
      </c>
      <c r="B41" s="22" t="s">
        <v>3</v>
      </c>
      <c r="C41" s="20" t="s">
        <v>8</v>
      </c>
      <c r="D41" s="20" t="s">
        <v>45</v>
      </c>
      <c r="E41" s="20" t="s">
        <v>227</v>
      </c>
      <c r="F41" s="20"/>
      <c r="G41" s="9">
        <f>G42+G44</f>
        <v>1033.5</v>
      </c>
    </row>
    <row r="42" spans="1:7" ht="54.35" x14ac:dyDescent="0.25">
      <c r="A42" s="19" t="s">
        <v>73</v>
      </c>
      <c r="B42" s="16" t="s">
        <v>3</v>
      </c>
      <c r="C42" s="18" t="s">
        <v>8</v>
      </c>
      <c r="D42" s="18" t="s">
        <v>45</v>
      </c>
      <c r="E42" s="18" t="s">
        <v>227</v>
      </c>
      <c r="F42" s="18" t="s">
        <v>72</v>
      </c>
      <c r="G42" s="5">
        <f>G43</f>
        <v>821.3</v>
      </c>
    </row>
    <row r="43" spans="1:7" ht="27.2" x14ac:dyDescent="0.25">
      <c r="A43" s="19" t="s">
        <v>135</v>
      </c>
      <c r="B43" s="16" t="s">
        <v>3</v>
      </c>
      <c r="C43" s="18" t="s">
        <v>8</v>
      </c>
      <c r="D43" s="18" t="s">
        <v>45</v>
      </c>
      <c r="E43" s="18" t="s">
        <v>227</v>
      </c>
      <c r="F43" s="18" t="s">
        <v>129</v>
      </c>
      <c r="G43" s="5">
        <v>821.3</v>
      </c>
    </row>
    <row r="44" spans="1:7" ht="27.2" x14ac:dyDescent="0.25">
      <c r="A44" s="19" t="s">
        <v>26</v>
      </c>
      <c r="B44" s="16" t="s">
        <v>3</v>
      </c>
      <c r="C44" s="18" t="s">
        <v>8</v>
      </c>
      <c r="D44" s="18" t="s">
        <v>45</v>
      </c>
      <c r="E44" s="18" t="s">
        <v>227</v>
      </c>
      <c r="F44" s="18" t="s">
        <v>25</v>
      </c>
      <c r="G44" s="5">
        <f>G45</f>
        <v>212.2</v>
      </c>
    </row>
    <row r="45" spans="1:7" ht="27.2" x14ac:dyDescent="0.25">
      <c r="A45" s="19" t="s">
        <v>24</v>
      </c>
      <c r="B45" s="16" t="s">
        <v>3</v>
      </c>
      <c r="C45" s="18" t="s">
        <v>8</v>
      </c>
      <c r="D45" s="18" t="s">
        <v>45</v>
      </c>
      <c r="E45" s="18" t="s">
        <v>227</v>
      </c>
      <c r="F45" s="18" t="s">
        <v>21</v>
      </c>
      <c r="G45" s="5">
        <v>212.2</v>
      </c>
    </row>
    <row r="46" spans="1:7" ht="40.75" x14ac:dyDescent="0.25">
      <c r="A46" s="24" t="s">
        <v>51</v>
      </c>
      <c r="B46" s="22" t="s">
        <v>3</v>
      </c>
      <c r="C46" s="20" t="s">
        <v>8</v>
      </c>
      <c r="D46" s="20" t="s">
        <v>45</v>
      </c>
      <c r="E46" s="20" t="s">
        <v>228</v>
      </c>
      <c r="F46" s="20"/>
      <c r="G46" s="9">
        <f>G47+G49</f>
        <v>2218.1</v>
      </c>
    </row>
    <row r="47" spans="1:7" ht="54.35" x14ac:dyDescent="0.25">
      <c r="A47" s="19" t="s">
        <v>73</v>
      </c>
      <c r="B47" s="16" t="s">
        <v>3</v>
      </c>
      <c r="C47" s="18" t="s">
        <v>8</v>
      </c>
      <c r="D47" s="18" t="s">
        <v>45</v>
      </c>
      <c r="E47" s="18" t="s">
        <v>228</v>
      </c>
      <c r="F47" s="18" t="s">
        <v>72</v>
      </c>
      <c r="G47" s="5">
        <f>G48</f>
        <v>1694.6</v>
      </c>
    </row>
    <row r="48" spans="1:7" ht="27.2" x14ac:dyDescent="0.25">
      <c r="A48" s="19" t="s">
        <v>130</v>
      </c>
      <c r="B48" s="16" t="s">
        <v>3</v>
      </c>
      <c r="C48" s="18" t="s">
        <v>8</v>
      </c>
      <c r="D48" s="18" t="s">
        <v>45</v>
      </c>
      <c r="E48" s="18" t="s">
        <v>228</v>
      </c>
      <c r="F48" s="18" t="s">
        <v>129</v>
      </c>
      <c r="G48" s="5">
        <v>1694.6</v>
      </c>
    </row>
    <row r="49" spans="1:7" ht="27.2" x14ac:dyDescent="0.25">
      <c r="A49" s="19" t="s">
        <v>26</v>
      </c>
      <c r="B49" s="16" t="s">
        <v>3</v>
      </c>
      <c r="C49" s="18" t="s">
        <v>8</v>
      </c>
      <c r="D49" s="18" t="s">
        <v>45</v>
      </c>
      <c r="E49" s="18" t="s">
        <v>228</v>
      </c>
      <c r="F49" s="18" t="s">
        <v>25</v>
      </c>
      <c r="G49" s="5">
        <f>G50</f>
        <v>523.5</v>
      </c>
    </row>
    <row r="50" spans="1:7" ht="27.2" x14ac:dyDescent="0.25">
      <c r="A50" s="19" t="s">
        <v>24</v>
      </c>
      <c r="B50" s="16" t="s">
        <v>3</v>
      </c>
      <c r="C50" s="18" t="s">
        <v>8</v>
      </c>
      <c r="D50" s="18" t="s">
        <v>45</v>
      </c>
      <c r="E50" s="18" t="s">
        <v>228</v>
      </c>
      <c r="F50" s="18" t="s">
        <v>21</v>
      </c>
      <c r="G50" s="5">
        <v>523.5</v>
      </c>
    </row>
    <row r="51" spans="1:7" ht="27.2" x14ac:dyDescent="0.25">
      <c r="A51" s="12" t="s">
        <v>138</v>
      </c>
      <c r="B51" s="11" t="s">
        <v>3</v>
      </c>
      <c r="C51" s="10" t="s">
        <v>8</v>
      </c>
      <c r="D51" s="10" t="s">
        <v>45</v>
      </c>
      <c r="E51" s="10" t="s">
        <v>160</v>
      </c>
      <c r="F51" s="20"/>
      <c r="G51" s="9">
        <f>G52+G54+G56</f>
        <v>5.1999999999999993</v>
      </c>
    </row>
    <row r="52" spans="1:7" ht="54.35" x14ac:dyDescent="0.25">
      <c r="A52" s="19" t="s">
        <v>73</v>
      </c>
      <c r="B52" s="7" t="s">
        <v>3</v>
      </c>
      <c r="C52" s="6" t="s">
        <v>8</v>
      </c>
      <c r="D52" s="6" t="s">
        <v>45</v>
      </c>
      <c r="E52" s="6" t="s">
        <v>160</v>
      </c>
      <c r="F52" s="18" t="s">
        <v>72</v>
      </c>
      <c r="G52" s="5">
        <f>G53</f>
        <v>3.3</v>
      </c>
    </row>
    <row r="53" spans="1:7" ht="27.2" x14ac:dyDescent="0.25">
      <c r="A53" s="19" t="s">
        <v>130</v>
      </c>
      <c r="B53" s="7" t="s">
        <v>3</v>
      </c>
      <c r="C53" s="6" t="s">
        <v>8</v>
      </c>
      <c r="D53" s="6" t="s">
        <v>45</v>
      </c>
      <c r="E53" s="6" t="s">
        <v>160</v>
      </c>
      <c r="F53" s="18" t="s">
        <v>129</v>
      </c>
      <c r="G53" s="5">
        <v>3.3</v>
      </c>
    </row>
    <row r="54" spans="1:7" ht="27.2" x14ac:dyDescent="0.25">
      <c r="A54" s="19" t="s">
        <v>26</v>
      </c>
      <c r="B54" s="7" t="s">
        <v>3</v>
      </c>
      <c r="C54" s="6" t="s">
        <v>8</v>
      </c>
      <c r="D54" s="6" t="s">
        <v>45</v>
      </c>
      <c r="E54" s="6" t="s">
        <v>160</v>
      </c>
      <c r="F54" s="18" t="s">
        <v>25</v>
      </c>
      <c r="G54" s="5">
        <f>G55</f>
        <v>0.4</v>
      </c>
    </row>
    <row r="55" spans="1:7" ht="27.2" x14ac:dyDescent="0.25">
      <c r="A55" s="19" t="s">
        <v>24</v>
      </c>
      <c r="B55" s="7" t="s">
        <v>3</v>
      </c>
      <c r="C55" s="6" t="s">
        <v>8</v>
      </c>
      <c r="D55" s="6" t="s">
        <v>45</v>
      </c>
      <c r="E55" s="6" t="s">
        <v>160</v>
      </c>
      <c r="F55" s="18" t="s">
        <v>21</v>
      </c>
      <c r="G55" s="5">
        <v>0.4</v>
      </c>
    </row>
    <row r="56" spans="1:7" x14ac:dyDescent="0.25">
      <c r="A56" s="19" t="s">
        <v>102</v>
      </c>
      <c r="B56" s="7" t="s">
        <v>3</v>
      </c>
      <c r="C56" s="6" t="s">
        <v>8</v>
      </c>
      <c r="D56" s="6" t="s">
        <v>45</v>
      </c>
      <c r="E56" s="6" t="s">
        <v>160</v>
      </c>
      <c r="F56" s="18" t="s">
        <v>4</v>
      </c>
      <c r="G56" s="5">
        <f>G57</f>
        <v>1.5</v>
      </c>
    </row>
    <row r="57" spans="1:7" x14ac:dyDescent="0.25">
      <c r="A57" s="19" t="s">
        <v>121</v>
      </c>
      <c r="B57" s="7" t="s">
        <v>3</v>
      </c>
      <c r="C57" s="6" t="s">
        <v>8</v>
      </c>
      <c r="D57" s="6" t="s">
        <v>45</v>
      </c>
      <c r="E57" s="6" t="s">
        <v>160</v>
      </c>
      <c r="F57" s="18" t="s">
        <v>120</v>
      </c>
      <c r="G57" s="5">
        <v>1.5</v>
      </c>
    </row>
    <row r="58" spans="1:7" ht="54.35" x14ac:dyDescent="0.25">
      <c r="A58" s="12" t="s">
        <v>137</v>
      </c>
      <c r="B58" s="11" t="s">
        <v>3</v>
      </c>
      <c r="C58" s="10" t="s">
        <v>8</v>
      </c>
      <c r="D58" s="10" t="s">
        <v>45</v>
      </c>
      <c r="E58" s="10" t="s">
        <v>161</v>
      </c>
      <c r="F58" s="10"/>
      <c r="G58" s="9">
        <f>G59+G61</f>
        <v>84.2</v>
      </c>
    </row>
    <row r="59" spans="1:7" ht="54.35" x14ac:dyDescent="0.25">
      <c r="A59" s="19" t="s">
        <v>73</v>
      </c>
      <c r="B59" s="7" t="s">
        <v>3</v>
      </c>
      <c r="C59" s="6" t="s">
        <v>8</v>
      </c>
      <c r="D59" s="6" t="s">
        <v>45</v>
      </c>
      <c r="E59" s="6" t="s">
        <v>161</v>
      </c>
      <c r="F59" s="18" t="s">
        <v>72</v>
      </c>
      <c r="G59" s="5">
        <f>G60</f>
        <v>76.400000000000006</v>
      </c>
    </row>
    <row r="60" spans="1:7" ht="27.2" x14ac:dyDescent="0.25">
      <c r="A60" s="19" t="s">
        <v>130</v>
      </c>
      <c r="B60" s="7" t="s">
        <v>3</v>
      </c>
      <c r="C60" s="6" t="s">
        <v>8</v>
      </c>
      <c r="D60" s="6" t="s">
        <v>45</v>
      </c>
      <c r="E60" s="6" t="s">
        <v>161</v>
      </c>
      <c r="F60" s="18" t="s">
        <v>129</v>
      </c>
      <c r="G60" s="5">
        <v>76.400000000000006</v>
      </c>
    </row>
    <row r="61" spans="1:7" ht="27.2" x14ac:dyDescent="0.25">
      <c r="A61" s="19" t="s">
        <v>26</v>
      </c>
      <c r="B61" s="7" t="s">
        <v>3</v>
      </c>
      <c r="C61" s="6" t="s">
        <v>8</v>
      </c>
      <c r="D61" s="6" t="s">
        <v>45</v>
      </c>
      <c r="E61" s="6" t="s">
        <v>161</v>
      </c>
      <c r="F61" s="18" t="s">
        <v>25</v>
      </c>
      <c r="G61" s="5">
        <f>G62</f>
        <v>7.8</v>
      </c>
    </row>
    <row r="62" spans="1:7" ht="27.2" x14ac:dyDescent="0.25">
      <c r="A62" s="19" t="s">
        <v>24</v>
      </c>
      <c r="B62" s="7" t="s">
        <v>3</v>
      </c>
      <c r="C62" s="6" t="s">
        <v>8</v>
      </c>
      <c r="D62" s="6" t="s">
        <v>45</v>
      </c>
      <c r="E62" s="6" t="s">
        <v>161</v>
      </c>
      <c r="F62" s="18" t="s">
        <v>21</v>
      </c>
      <c r="G62" s="5">
        <v>7.8</v>
      </c>
    </row>
    <row r="63" spans="1:7" ht="55.55" customHeight="1" x14ac:dyDescent="0.25">
      <c r="A63" s="64" t="s">
        <v>136</v>
      </c>
      <c r="B63" s="11" t="s">
        <v>3</v>
      </c>
      <c r="C63" s="10" t="s">
        <v>8</v>
      </c>
      <c r="D63" s="10" t="s">
        <v>45</v>
      </c>
      <c r="E63" s="10" t="s">
        <v>162</v>
      </c>
      <c r="F63" s="10"/>
      <c r="G63" s="9">
        <f>G66+G64</f>
        <v>481.79999999999995</v>
      </c>
    </row>
    <row r="64" spans="1:7" ht="54.35" x14ac:dyDescent="0.25">
      <c r="A64" s="19" t="s">
        <v>73</v>
      </c>
      <c r="B64" s="16" t="s">
        <v>3</v>
      </c>
      <c r="C64" s="18" t="s">
        <v>8</v>
      </c>
      <c r="D64" s="18" t="s">
        <v>45</v>
      </c>
      <c r="E64" s="6" t="s">
        <v>162</v>
      </c>
      <c r="F64" s="18" t="s">
        <v>72</v>
      </c>
      <c r="G64" s="5">
        <f>G65</f>
        <v>443.4</v>
      </c>
    </row>
    <row r="65" spans="1:7" ht="27.2" x14ac:dyDescent="0.25">
      <c r="A65" s="19" t="s">
        <v>135</v>
      </c>
      <c r="B65" s="16" t="s">
        <v>3</v>
      </c>
      <c r="C65" s="18" t="s">
        <v>8</v>
      </c>
      <c r="D65" s="18" t="s">
        <v>45</v>
      </c>
      <c r="E65" s="6" t="s">
        <v>162</v>
      </c>
      <c r="F65" s="18" t="s">
        <v>129</v>
      </c>
      <c r="G65" s="5">
        <v>443.4</v>
      </c>
    </row>
    <row r="66" spans="1:7" ht="27.2" x14ac:dyDescent="0.25">
      <c r="A66" s="63" t="s">
        <v>26</v>
      </c>
      <c r="B66" s="7" t="s">
        <v>3</v>
      </c>
      <c r="C66" s="6" t="s">
        <v>8</v>
      </c>
      <c r="D66" s="6" t="s">
        <v>45</v>
      </c>
      <c r="E66" s="6" t="s">
        <v>162</v>
      </c>
      <c r="F66" s="62" t="s">
        <v>25</v>
      </c>
      <c r="G66" s="5">
        <f>G67</f>
        <v>38.4</v>
      </c>
    </row>
    <row r="67" spans="1:7" ht="27.2" x14ac:dyDescent="0.25">
      <c r="A67" s="63" t="s">
        <v>24</v>
      </c>
      <c r="B67" s="7" t="s">
        <v>3</v>
      </c>
      <c r="C67" s="6" t="s">
        <v>8</v>
      </c>
      <c r="D67" s="6" t="s">
        <v>45</v>
      </c>
      <c r="E67" s="6" t="s">
        <v>162</v>
      </c>
      <c r="F67" s="62" t="s">
        <v>21</v>
      </c>
      <c r="G67" s="5">
        <v>38.4</v>
      </c>
    </row>
    <row r="68" spans="1:7" ht="27.2" x14ac:dyDescent="0.25">
      <c r="A68" s="64" t="s">
        <v>421</v>
      </c>
      <c r="B68" s="11" t="s">
        <v>3</v>
      </c>
      <c r="C68" s="10" t="s">
        <v>8</v>
      </c>
      <c r="D68" s="10" t="s">
        <v>45</v>
      </c>
      <c r="E68" s="10" t="s">
        <v>422</v>
      </c>
      <c r="F68" s="83"/>
      <c r="G68" s="9">
        <f>G69</f>
        <v>7507.6</v>
      </c>
    </row>
    <row r="69" spans="1:7" ht="54.35" x14ac:dyDescent="0.25">
      <c r="A69" s="19" t="s">
        <v>73</v>
      </c>
      <c r="B69" s="7" t="s">
        <v>3</v>
      </c>
      <c r="C69" s="6" t="s">
        <v>8</v>
      </c>
      <c r="D69" s="6" t="s">
        <v>45</v>
      </c>
      <c r="E69" s="6" t="s">
        <v>422</v>
      </c>
      <c r="F69" s="18" t="s">
        <v>72</v>
      </c>
      <c r="G69" s="5">
        <f>G70</f>
        <v>7507.6</v>
      </c>
    </row>
    <row r="70" spans="1:7" ht="27.2" x14ac:dyDescent="0.25">
      <c r="A70" s="19" t="s">
        <v>130</v>
      </c>
      <c r="B70" s="7" t="s">
        <v>3</v>
      </c>
      <c r="C70" s="6" t="s">
        <v>8</v>
      </c>
      <c r="D70" s="6" t="s">
        <v>45</v>
      </c>
      <c r="E70" s="6" t="s">
        <v>422</v>
      </c>
      <c r="F70" s="18" t="s">
        <v>129</v>
      </c>
      <c r="G70" s="5">
        <v>7507.6</v>
      </c>
    </row>
    <row r="71" spans="1:7" x14ac:dyDescent="0.25">
      <c r="A71" s="80" t="s">
        <v>255</v>
      </c>
      <c r="B71" s="7" t="s">
        <v>3</v>
      </c>
      <c r="C71" s="13" t="s">
        <v>8</v>
      </c>
      <c r="D71" s="13" t="s">
        <v>99</v>
      </c>
      <c r="E71" s="81"/>
      <c r="F71" s="82"/>
      <c r="G71" s="2">
        <f>G72</f>
        <v>34.1</v>
      </c>
    </row>
    <row r="72" spans="1:7" x14ac:dyDescent="0.25">
      <c r="A72" s="23" t="s">
        <v>18</v>
      </c>
      <c r="B72" s="11" t="s">
        <v>3</v>
      </c>
      <c r="C72" s="10" t="s">
        <v>8</v>
      </c>
      <c r="D72" s="10" t="s">
        <v>99</v>
      </c>
      <c r="E72" s="21" t="s">
        <v>157</v>
      </c>
      <c r="F72" s="82"/>
      <c r="G72" s="9">
        <f>G73</f>
        <v>34.1</v>
      </c>
    </row>
    <row r="73" spans="1:7" ht="44.15" customHeight="1" x14ac:dyDescent="0.25">
      <c r="A73" s="64" t="s">
        <v>256</v>
      </c>
      <c r="B73" s="11" t="s">
        <v>3</v>
      </c>
      <c r="C73" s="10" t="s">
        <v>8</v>
      </c>
      <c r="D73" s="10" t="s">
        <v>99</v>
      </c>
      <c r="E73" s="10" t="s">
        <v>257</v>
      </c>
      <c r="F73" s="83"/>
      <c r="G73" s="9">
        <f>G74</f>
        <v>34.1</v>
      </c>
    </row>
    <row r="74" spans="1:7" ht="27.2" x14ac:dyDescent="0.25">
      <c r="A74" s="63" t="s">
        <v>26</v>
      </c>
      <c r="B74" s="7" t="s">
        <v>3</v>
      </c>
      <c r="C74" s="6" t="s">
        <v>8</v>
      </c>
      <c r="D74" s="6" t="s">
        <v>99</v>
      </c>
      <c r="E74" s="6" t="s">
        <v>257</v>
      </c>
      <c r="F74" s="62" t="s">
        <v>25</v>
      </c>
      <c r="G74" s="5">
        <f>G75</f>
        <v>34.1</v>
      </c>
    </row>
    <row r="75" spans="1:7" ht="27.2" x14ac:dyDescent="0.25">
      <c r="A75" s="63" t="s">
        <v>24</v>
      </c>
      <c r="B75" s="7" t="s">
        <v>3</v>
      </c>
      <c r="C75" s="6" t="s">
        <v>8</v>
      </c>
      <c r="D75" s="6" t="s">
        <v>99</v>
      </c>
      <c r="E75" s="6" t="s">
        <v>257</v>
      </c>
      <c r="F75" s="62" t="s">
        <v>21</v>
      </c>
      <c r="G75" s="5">
        <v>34.1</v>
      </c>
    </row>
    <row r="76" spans="1:7" ht="39.4" x14ac:dyDescent="0.25">
      <c r="A76" s="14" t="s">
        <v>134</v>
      </c>
      <c r="B76" s="16" t="s">
        <v>3</v>
      </c>
      <c r="C76" s="15" t="s">
        <v>8</v>
      </c>
      <c r="D76" s="15" t="s">
        <v>40</v>
      </c>
      <c r="E76" s="13"/>
      <c r="F76" s="13"/>
      <c r="G76" s="2">
        <f>G77</f>
        <v>1736.6000000000001</v>
      </c>
    </row>
    <row r="77" spans="1:7" x14ac:dyDescent="0.25">
      <c r="A77" s="23" t="s">
        <v>18</v>
      </c>
      <c r="B77" s="22" t="s">
        <v>3</v>
      </c>
      <c r="C77" s="20" t="s">
        <v>8</v>
      </c>
      <c r="D77" s="20" t="s">
        <v>40</v>
      </c>
      <c r="E77" s="21" t="s">
        <v>157</v>
      </c>
      <c r="F77" s="20"/>
      <c r="G77" s="9">
        <f>G78+G81+G84</f>
        <v>1736.6000000000001</v>
      </c>
    </row>
    <row r="78" spans="1:7" ht="25.5" customHeight="1" x14ac:dyDescent="0.25">
      <c r="A78" s="61" t="s">
        <v>133</v>
      </c>
      <c r="B78" s="16" t="s">
        <v>3</v>
      </c>
      <c r="C78" s="18" t="s">
        <v>8</v>
      </c>
      <c r="D78" s="18" t="s">
        <v>40</v>
      </c>
      <c r="E78" s="28" t="s">
        <v>158</v>
      </c>
      <c r="F78" s="18"/>
      <c r="G78" s="5">
        <f>G79</f>
        <v>1155.9000000000001</v>
      </c>
    </row>
    <row r="79" spans="1:7" ht="54.35" x14ac:dyDescent="0.25">
      <c r="A79" s="19" t="s">
        <v>73</v>
      </c>
      <c r="B79" s="16" t="s">
        <v>3</v>
      </c>
      <c r="C79" s="18" t="s">
        <v>8</v>
      </c>
      <c r="D79" s="18" t="s">
        <v>40</v>
      </c>
      <c r="E79" s="28" t="s">
        <v>158</v>
      </c>
      <c r="F79" s="18" t="s">
        <v>72</v>
      </c>
      <c r="G79" s="5">
        <f>G80</f>
        <v>1155.9000000000001</v>
      </c>
    </row>
    <row r="80" spans="1:7" ht="27.2" x14ac:dyDescent="0.25">
      <c r="A80" s="19" t="s">
        <v>130</v>
      </c>
      <c r="B80" s="16" t="s">
        <v>3</v>
      </c>
      <c r="C80" s="18" t="s">
        <v>8</v>
      </c>
      <c r="D80" s="18" t="s">
        <v>40</v>
      </c>
      <c r="E80" s="28" t="s">
        <v>158</v>
      </c>
      <c r="F80" s="18" t="s">
        <v>129</v>
      </c>
      <c r="G80" s="5">
        <v>1155.9000000000001</v>
      </c>
    </row>
    <row r="81" spans="1:7" ht="27.2" x14ac:dyDescent="0.25">
      <c r="A81" s="19" t="s">
        <v>42</v>
      </c>
      <c r="B81" s="16" t="s">
        <v>3</v>
      </c>
      <c r="C81" s="18" t="s">
        <v>8</v>
      </c>
      <c r="D81" s="18" t="s">
        <v>40</v>
      </c>
      <c r="E81" s="28" t="s">
        <v>159</v>
      </c>
      <c r="F81" s="18"/>
      <c r="G81" s="5">
        <f>G82</f>
        <v>15</v>
      </c>
    </row>
    <row r="82" spans="1:7" ht="27.2" x14ac:dyDescent="0.25">
      <c r="A82" s="19" t="s">
        <v>26</v>
      </c>
      <c r="B82" s="16" t="s">
        <v>3</v>
      </c>
      <c r="C82" s="18" t="s">
        <v>8</v>
      </c>
      <c r="D82" s="18" t="s">
        <v>40</v>
      </c>
      <c r="E82" s="28" t="s">
        <v>159</v>
      </c>
      <c r="F82" s="18" t="s">
        <v>25</v>
      </c>
      <c r="G82" s="5">
        <f>G83</f>
        <v>15</v>
      </c>
    </row>
    <row r="83" spans="1:7" ht="27.2" x14ac:dyDescent="0.25">
      <c r="A83" s="19" t="s">
        <v>24</v>
      </c>
      <c r="B83" s="16" t="s">
        <v>3</v>
      </c>
      <c r="C83" s="18" t="s">
        <v>8</v>
      </c>
      <c r="D83" s="18" t="s">
        <v>40</v>
      </c>
      <c r="E83" s="28" t="s">
        <v>159</v>
      </c>
      <c r="F83" s="18" t="s">
        <v>21</v>
      </c>
      <c r="G83" s="5">
        <v>15</v>
      </c>
    </row>
    <row r="84" spans="1:7" ht="27.2" x14ac:dyDescent="0.25">
      <c r="A84" s="19" t="s">
        <v>132</v>
      </c>
      <c r="B84" s="16" t="s">
        <v>3</v>
      </c>
      <c r="C84" s="18" t="s">
        <v>8</v>
      </c>
      <c r="D84" s="18" t="s">
        <v>40</v>
      </c>
      <c r="E84" s="28" t="s">
        <v>163</v>
      </c>
      <c r="F84" s="18"/>
      <c r="G84" s="5">
        <f>G85</f>
        <v>565.70000000000005</v>
      </c>
    </row>
    <row r="85" spans="1:7" ht="54.35" x14ac:dyDescent="0.25">
      <c r="A85" s="19" t="s">
        <v>131</v>
      </c>
      <c r="B85" s="16" t="s">
        <v>3</v>
      </c>
      <c r="C85" s="18" t="s">
        <v>8</v>
      </c>
      <c r="D85" s="18" t="s">
        <v>40</v>
      </c>
      <c r="E85" s="28" t="s">
        <v>163</v>
      </c>
      <c r="F85" s="18" t="s">
        <v>72</v>
      </c>
      <c r="G85" s="5">
        <f>G86</f>
        <v>565.70000000000005</v>
      </c>
    </row>
    <row r="86" spans="1:7" ht="27.2" x14ac:dyDescent="0.25">
      <c r="A86" s="19" t="s">
        <v>130</v>
      </c>
      <c r="B86" s="16" t="s">
        <v>3</v>
      </c>
      <c r="C86" s="18" t="s">
        <v>8</v>
      </c>
      <c r="D86" s="18" t="s">
        <v>40</v>
      </c>
      <c r="E86" s="28" t="s">
        <v>163</v>
      </c>
      <c r="F86" s="18" t="s">
        <v>129</v>
      </c>
      <c r="G86" s="5">
        <v>565.70000000000005</v>
      </c>
    </row>
    <row r="87" spans="1:7" x14ac:dyDescent="0.25">
      <c r="A87" s="17" t="s">
        <v>128</v>
      </c>
      <c r="B87" s="16" t="s">
        <v>3</v>
      </c>
      <c r="C87" s="15" t="s">
        <v>8</v>
      </c>
      <c r="D87" s="15" t="s">
        <v>32</v>
      </c>
      <c r="E87" s="15"/>
      <c r="F87" s="15"/>
      <c r="G87" s="2">
        <f>G88</f>
        <v>571.20000000000005</v>
      </c>
    </row>
    <row r="88" spans="1:7" ht="16.3" customHeight="1" x14ac:dyDescent="0.25">
      <c r="A88" s="23" t="s">
        <v>18</v>
      </c>
      <c r="B88" s="22" t="s">
        <v>3</v>
      </c>
      <c r="C88" s="20" t="s">
        <v>8</v>
      </c>
      <c r="D88" s="20" t="s">
        <v>32</v>
      </c>
      <c r="E88" s="21" t="s">
        <v>157</v>
      </c>
      <c r="F88" s="20"/>
      <c r="G88" s="9">
        <f>G89</f>
        <v>571.20000000000005</v>
      </c>
    </row>
    <row r="89" spans="1:7" x14ac:dyDescent="0.25">
      <c r="A89" s="29" t="s">
        <v>127</v>
      </c>
      <c r="B89" s="60" t="s">
        <v>3</v>
      </c>
      <c r="C89" s="25" t="s">
        <v>8</v>
      </c>
      <c r="D89" s="25" t="s">
        <v>32</v>
      </c>
      <c r="E89" s="25" t="s">
        <v>165</v>
      </c>
      <c r="F89" s="25"/>
      <c r="G89" s="5">
        <f>G90</f>
        <v>571.20000000000005</v>
      </c>
    </row>
    <row r="90" spans="1:7" ht="16.5" customHeight="1" x14ac:dyDescent="0.25">
      <c r="A90" s="29" t="s">
        <v>69</v>
      </c>
      <c r="B90" s="60" t="s">
        <v>3</v>
      </c>
      <c r="C90" s="25" t="s">
        <v>8</v>
      </c>
      <c r="D90" s="25" t="s">
        <v>32</v>
      </c>
      <c r="E90" s="25" t="s">
        <v>165</v>
      </c>
      <c r="F90" s="25" t="s">
        <v>68</v>
      </c>
      <c r="G90" s="5">
        <f>G91</f>
        <v>571.20000000000005</v>
      </c>
    </row>
    <row r="91" spans="1:7" ht="15.8" customHeight="1" x14ac:dyDescent="0.25">
      <c r="A91" s="29" t="s">
        <v>126</v>
      </c>
      <c r="B91" s="60" t="s">
        <v>3</v>
      </c>
      <c r="C91" s="25" t="s">
        <v>8</v>
      </c>
      <c r="D91" s="25" t="s">
        <v>32</v>
      </c>
      <c r="E91" s="25" t="s">
        <v>165</v>
      </c>
      <c r="F91" s="25" t="s">
        <v>125</v>
      </c>
      <c r="G91" s="5">
        <v>571.20000000000005</v>
      </c>
    </row>
    <row r="92" spans="1:7" ht="15.8" customHeight="1" x14ac:dyDescent="0.25">
      <c r="A92" s="36" t="s">
        <v>262</v>
      </c>
      <c r="B92" s="16" t="s">
        <v>3</v>
      </c>
      <c r="C92" s="15" t="s">
        <v>8</v>
      </c>
      <c r="D92" s="15" t="s">
        <v>14</v>
      </c>
      <c r="E92" s="25"/>
      <c r="F92" s="25"/>
      <c r="G92" s="2">
        <f>G93+G97+G106+G110</f>
        <v>1490.5</v>
      </c>
    </row>
    <row r="93" spans="1:7" ht="42.8" customHeight="1" x14ac:dyDescent="0.25">
      <c r="A93" s="48" t="s">
        <v>523</v>
      </c>
      <c r="B93" s="21" t="s">
        <v>3</v>
      </c>
      <c r="C93" s="20" t="s">
        <v>8</v>
      </c>
      <c r="D93" s="20" t="s">
        <v>14</v>
      </c>
      <c r="E93" s="26" t="s">
        <v>552</v>
      </c>
      <c r="F93" s="25"/>
      <c r="G93" s="5">
        <f>G94</f>
        <v>7</v>
      </c>
    </row>
    <row r="94" spans="1:7" ht="53.7" customHeight="1" x14ac:dyDescent="0.25">
      <c r="A94" s="48" t="s">
        <v>524</v>
      </c>
      <c r="B94" s="21" t="s">
        <v>3</v>
      </c>
      <c r="C94" s="20" t="s">
        <v>8</v>
      </c>
      <c r="D94" s="20" t="s">
        <v>14</v>
      </c>
      <c r="E94" s="26" t="s">
        <v>553</v>
      </c>
      <c r="F94" s="25"/>
      <c r="G94" s="5">
        <f>G95</f>
        <v>7</v>
      </c>
    </row>
    <row r="95" spans="1:7" ht="30.25" customHeight="1" x14ac:dyDescent="0.25">
      <c r="A95" s="19" t="s">
        <v>26</v>
      </c>
      <c r="B95" s="28" t="s">
        <v>3</v>
      </c>
      <c r="C95" s="18" t="s">
        <v>8</v>
      </c>
      <c r="D95" s="18" t="s">
        <v>14</v>
      </c>
      <c r="E95" s="25" t="s">
        <v>553</v>
      </c>
      <c r="F95" s="25" t="s">
        <v>25</v>
      </c>
      <c r="G95" s="5">
        <f>G96</f>
        <v>7</v>
      </c>
    </row>
    <row r="96" spans="1:7" ht="30.25" customHeight="1" x14ac:dyDescent="0.25">
      <c r="A96" s="19" t="s">
        <v>24</v>
      </c>
      <c r="B96" s="28" t="s">
        <v>3</v>
      </c>
      <c r="C96" s="18" t="s">
        <v>8</v>
      </c>
      <c r="D96" s="18" t="s">
        <v>14</v>
      </c>
      <c r="E96" s="25" t="s">
        <v>553</v>
      </c>
      <c r="F96" s="25" t="s">
        <v>21</v>
      </c>
      <c r="G96" s="5">
        <v>7</v>
      </c>
    </row>
    <row r="97" spans="1:7" ht="55.7" customHeight="1" x14ac:dyDescent="0.25">
      <c r="A97" s="48" t="s">
        <v>268</v>
      </c>
      <c r="B97" s="21" t="s">
        <v>3</v>
      </c>
      <c r="C97" s="20" t="s">
        <v>8</v>
      </c>
      <c r="D97" s="20" t="s">
        <v>14</v>
      </c>
      <c r="E97" s="26" t="s">
        <v>258</v>
      </c>
      <c r="F97" s="26"/>
      <c r="G97" s="9">
        <f>G98+G103</f>
        <v>577.5</v>
      </c>
    </row>
    <row r="98" spans="1:7" ht="67.95" customHeight="1" x14ac:dyDescent="0.25">
      <c r="A98" s="48" t="s">
        <v>259</v>
      </c>
      <c r="B98" s="21" t="s">
        <v>3</v>
      </c>
      <c r="C98" s="20" t="s">
        <v>8</v>
      </c>
      <c r="D98" s="20" t="s">
        <v>14</v>
      </c>
      <c r="E98" s="26" t="s">
        <v>260</v>
      </c>
      <c r="F98" s="26"/>
      <c r="G98" s="9">
        <f>G99+G101</f>
        <v>52.5</v>
      </c>
    </row>
    <row r="99" spans="1:7" ht="24.8" customHeight="1" x14ac:dyDescent="0.25">
      <c r="A99" s="19" t="s">
        <v>26</v>
      </c>
      <c r="B99" s="28" t="s">
        <v>3</v>
      </c>
      <c r="C99" s="18" t="s">
        <v>8</v>
      </c>
      <c r="D99" s="18" t="s">
        <v>14</v>
      </c>
      <c r="E99" s="25" t="s">
        <v>260</v>
      </c>
      <c r="F99" s="25" t="s">
        <v>25</v>
      </c>
      <c r="G99" s="5">
        <f>G100</f>
        <v>2.5</v>
      </c>
    </row>
    <row r="100" spans="1:7" ht="29.25" customHeight="1" x14ac:dyDescent="0.25">
      <c r="A100" s="19" t="s">
        <v>24</v>
      </c>
      <c r="B100" s="28" t="s">
        <v>3</v>
      </c>
      <c r="C100" s="18" t="s">
        <v>8</v>
      </c>
      <c r="D100" s="18" t="s">
        <v>14</v>
      </c>
      <c r="E100" s="25" t="s">
        <v>260</v>
      </c>
      <c r="F100" s="25" t="s">
        <v>21</v>
      </c>
      <c r="G100" s="5">
        <v>2.5</v>
      </c>
    </row>
    <row r="101" spans="1:7" ht="29.25" customHeight="1" x14ac:dyDescent="0.25">
      <c r="A101" s="27" t="s">
        <v>35</v>
      </c>
      <c r="B101" s="28" t="s">
        <v>3</v>
      </c>
      <c r="C101" s="18" t="s">
        <v>8</v>
      </c>
      <c r="D101" s="18" t="s">
        <v>14</v>
      </c>
      <c r="E101" s="25" t="s">
        <v>260</v>
      </c>
      <c r="F101" s="25" t="s">
        <v>34</v>
      </c>
      <c r="G101" s="5">
        <f>G102</f>
        <v>50</v>
      </c>
    </row>
    <row r="102" spans="1:7" ht="29.25" customHeight="1" x14ac:dyDescent="0.25">
      <c r="A102" s="19" t="s">
        <v>499</v>
      </c>
      <c r="B102" s="28" t="s">
        <v>3</v>
      </c>
      <c r="C102" s="18" t="s">
        <v>8</v>
      </c>
      <c r="D102" s="18" t="s">
        <v>14</v>
      </c>
      <c r="E102" s="25" t="s">
        <v>260</v>
      </c>
      <c r="F102" s="25" t="s">
        <v>498</v>
      </c>
      <c r="G102" s="5">
        <v>50</v>
      </c>
    </row>
    <row r="103" spans="1:7" ht="91.7" customHeight="1" x14ac:dyDescent="0.25">
      <c r="A103" s="96" t="s">
        <v>525</v>
      </c>
      <c r="B103" s="21" t="s">
        <v>3</v>
      </c>
      <c r="C103" s="20" t="s">
        <v>8</v>
      </c>
      <c r="D103" s="20" t="s">
        <v>14</v>
      </c>
      <c r="E103" s="26" t="s">
        <v>261</v>
      </c>
      <c r="F103" s="26"/>
      <c r="G103" s="9">
        <f>G104</f>
        <v>525</v>
      </c>
    </row>
    <row r="104" spans="1:7" ht="32.6" customHeight="1" x14ac:dyDescent="0.25">
      <c r="A104" s="27" t="s">
        <v>35</v>
      </c>
      <c r="B104" s="28" t="s">
        <v>3</v>
      </c>
      <c r="C104" s="18" t="s">
        <v>8</v>
      </c>
      <c r="D104" s="18" t="s">
        <v>14</v>
      </c>
      <c r="E104" s="25" t="s">
        <v>261</v>
      </c>
      <c r="F104" s="25" t="s">
        <v>34</v>
      </c>
      <c r="G104" s="5">
        <f>G105</f>
        <v>525</v>
      </c>
    </row>
    <row r="105" spans="1:7" ht="30.6" customHeight="1" x14ac:dyDescent="0.25">
      <c r="A105" s="19" t="s">
        <v>499</v>
      </c>
      <c r="B105" s="28" t="s">
        <v>3</v>
      </c>
      <c r="C105" s="18" t="s">
        <v>8</v>
      </c>
      <c r="D105" s="18" t="s">
        <v>14</v>
      </c>
      <c r="E105" s="25" t="s">
        <v>261</v>
      </c>
      <c r="F105" s="25" t="s">
        <v>498</v>
      </c>
      <c r="G105" s="5">
        <v>525</v>
      </c>
    </row>
    <row r="106" spans="1:7" ht="55.2" customHeight="1" x14ac:dyDescent="0.25">
      <c r="A106" s="24" t="s">
        <v>528</v>
      </c>
      <c r="B106" s="21" t="s">
        <v>3</v>
      </c>
      <c r="C106" s="20" t="s">
        <v>8</v>
      </c>
      <c r="D106" s="20" t="s">
        <v>14</v>
      </c>
      <c r="E106" s="26" t="s">
        <v>530</v>
      </c>
      <c r="F106" s="25"/>
      <c r="G106" s="5">
        <f>G107</f>
        <v>6</v>
      </c>
    </row>
    <row r="107" spans="1:7" ht="68.599999999999994" customHeight="1" x14ac:dyDescent="0.25">
      <c r="A107" s="48" t="s">
        <v>529</v>
      </c>
      <c r="B107" s="21" t="s">
        <v>3</v>
      </c>
      <c r="C107" s="20" t="s">
        <v>8</v>
      </c>
      <c r="D107" s="20" t="s">
        <v>14</v>
      </c>
      <c r="E107" s="26" t="s">
        <v>531</v>
      </c>
      <c r="F107" s="25"/>
      <c r="G107" s="5">
        <f>G108</f>
        <v>6</v>
      </c>
    </row>
    <row r="108" spans="1:7" ht="30.6" customHeight="1" x14ac:dyDescent="0.25">
      <c r="A108" s="19" t="s">
        <v>26</v>
      </c>
      <c r="B108" s="28" t="s">
        <v>3</v>
      </c>
      <c r="C108" s="18" t="s">
        <v>8</v>
      </c>
      <c r="D108" s="18" t="s">
        <v>14</v>
      </c>
      <c r="E108" s="25" t="s">
        <v>531</v>
      </c>
      <c r="F108" s="25" t="s">
        <v>25</v>
      </c>
      <c r="G108" s="5">
        <f>G109</f>
        <v>6</v>
      </c>
    </row>
    <row r="109" spans="1:7" ht="30.6" customHeight="1" x14ac:dyDescent="0.25">
      <c r="A109" s="19" t="s">
        <v>24</v>
      </c>
      <c r="B109" s="28" t="s">
        <v>3</v>
      </c>
      <c r="C109" s="18" t="s">
        <v>8</v>
      </c>
      <c r="D109" s="18" t="s">
        <v>14</v>
      </c>
      <c r="E109" s="25" t="s">
        <v>531</v>
      </c>
      <c r="F109" s="25" t="s">
        <v>21</v>
      </c>
      <c r="G109" s="5">
        <v>6</v>
      </c>
    </row>
    <row r="110" spans="1:7" ht="21.25" customHeight="1" x14ac:dyDescent="0.25">
      <c r="A110" s="23" t="s">
        <v>18</v>
      </c>
      <c r="B110" s="21" t="s">
        <v>3</v>
      </c>
      <c r="C110" s="20" t="s">
        <v>8</v>
      </c>
      <c r="D110" s="20" t="s">
        <v>14</v>
      </c>
      <c r="E110" s="21" t="s">
        <v>157</v>
      </c>
      <c r="F110" s="25"/>
      <c r="G110" s="5">
        <f>G111</f>
        <v>900</v>
      </c>
    </row>
    <row r="111" spans="1:7" ht="67.95" customHeight="1" x14ac:dyDescent="0.25">
      <c r="A111" s="48" t="s">
        <v>534</v>
      </c>
      <c r="B111" s="21" t="s">
        <v>3</v>
      </c>
      <c r="C111" s="20" t="s">
        <v>8</v>
      </c>
      <c r="D111" s="20" t="s">
        <v>14</v>
      </c>
      <c r="E111" s="21" t="s">
        <v>554</v>
      </c>
      <c r="F111" s="25"/>
      <c r="G111" s="5">
        <f>G112</f>
        <v>900</v>
      </c>
    </row>
    <row r="112" spans="1:7" ht="30.6" customHeight="1" x14ac:dyDescent="0.25">
      <c r="A112" s="19" t="s">
        <v>26</v>
      </c>
      <c r="B112" s="28" t="s">
        <v>3</v>
      </c>
      <c r="C112" s="18" t="s">
        <v>8</v>
      </c>
      <c r="D112" s="18" t="s">
        <v>14</v>
      </c>
      <c r="E112" s="28" t="s">
        <v>554</v>
      </c>
      <c r="F112" s="25" t="s">
        <v>25</v>
      </c>
      <c r="G112" s="5">
        <f>G113</f>
        <v>900</v>
      </c>
    </row>
    <row r="113" spans="1:7" ht="30.6" customHeight="1" x14ac:dyDescent="0.25">
      <c r="A113" s="19" t="s">
        <v>24</v>
      </c>
      <c r="B113" s="28" t="s">
        <v>3</v>
      </c>
      <c r="C113" s="18" t="s">
        <v>8</v>
      </c>
      <c r="D113" s="18" t="s">
        <v>14</v>
      </c>
      <c r="E113" s="28" t="s">
        <v>554</v>
      </c>
      <c r="F113" s="25" t="s">
        <v>21</v>
      </c>
      <c r="G113" s="5">
        <v>900</v>
      </c>
    </row>
    <row r="114" spans="1:7" x14ac:dyDescent="0.25">
      <c r="A114" s="59" t="s">
        <v>124</v>
      </c>
      <c r="B114" s="58" t="s">
        <v>3</v>
      </c>
      <c r="C114" s="57" t="s">
        <v>22</v>
      </c>
      <c r="D114" s="57"/>
      <c r="E114" s="57"/>
      <c r="F114" s="57"/>
      <c r="G114" s="2">
        <f>G115</f>
        <v>1994</v>
      </c>
    </row>
    <row r="115" spans="1:7" x14ac:dyDescent="0.25">
      <c r="A115" s="14" t="s">
        <v>123</v>
      </c>
      <c r="B115" s="7" t="s">
        <v>3</v>
      </c>
      <c r="C115" s="13" t="s">
        <v>22</v>
      </c>
      <c r="D115" s="13" t="s">
        <v>1</v>
      </c>
      <c r="E115" s="13"/>
      <c r="F115" s="13"/>
      <c r="G115" s="2">
        <f>G116</f>
        <v>1994</v>
      </c>
    </row>
    <row r="116" spans="1:7" ht="16.3" customHeight="1" x14ac:dyDescent="0.25">
      <c r="A116" s="23" t="s">
        <v>18</v>
      </c>
      <c r="B116" s="22" t="s">
        <v>3</v>
      </c>
      <c r="C116" s="20" t="s">
        <v>22</v>
      </c>
      <c r="D116" s="20" t="s">
        <v>1</v>
      </c>
      <c r="E116" s="21" t="s">
        <v>157</v>
      </c>
      <c r="F116" s="13"/>
      <c r="G116" s="9">
        <f>G117</f>
        <v>1994</v>
      </c>
    </row>
    <row r="117" spans="1:7" ht="27.2" x14ac:dyDescent="0.25">
      <c r="A117" s="56" t="s">
        <v>122</v>
      </c>
      <c r="B117" s="7" t="s">
        <v>3</v>
      </c>
      <c r="C117" s="6" t="s">
        <v>22</v>
      </c>
      <c r="D117" s="6" t="s">
        <v>1</v>
      </c>
      <c r="E117" s="6" t="s">
        <v>166</v>
      </c>
      <c r="F117" s="6" t="s">
        <v>113</v>
      </c>
      <c r="G117" s="5">
        <f>G118</f>
        <v>1994</v>
      </c>
    </row>
    <row r="118" spans="1:7" x14ac:dyDescent="0.25">
      <c r="A118" s="56" t="s">
        <v>102</v>
      </c>
      <c r="B118" s="7" t="s">
        <v>3</v>
      </c>
      <c r="C118" s="6" t="s">
        <v>22</v>
      </c>
      <c r="D118" s="6" t="s">
        <v>1</v>
      </c>
      <c r="E118" s="6" t="s">
        <v>166</v>
      </c>
      <c r="F118" s="6" t="s">
        <v>4</v>
      </c>
      <c r="G118" s="5">
        <f>G119</f>
        <v>1994</v>
      </c>
    </row>
    <row r="119" spans="1:7" x14ac:dyDescent="0.25">
      <c r="A119" s="34" t="s">
        <v>121</v>
      </c>
      <c r="B119" s="7" t="s">
        <v>3</v>
      </c>
      <c r="C119" s="6" t="s">
        <v>22</v>
      </c>
      <c r="D119" s="6" t="s">
        <v>1</v>
      </c>
      <c r="E119" s="6" t="s">
        <v>166</v>
      </c>
      <c r="F119" s="6" t="s">
        <v>120</v>
      </c>
      <c r="G119" s="5">
        <v>1994</v>
      </c>
    </row>
    <row r="120" spans="1:7" ht="26.5" x14ac:dyDescent="0.25">
      <c r="A120" s="55" t="s">
        <v>119</v>
      </c>
      <c r="B120" s="46" t="s">
        <v>3</v>
      </c>
      <c r="C120" s="49" t="s">
        <v>1</v>
      </c>
      <c r="D120" s="49"/>
      <c r="E120" s="49"/>
      <c r="F120" s="49"/>
      <c r="G120" s="2">
        <f>G121+G129</f>
        <v>10013.799999999999</v>
      </c>
    </row>
    <row r="121" spans="1:7" ht="39.4" x14ac:dyDescent="0.25">
      <c r="A121" s="55" t="s">
        <v>118</v>
      </c>
      <c r="B121" s="46" t="s">
        <v>3</v>
      </c>
      <c r="C121" s="49" t="s">
        <v>1</v>
      </c>
      <c r="D121" s="49" t="s">
        <v>79</v>
      </c>
      <c r="E121" s="49"/>
      <c r="F121" s="49"/>
      <c r="G121" s="2">
        <f>G122+G126</f>
        <v>9178.5</v>
      </c>
    </row>
    <row r="122" spans="1:7" ht="27.2" x14ac:dyDescent="0.25">
      <c r="A122" s="37" t="s">
        <v>117</v>
      </c>
      <c r="B122" s="39" t="s">
        <v>3</v>
      </c>
      <c r="C122" s="53" t="s">
        <v>1</v>
      </c>
      <c r="D122" s="53" t="s">
        <v>79</v>
      </c>
      <c r="E122" s="53" t="s">
        <v>167</v>
      </c>
      <c r="F122" s="53"/>
      <c r="G122" s="9">
        <f>G123</f>
        <v>1092.9000000000001</v>
      </c>
    </row>
    <row r="123" spans="1:7" ht="27.2" x14ac:dyDescent="0.25">
      <c r="A123" s="37" t="s">
        <v>168</v>
      </c>
      <c r="B123" s="39" t="s">
        <v>3</v>
      </c>
      <c r="C123" s="53" t="s">
        <v>1</v>
      </c>
      <c r="D123" s="53" t="s">
        <v>79</v>
      </c>
      <c r="E123" s="53" t="s">
        <v>169</v>
      </c>
      <c r="F123" s="53"/>
      <c r="G123" s="9">
        <f>G124</f>
        <v>1092.9000000000001</v>
      </c>
    </row>
    <row r="124" spans="1:7" ht="27.2" x14ac:dyDescent="0.25">
      <c r="A124" s="27" t="s">
        <v>35</v>
      </c>
      <c r="B124" s="46" t="s">
        <v>3</v>
      </c>
      <c r="C124" s="51" t="s">
        <v>1</v>
      </c>
      <c r="D124" s="51" t="s">
        <v>79</v>
      </c>
      <c r="E124" s="51" t="s">
        <v>169</v>
      </c>
      <c r="F124" s="51">
        <v>600</v>
      </c>
      <c r="G124" s="5">
        <f>G125</f>
        <v>1092.9000000000001</v>
      </c>
    </row>
    <row r="125" spans="1:7" x14ac:dyDescent="0.25">
      <c r="A125" s="34" t="s">
        <v>58</v>
      </c>
      <c r="B125" s="46" t="s">
        <v>3</v>
      </c>
      <c r="C125" s="51" t="s">
        <v>1</v>
      </c>
      <c r="D125" s="51" t="s">
        <v>79</v>
      </c>
      <c r="E125" s="51" t="s">
        <v>169</v>
      </c>
      <c r="F125" s="51">
        <v>610</v>
      </c>
      <c r="G125" s="5">
        <v>1092.9000000000001</v>
      </c>
    </row>
    <row r="126" spans="1:7" ht="27.2" x14ac:dyDescent="0.25">
      <c r="A126" s="37" t="s">
        <v>414</v>
      </c>
      <c r="B126" s="46" t="s">
        <v>3</v>
      </c>
      <c r="C126" s="53" t="s">
        <v>1</v>
      </c>
      <c r="D126" s="53" t="s">
        <v>79</v>
      </c>
      <c r="E126" s="53" t="s">
        <v>415</v>
      </c>
      <c r="F126" s="53"/>
      <c r="G126" s="9">
        <f>G127</f>
        <v>8085.6</v>
      </c>
    </row>
    <row r="127" spans="1:7" ht="27.2" x14ac:dyDescent="0.25">
      <c r="A127" s="27" t="s">
        <v>35</v>
      </c>
      <c r="B127" s="46" t="s">
        <v>3</v>
      </c>
      <c r="C127" s="51" t="s">
        <v>1</v>
      </c>
      <c r="D127" s="51" t="s">
        <v>79</v>
      </c>
      <c r="E127" s="51" t="s">
        <v>415</v>
      </c>
      <c r="F127" s="51">
        <v>600</v>
      </c>
      <c r="G127" s="5">
        <f>G128</f>
        <v>8085.6</v>
      </c>
    </row>
    <row r="128" spans="1:7" x14ac:dyDescent="0.25">
      <c r="A128" s="34" t="s">
        <v>58</v>
      </c>
      <c r="B128" s="46" t="s">
        <v>3</v>
      </c>
      <c r="C128" s="51" t="s">
        <v>1</v>
      </c>
      <c r="D128" s="51" t="s">
        <v>79</v>
      </c>
      <c r="E128" s="51" t="s">
        <v>415</v>
      </c>
      <c r="F128" s="51">
        <v>610</v>
      </c>
      <c r="G128" s="5">
        <v>8085.6</v>
      </c>
    </row>
    <row r="129" spans="1:7" x14ac:dyDescent="0.25">
      <c r="A129" s="63" t="s">
        <v>408</v>
      </c>
      <c r="B129" s="69">
        <v>203</v>
      </c>
      <c r="C129" s="49" t="s">
        <v>1</v>
      </c>
      <c r="D129" s="49">
        <v>10</v>
      </c>
      <c r="E129" s="93"/>
      <c r="F129" s="62"/>
      <c r="G129" s="2">
        <f>G130</f>
        <v>835.3</v>
      </c>
    </row>
    <row r="130" spans="1:7" ht="27.2" x14ac:dyDescent="0.25">
      <c r="A130" s="37" t="s">
        <v>117</v>
      </c>
      <c r="B130" s="39" t="s">
        <v>3</v>
      </c>
      <c r="C130" s="53" t="s">
        <v>1</v>
      </c>
      <c r="D130" s="53">
        <v>10</v>
      </c>
      <c r="E130" s="53" t="s">
        <v>167</v>
      </c>
      <c r="F130" s="62"/>
      <c r="G130" s="2">
        <f>G131+G134</f>
        <v>835.3</v>
      </c>
    </row>
    <row r="131" spans="1:7" ht="111.4" customHeight="1" x14ac:dyDescent="0.25">
      <c r="A131" s="170" t="s">
        <v>526</v>
      </c>
      <c r="B131" s="46" t="s">
        <v>3</v>
      </c>
      <c r="C131" s="53" t="s">
        <v>1</v>
      </c>
      <c r="D131" s="53">
        <v>10</v>
      </c>
      <c r="E131" s="53" t="s">
        <v>409</v>
      </c>
      <c r="F131" s="51"/>
      <c r="G131" s="5">
        <f>G132</f>
        <v>771</v>
      </c>
    </row>
    <row r="132" spans="1:7" ht="27.2" x14ac:dyDescent="0.25">
      <c r="A132" s="19" t="s">
        <v>26</v>
      </c>
      <c r="B132" s="46" t="s">
        <v>3</v>
      </c>
      <c r="C132" s="51" t="s">
        <v>1</v>
      </c>
      <c r="D132" s="51">
        <v>10</v>
      </c>
      <c r="E132" s="51" t="s">
        <v>409</v>
      </c>
      <c r="F132" s="51">
        <v>200</v>
      </c>
      <c r="G132" s="5">
        <f>G133</f>
        <v>771</v>
      </c>
    </row>
    <row r="133" spans="1:7" ht="27.2" x14ac:dyDescent="0.25">
      <c r="A133" s="19" t="s">
        <v>24</v>
      </c>
      <c r="B133" s="39" t="s">
        <v>3</v>
      </c>
      <c r="C133" s="51" t="s">
        <v>1</v>
      </c>
      <c r="D133" s="51">
        <v>10</v>
      </c>
      <c r="E133" s="51" t="s">
        <v>409</v>
      </c>
      <c r="F133" s="51">
        <v>240</v>
      </c>
      <c r="G133" s="5">
        <v>771</v>
      </c>
    </row>
    <row r="134" spans="1:7" ht="122.3" x14ac:dyDescent="0.25">
      <c r="A134" s="170" t="s">
        <v>527</v>
      </c>
      <c r="B134" s="46" t="s">
        <v>3</v>
      </c>
      <c r="C134" s="53" t="s">
        <v>1</v>
      </c>
      <c r="D134" s="53">
        <v>10</v>
      </c>
      <c r="E134" s="53" t="s">
        <v>410</v>
      </c>
      <c r="F134" s="53"/>
      <c r="G134" s="9">
        <f>G135</f>
        <v>64.3</v>
      </c>
    </row>
    <row r="135" spans="1:7" ht="27.2" x14ac:dyDescent="0.25">
      <c r="A135" s="19" t="s">
        <v>26</v>
      </c>
      <c r="B135" s="46" t="s">
        <v>3</v>
      </c>
      <c r="C135" s="51" t="s">
        <v>1</v>
      </c>
      <c r="D135" s="51">
        <v>10</v>
      </c>
      <c r="E135" s="51" t="s">
        <v>410</v>
      </c>
      <c r="F135" s="51">
        <v>200</v>
      </c>
      <c r="G135" s="5">
        <f>G136</f>
        <v>64.3</v>
      </c>
    </row>
    <row r="136" spans="1:7" ht="27.2" x14ac:dyDescent="0.25">
      <c r="A136" s="19" t="s">
        <v>24</v>
      </c>
      <c r="B136" s="16" t="s">
        <v>3</v>
      </c>
      <c r="C136" s="51" t="s">
        <v>1</v>
      </c>
      <c r="D136" s="51">
        <v>10</v>
      </c>
      <c r="E136" s="51" t="s">
        <v>410</v>
      </c>
      <c r="F136" s="51">
        <v>240</v>
      </c>
      <c r="G136" s="5">
        <v>64.3</v>
      </c>
    </row>
    <row r="137" spans="1:7" ht="13.75" customHeight="1" x14ac:dyDescent="0.25">
      <c r="A137" s="17" t="s">
        <v>116</v>
      </c>
      <c r="B137" s="16" t="s">
        <v>3</v>
      </c>
      <c r="C137" s="15" t="s">
        <v>45</v>
      </c>
      <c r="D137" s="15"/>
      <c r="E137" s="15"/>
      <c r="F137" s="15"/>
      <c r="G137" s="2">
        <f>G176+G149+G157+G138</f>
        <v>70821.500000000015</v>
      </c>
    </row>
    <row r="138" spans="1:7" ht="18" customHeight="1" x14ac:dyDescent="0.25">
      <c r="A138" s="80" t="s">
        <v>234</v>
      </c>
      <c r="B138" s="69">
        <v>203</v>
      </c>
      <c r="C138" s="82" t="s">
        <v>45</v>
      </c>
      <c r="D138" s="82" t="s">
        <v>99</v>
      </c>
      <c r="E138" s="82"/>
      <c r="F138" s="82"/>
      <c r="G138" s="2">
        <f>G139+G145</f>
        <v>718.6</v>
      </c>
    </row>
    <row r="139" spans="1:7" ht="44.15" customHeight="1" x14ac:dyDescent="0.25">
      <c r="A139" s="64" t="s">
        <v>269</v>
      </c>
      <c r="B139" s="69">
        <v>203</v>
      </c>
      <c r="C139" s="83" t="s">
        <v>45</v>
      </c>
      <c r="D139" s="83" t="s">
        <v>99</v>
      </c>
      <c r="E139" s="83" t="s">
        <v>270</v>
      </c>
      <c r="F139" s="82"/>
      <c r="G139" s="2">
        <f>G140</f>
        <v>270</v>
      </c>
    </row>
    <row r="140" spans="1:7" ht="43.5" customHeight="1" x14ac:dyDescent="0.25">
      <c r="A140" s="64" t="s">
        <v>263</v>
      </c>
      <c r="B140" s="69">
        <v>203</v>
      </c>
      <c r="C140" s="83" t="s">
        <v>45</v>
      </c>
      <c r="D140" s="83" t="s">
        <v>99</v>
      </c>
      <c r="E140" s="83" t="s">
        <v>235</v>
      </c>
      <c r="F140" s="83"/>
      <c r="G140" s="9">
        <f>G141+G143</f>
        <v>270</v>
      </c>
    </row>
    <row r="141" spans="1:7" ht="27.2" x14ac:dyDescent="0.25">
      <c r="A141" s="63" t="s">
        <v>26</v>
      </c>
      <c r="B141" s="69">
        <v>203</v>
      </c>
      <c r="C141" s="62" t="s">
        <v>45</v>
      </c>
      <c r="D141" s="62" t="s">
        <v>99</v>
      </c>
      <c r="E141" s="62" t="s">
        <v>235</v>
      </c>
      <c r="F141" s="62" t="s">
        <v>25</v>
      </c>
      <c r="G141" s="5">
        <f>G142</f>
        <v>70</v>
      </c>
    </row>
    <row r="142" spans="1:7" ht="27.2" x14ac:dyDescent="0.25">
      <c r="A142" s="63" t="s">
        <v>24</v>
      </c>
      <c r="B142" s="69">
        <v>203</v>
      </c>
      <c r="C142" s="62" t="s">
        <v>45</v>
      </c>
      <c r="D142" s="62" t="s">
        <v>99</v>
      </c>
      <c r="E142" s="62" t="s">
        <v>235</v>
      </c>
      <c r="F142" s="62" t="s">
        <v>21</v>
      </c>
      <c r="G142" s="5">
        <v>70</v>
      </c>
    </row>
    <row r="143" spans="1:7" x14ac:dyDescent="0.25">
      <c r="A143" s="19" t="s">
        <v>69</v>
      </c>
      <c r="B143" s="69">
        <v>203</v>
      </c>
      <c r="C143" s="62" t="s">
        <v>45</v>
      </c>
      <c r="D143" s="62" t="s">
        <v>99</v>
      </c>
      <c r="E143" s="62" t="s">
        <v>235</v>
      </c>
      <c r="F143" s="62" t="s">
        <v>68</v>
      </c>
      <c r="G143" s="5">
        <f>G144</f>
        <v>200</v>
      </c>
    </row>
    <row r="144" spans="1:7" x14ac:dyDescent="0.25">
      <c r="A144" s="19" t="s">
        <v>67</v>
      </c>
      <c r="B144" s="69">
        <v>203</v>
      </c>
      <c r="C144" s="62" t="s">
        <v>45</v>
      </c>
      <c r="D144" s="62" t="s">
        <v>99</v>
      </c>
      <c r="E144" s="62" t="s">
        <v>235</v>
      </c>
      <c r="F144" s="62" t="s">
        <v>66</v>
      </c>
      <c r="G144" s="5">
        <v>200</v>
      </c>
    </row>
    <row r="145" spans="1:7" ht="19.2" customHeight="1" x14ac:dyDescent="0.25">
      <c r="A145" s="23" t="s">
        <v>18</v>
      </c>
      <c r="B145" s="95">
        <v>203</v>
      </c>
      <c r="C145" s="83" t="s">
        <v>45</v>
      </c>
      <c r="D145" s="83" t="s">
        <v>99</v>
      </c>
      <c r="E145" s="21" t="s">
        <v>157</v>
      </c>
      <c r="F145" s="83"/>
      <c r="G145" s="9">
        <f>G146</f>
        <v>448.6</v>
      </c>
    </row>
    <row r="146" spans="1:7" ht="54.35" x14ac:dyDescent="0.25">
      <c r="A146" s="64" t="s">
        <v>266</v>
      </c>
      <c r="B146" s="69">
        <v>203</v>
      </c>
      <c r="C146" s="83" t="s">
        <v>45</v>
      </c>
      <c r="D146" s="83" t="s">
        <v>99</v>
      </c>
      <c r="E146" s="83" t="s">
        <v>267</v>
      </c>
      <c r="F146" s="83"/>
      <c r="G146" s="9">
        <f>G147</f>
        <v>448.6</v>
      </c>
    </row>
    <row r="147" spans="1:7" ht="27.2" x14ac:dyDescent="0.25">
      <c r="A147" s="63" t="s">
        <v>26</v>
      </c>
      <c r="B147" s="69">
        <v>203</v>
      </c>
      <c r="C147" s="62" t="s">
        <v>45</v>
      </c>
      <c r="D147" s="62" t="s">
        <v>99</v>
      </c>
      <c r="E147" s="62" t="s">
        <v>267</v>
      </c>
      <c r="F147" s="62" t="s">
        <v>25</v>
      </c>
      <c r="G147" s="5">
        <f>G148</f>
        <v>448.6</v>
      </c>
    </row>
    <row r="148" spans="1:7" ht="27.2" x14ac:dyDescent="0.25">
      <c r="A148" s="63" t="s">
        <v>24</v>
      </c>
      <c r="B148" s="16" t="s">
        <v>3</v>
      </c>
      <c r="C148" s="62" t="s">
        <v>45</v>
      </c>
      <c r="D148" s="62" t="s">
        <v>99</v>
      </c>
      <c r="E148" s="62" t="s">
        <v>267</v>
      </c>
      <c r="F148" s="62" t="s">
        <v>21</v>
      </c>
      <c r="G148" s="5">
        <v>448.6</v>
      </c>
    </row>
    <row r="149" spans="1:7" x14ac:dyDescent="0.25">
      <c r="A149" s="17" t="s">
        <v>115</v>
      </c>
      <c r="B149" s="16" t="s">
        <v>3</v>
      </c>
      <c r="C149" s="15" t="s">
        <v>45</v>
      </c>
      <c r="D149" s="15" t="s">
        <v>65</v>
      </c>
      <c r="E149" s="15"/>
      <c r="F149" s="15"/>
      <c r="G149" s="2">
        <f>G150</f>
        <v>3748.8</v>
      </c>
    </row>
    <row r="150" spans="1:7" ht="27.2" x14ac:dyDescent="0.25">
      <c r="A150" s="24" t="s">
        <v>111</v>
      </c>
      <c r="B150" s="22" t="s">
        <v>3</v>
      </c>
      <c r="C150" s="20" t="s">
        <v>45</v>
      </c>
      <c r="D150" s="20" t="s">
        <v>65</v>
      </c>
      <c r="E150" s="26" t="s">
        <v>171</v>
      </c>
      <c r="F150" s="20"/>
      <c r="G150" s="9">
        <f>G151+G154</f>
        <v>3748.8</v>
      </c>
    </row>
    <row r="151" spans="1:7" ht="27.2" x14ac:dyDescent="0.25">
      <c r="A151" s="27" t="s">
        <v>114</v>
      </c>
      <c r="B151" s="16" t="s">
        <v>3</v>
      </c>
      <c r="C151" s="18" t="s">
        <v>45</v>
      </c>
      <c r="D151" s="18" t="s">
        <v>65</v>
      </c>
      <c r="E151" s="26" t="s">
        <v>170</v>
      </c>
      <c r="F151" s="18" t="s">
        <v>113</v>
      </c>
      <c r="G151" s="5">
        <f>G152</f>
        <v>1150</v>
      </c>
    </row>
    <row r="152" spans="1:7" x14ac:dyDescent="0.25">
      <c r="A152" s="19" t="s">
        <v>69</v>
      </c>
      <c r="B152" s="16" t="s">
        <v>3</v>
      </c>
      <c r="C152" s="18" t="s">
        <v>45</v>
      </c>
      <c r="D152" s="18" t="s">
        <v>65</v>
      </c>
      <c r="E152" s="26" t="s">
        <v>170</v>
      </c>
      <c r="F152" s="18" t="s">
        <v>68</v>
      </c>
      <c r="G152" s="5">
        <f>G153</f>
        <v>1150</v>
      </c>
    </row>
    <row r="153" spans="1:7" ht="40.75" x14ac:dyDescent="0.25">
      <c r="A153" s="19" t="s">
        <v>108</v>
      </c>
      <c r="B153" s="16" t="s">
        <v>3</v>
      </c>
      <c r="C153" s="18" t="s">
        <v>45</v>
      </c>
      <c r="D153" s="18" t="s">
        <v>65</v>
      </c>
      <c r="E153" s="26" t="s">
        <v>170</v>
      </c>
      <c r="F153" s="18" t="s">
        <v>107</v>
      </c>
      <c r="G153" s="5">
        <v>1150</v>
      </c>
    </row>
    <row r="154" spans="1:7" ht="40.75" x14ac:dyDescent="0.25">
      <c r="A154" s="37" t="s">
        <v>416</v>
      </c>
      <c r="B154" s="22" t="s">
        <v>3</v>
      </c>
      <c r="C154" s="20" t="s">
        <v>45</v>
      </c>
      <c r="D154" s="20" t="s">
        <v>65</v>
      </c>
      <c r="E154" s="26" t="s">
        <v>496</v>
      </c>
      <c r="F154" s="20"/>
      <c r="G154" s="5">
        <f>G155</f>
        <v>2598.8000000000002</v>
      </c>
    </row>
    <row r="155" spans="1:7" x14ac:dyDescent="0.25">
      <c r="A155" s="19" t="s">
        <v>69</v>
      </c>
      <c r="B155" s="16" t="s">
        <v>3</v>
      </c>
      <c r="C155" s="18" t="s">
        <v>45</v>
      </c>
      <c r="D155" s="18" t="s">
        <v>65</v>
      </c>
      <c r="E155" s="25" t="s">
        <v>496</v>
      </c>
      <c r="F155" s="18" t="s">
        <v>68</v>
      </c>
      <c r="G155" s="5">
        <f>G156</f>
        <v>2598.8000000000002</v>
      </c>
    </row>
    <row r="156" spans="1:7" ht="40.75" x14ac:dyDescent="0.25">
      <c r="A156" s="19" t="s">
        <v>108</v>
      </c>
      <c r="B156" s="16" t="s">
        <v>3</v>
      </c>
      <c r="C156" s="18" t="s">
        <v>45</v>
      </c>
      <c r="D156" s="18" t="s">
        <v>65</v>
      </c>
      <c r="E156" s="25" t="s">
        <v>496</v>
      </c>
      <c r="F156" s="18" t="s">
        <v>107</v>
      </c>
      <c r="G156" s="5">
        <v>2598.8000000000002</v>
      </c>
    </row>
    <row r="157" spans="1:7" x14ac:dyDescent="0.25">
      <c r="A157" s="17" t="s">
        <v>112</v>
      </c>
      <c r="B157" s="15" t="s">
        <v>3</v>
      </c>
      <c r="C157" s="15" t="s">
        <v>45</v>
      </c>
      <c r="D157" s="15" t="s">
        <v>79</v>
      </c>
      <c r="E157" s="15"/>
      <c r="F157" s="15"/>
      <c r="G157" s="97">
        <f>G158+G172</f>
        <v>63964.100000000006</v>
      </c>
    </row>
    <row r="158" spans="1:7" ht="27.2" x14ac:dyDescent="0.25">
      <c r="A158" s="24" t="s">
        <v>111</v>
      </c>
      <c r="B158" s="33" t="s">
        <v>3</v>
      </c>
      <c r="C158" s="20" t="s">
        <v>45</v>
      </c>
      <c r="D158" s="20" t="s">
        <v>79</v>
      </c>
      <c r="E158" s="26" t="s">
        <v>171</v>
      </c>
      <c r="F158" s="15"/>
      <c r="G158" s="32">
        <f>G159+G164+G169</f>
        <v>61935.3</v>
      </c>
    </row>
    <row r="159" spans="1:7" ht="40.75" x14ac:dyDescent="0.25">
      <c r="A159" s="98" t="s">
        <v>110</v>
      </c>
      <c r="B159" s="33" t="s">
        <v>3</v>
      </c>
      <c r="C159" s="20" t="s">
        <v>45</v>
      </c>
      <c r="D159" s="20" t="s">
        <v>79</v>
      </c>
      <c r="E159" s="26" t="s">
        <v>172</v>
      </c>
      <c r="F159" s="20"/>
      <c r="G159" s="32">
        <f>G160+G162</f>
        <v>4006.9</v>
      </c>
    </row>
    <row r="160" spans="1:7" ht="27.2" x14ac:dyDescent="0.25">
      <c r="A160" s="19" t="s">
        <v>26</v>
      </c>
      <c r="B160" s="15" t="s">
        <v>3</v>
      </c>
      <c r="C160" s="18" t="s">
        <v>45</v>
      </c>
      <c r="D160" s="18" t="s">
        <v>79</v>
      </c>
      <c r="E160" s="25" t="s">
        <v>172</v>
      </c>
      <c r="F160" s="18" t="s">
        <v>25</v>
      </c>
      <c r="G160" s="30">
        <f>G161</f>
        <v>2000</v>
      </c>
    </row>
    <row r="161" spans="1:7" ht="27.2" x14ac:dyDescent="0.25">
      <c r="A161" s="19" t="s">
        <v>24</v>
      </c>
      <c r="B161" s="15" t="s">
        <v>3</v>
      </c>
      <c r="C161" s="18" t="s">
        <v>45</v>
      </c>
      <c r="D161" s="18" t="s">
        <v>79</v>
      </c>
      <c r="E161" s="25" t="s">
        <v>172</v>
      </c>
      <c r="F161" s="18" t="s">
        <v>21</v>
      </c>
      <c r="G161" s="30">
        <v>2000</v>
      </c>
    </row>
    <row r="162" spans="1:7" x14ac:dyDescent="0.25">
      <c r="A162" s="63" t="s">
        <v>102</v>
      </c>
      <c r="B162" s="15" t="s">
        <v>3</v>
      </c>
      <c r="C162" s="62" t="s">
        <v>45</v>
      </c>
      <c r="D162" s="62" t="s">
        <v>79</v>
      </c>
      <c r="E162" s="93" t="s">
        <v>172</v>
      </c>
      <c r="F162" s="62" t="s">
        <v>4</v>
      </c>
      <c r="G162" s="30">
        <f>G163</f>
        <v>2006.9</v>
      </c>
    </row>
    <row r="163" spans="1:7" x14ac:dyDescent="0.25">
      <c r="A163" s="63" t="s">
        <v>225</v>
      </c>
      <c r="B163" s="15" t="s">
        <v>3</v>
      </c>
      <c r="C163" s="62" t="s">
        <v>45</v>
      </c>
      <c r="D163" s="62" t="s">
        <v>79</v>
      </c>
      <c r="E163" s="93" t="s">
        <v>172</v>
      </c>
      <c r="F163" s="62" t="s">
        <v>223</v>
      </c>
      <c r="G163" s="30">
        <v>2006.9</v>
      </c>
    </row>
    <row r="164" spans="1:7" ht="59.1" customHeight="1" x14ac:dyDescent="0.25">
      <c r="A164" s="24" t="s">
        <v>532</v>
      </c>
      <c r="B164" s="15" t="s">
        <v>3</v>
      </c>
      <c r="C164" s="20" t="s">
        <v>45</v>
      </c>
      <c r="D164" s="20" t="s">
        <v>79</v>
      </c>
      <c r="E164" s="20" t="s">
        <v>173</v>
      </c>
      <c r="F164" s="20"/>
      <c r="G164" s="32">
        <f>G165+G167</f>
        <v>57450.5</v>
      </c>
    </row>
    <row r="165" spans="1:7" ht="27.2" x14ac:dyDescent="0.25">
      <c r="A165" s="19" t="s">
        <v>26</v>
      </c>
      <c r="B165" s="15" t="s">
        <v>3</v>
      </c>
      <c r="C165" s="18" t="s">
        <v>45</v>
      </c>
      <c r="D165" s="18" t="s">
        <v>79</v>
      </c>
      <c r="E165" s="18" t="s">
        <v>173</v>
      </c>
      <c r="F165" s="18" t="s">
        <v>25</v>
      </c>
      <c r="G165" s="30">
        <f>G166</f>
        <v>9080</v>
      </c>
    </row>
    <row r="166" spans="1:7" ht="27.2" x14ac:dyDescent="0.25">
      <c r="A166" s="19" t="s">
        <v>24</v>
      </c>
      <c r="B166" s="15" t="s">
        <v>3</v>
      </c>
      <c r="C166" s="18" t="s">
        <v>45</v>
      </c>
      <c r="D166" s="18" t="s">
        <v>79</v>
      </c>
      <c r="E166" s="18" t="s">
        <v>173</v>
      </c>
      <c r="F166" s="18" t="s">
        <v>21</v>
      </c>
      <c r="G166" s="30">
        <v>9080</v>
      </c>
    </row>
    <row r="167" spans="1:7" x14ac:dyDescent="0.25">
      <c r="A167" s="19" t="s">
        <v>102</v>
      </c>
      <c r="B167" s="15" t="s">
        <v>3</v>
      </c>
      <c r="C167" s="18" t="s">
        <v>45</v>
      </c>
      <c r="D167" s="18" t="s">
        <v>79</v>
      </c>
      <c r="E167" s="18" t="s">
        <v>173</v>
      </c>
      <c r="F167" s="18" t="s">
        <v>4</v>
      </c>
      <c r="G167" s="30">
        <f>G168</f>
        <v>48370.5</v>
      </c>
    </row>
    <row r="168" spans="1:7" x14ac:dyDescent="0.25">
      <c r="A168" s="63" t="s">
        <v>225</v>
      </c>
      <c r="B168" s="15" t="s">
        <v>3</v>
      </c>
      <c r="C168" s="18" t="s">
        <v>45</v>
      </c>
      <c r="D168" s="18" t="s">
        <v>79</v>
      </c>
      <c r="E168" s="18" t="s">
        <v>173</v>
      </c>
      <c r="F168" s="18" t="s">
        <v>223</v>
      </c>
      <c r="G168" s="30">
        <v>48370.5</v>
      </c>
    </row>
    <row r="169" spans="1:7" ht="61.15" customHeight="1" x14ac:dyDescent="0.25">
      <c r="A169" s="24" t="s">
        <v>533</v>
      </c>
      <c r="B169" s="33" t="s">
        <v>3</v>
      </c>
      <c r="C169" s="20" t="s">
        <v>45</v>
      </c>
      <c r="D169" s="20" t="s">
        <v>79</v>
      </c>
      <c r="E169" s="20" t="s">
        <v>174</v>
      </c>
      <c r="F169" s="20"/>
      <c r="G169" s="32">
        <f>G170</f>
        <v>477.9</v>
      </c>
    </row>
    <row r="170" spans="1:7" ht="27.2" x14ac:dyDescent="0.25">
      <c r="A170" s="19" t="s">
        <v>26</v>
      </c>
      <c r="B170" s="15" t="s">
        <v>3</v>
      </c>
      <c r="C170" s="18" t="s">
        <v>45</v>
      </c>
      <c r="D170" s="18" t="s">
        <v>79</v>
      </c>
      <c r="E170" s="18" t="s">
        <v>174</v>
      </c>
      <c r="F170" s="18" t="s">
        <v>25</v>
      </c>
      <c r="G170" s="30">
        <f>G171</f>
        <v>477.9</v>
      </c>
    </row>
    <row r="171" spans="1:7" ht="27.2" x14ac:dyDescent="0.25">
      <c r="A171" s="19" t="s">
        <v>24</v>
      </c>
      <c r="B171" s="15" t="s">
        <v>3</v>
      </c>
      <c r="C171" s="18" t="s">
        <v>45</v>
      </c>
      <c r="D171" s="18" t="s">
        <v>79</v>
      </c>
      <c r="E171" s="18" t="s">
        <v>174</v>
      </c>
      <c r="F171" s="18" t="s">
        <v>21</v>
      </c>
      <c r="G171" s="30">
        <v>477.9</v>
      </c>
    </row>
    <row r="172" spans="1:7" x14ac:dyDescent="0.25">
      <c r="A172" s="23" t="s">
        <v>18</v>
      </c>
      <c r="B172" s="33" t="s">
        <v>3</v>
      </c>
      <c r="C172" s="20" t="s">
        <v>45</v>
      </c>
      <c r="D172" s="20" t="s">
        <v>79</v>
      </c>
      <c r="E172" s="21" t="s">
        <v>157</v>
      </c>
      <c r="F172" s="18"/>
      <c r="G172" s="30">
        <f>G173</f>
        <v>2028.8</v>
      </c>
    </row>
    <row r="173" spans="1:7" x14ac:dyDescent="0.25">
      <c r="A173" s="29" t="s">
        <v>127</v>
      </c>
      <c r="B173" s="60" t="s">
        <v>3</v>
      </c>
      <c r="C173" s="25" t="s">
        <v>8</v>
      </c>
      <c r="D173" s="25" t="s">
        <v>32</v>
      </c>
      <c r="E173" s="25" t="s">
        <v>165</v>
      </c>
      <c r="F173" s="18"/>
      <c r="G173" s="30">
        <f>G174</f>
        <v>2028.8</v>
      </c>
    </row>
    <row r="174" spans="1:7" x14ac:dyDescent="0.25">
      <c r="A174" s="19" t="s">
        <v>102</v>
      </c>
      <c r="B174" s="15" t="s">
        <v>3</v>
      </c>
      <c r="C174" s="18" t="s">
        <v>45</v>
      </c>
      <c r="D174" s="18" t="s">
        <v>79</v>
      </c>
      <c r="E174" s="25" t="s">
        <v>165</v>
      </c>
      <c r="F174" s="18" t="s">
        <v>4</v>
      </c>
      <c r="G174" s="30">
        <f>G175</f>
        <v>2028.8</v>
      </c>
    </row>
    <row r="175" spans="1:7" x14ac:dyDescent="0.25">
      <c r="A175" s="63" t="s">
        <v>225</v>
      </c>
      <c r="B175" s="15" t="s">
        <v>3</v>
      </c>
      <c r="C175" s="18" t="s">
        <v>45</v>
      </c>
      <c r="D175" s="18" t="s">
        <v>79</v>
      </c>
      <c r="E175" s="25" t="s">
        <v>165</v>
      </c>
      <c r="F175" s="18" t="s">
        <v>223</v>
      </c>
      <c r="G175" s="30">
        <v>2028.8</v>
      </c>
    </row>
    <row r="176" spans="1:7" x14ac:dyDescent="0.25">
      <c r="A176" s="17" t="s">
        <v>109</v>
      </c>
      <c r="B176" s="16" t="s">
        <v>3</v>
      </c>
      <c r="C176" s="15" t="s">
        <v>45</v>
      </c>
      <c r="D176" s="15" t="s">
        <v>23</v>
      </c>
      <c r="E176" s="15"/>
      <c r="F176" s="18"/>
      <c r="G176" s="2">
        <f>G177+G184</f>
        <v>2390</v>
      </c>
    </row>
    <row r="177" spans="1:7" ht="40.75" x14ac:dyDescent="0.25">
      <c r="A177" s="24" t="s">
        <v>264</v>
      </c>
      <c r="B177" s="54" t="s">
        <v>3</v>
      </c>
      <c r="C177" s="53" t="s">
        <v>45</v>
      </c>
      <c r="D177" s="53" t="s">
        <v>23</v>
      </c>
      <c r="E177" s="41" t="s">
        <v>175</v>
      </c>
      <c r="F177" s="20"/>
      <c r="G177" s="9">
        <f>G178+G181</f>
        <v>1937.3</v>
      </c>
    </row>
    <row r="178" spans="1:7" ht="74.05" customHeight="1" x14ac:dyDescent="0.25">
      <c r="A178" s="40" t="s">
        <v>271</v>
      </c>
      <c r="B178" s="54" t="s">
        <v>3</v>
      </c>
      <c r="C178" s="53" t="s">
        <v>45</v>
      </c>
      <c r="D178" s="53" t="s">
        <v>23</v>
      </c>
      <c r="E178" s="41" t="s">
        <v>176</v>
      </c>
      <c r="F178" s="41"/>
      <c r="G178" s="9">
        <f>G179</f>
        <v>937.3</v>
      </c>
    </row>
    <row r="179" spans="1:7" x14ac:dyDescent="0.25">
      <c r="A179" s="19" t="s">
        <v>69</v>
      </c>
      <c r="B179" s="52" t="s">
        <v>3</v>
      </c>
      <c r="C179" s="51" t="s">
        <v>45</v>
      </c>
      <c r="D179" s="51" t="s">
        <v>23</v>
      </c>
      <c r="E179" s="50" t="s">
        <v>176</v>
      </c>
      <c r="F179" s="50">
        <v>800</v>
      </c>
      <c r="G179" s="5">
        <f>G180</f>
        <v>937.3</v>
      </c>
    </row>
    <row r="180" spans="1:7" ht="38.25" customHeight="1" x14ac:dyDescent="0.25">
      <c r="A180" s="19" t="s">
        <v>108</v>
      </c>
      <c r="B180" s="52" t="s">
        <v>3</v>
      </c>
      <c r="C180" s="51" t="s">
        <v>45</v>
      </c>
      <c r="D180" s="51" t="s">
        <v>23</v>
      </c>
      <c r="E180" s="50" t="s">
        <v>176</v>
      </c>
      <c r="F180" s="18" t="s">
        <v>107</v>
      </c>
      <c r="G180" s="5">
        <v>937.3</v>
      </c>
    </row>
    <row r="181" spans="1:7" ht="54.35" x14ac:dyDescent="0.25">
      <c r="A181" s="24" t="s">
        <v>226</v>
      </c>
      <c r="B181" s="54" t="s">
        <v>3</v>
      </c>
      <c r="C181" s="53" t="s">
        <v>45</v>
      </c>
      <c r="D181" s="53" t="s">
        <v>23</v>
      </c>
      <c r="E181" s="41" t="s">
        <v>177</v>
      </c>
      <c r="F181" s="20"/>
      <c r="G181" s="9">
        <f>G182</f>
        <v>1000</v>
      </c>
    </row>
    <row r="182" spans="1:7" x14ac:dyDescent="0.25">
      <c r="A182" s="19" t="s">
        <v>69</v>
      </c>
      <c r="B182" s="52" t="s">
        <v>3</v>
      </c>
      <c r="C182" s="51" t="s">
        <v>45</v>
      </c>
      <c r="D182" s="51" t="s">
        <v>23</v>
      </c>
      <c r="E182" s="50" t="s">
        <v>177</v>
      </c>
      <c r="F182" s="50">
        <v>800</v>
      </c>
      <c r="G182" s="5">
        <f>G183</f>
        <v>1000</v>
      </c>
    </row>
    <row r="183" spans="1:7" ht="39.75" customHeight="1" x14ac:dyDescent="0.25">
      <c r="A183" s="19" t="s">
        <v>108</v>
      </c>
      <c r="B183" s="52" t="s">
        <v>3</v>
      </c>
      <c r="C183" s="51" t="s">
        <v>45</v>
      </c>
      <c r="D183" s="51" t="s">
        <v>23</v>
      </c>
      <c r="E183" s="50" t="s">
        <v>177</v>
      </c>
      <c r="F183" s="18" t="s">
        <v>107</v>
      </c>
      <c r="G183" s="5">
        <v>1000</v>
      </c>
    </row>
    <row r="184" spans="1:7" ht="39.75" customHeight="1" x14ac:dyDescent="0.25">
      <c r="A184" s="24" t="s">
        <v>272</v>
      </c>
      <c r="B184" s="99" t="s">
        <v>3</v>
      </c>
      <c r="C184" s="53" t="s">
        <v>45</v>
      </c>
      <c r="D184" s="53" t="s">
        <v>23</v>
      </c>
      <c r="E184" s="41" t="s">
        <v>274</v>
      </c>
      <c r="F184" s="18"/>
      <c r="G184" s="9">
        <f>G185</f>
        <v>452.7</v>
      </c>
    </row>
    <row r="185" spans="1:7" ht="53.7" customHeight="1" x14ac:dyDescent="0.25">
      <c r="A185" s="24" t="s">
        <v>273</v>
      </c>
      <c r="B185" s="99" t="s">
        <v>3</v>
      </c>
      <c r="C185" s="53" t="s">
        <v>45</v>
      </c>
      <c r="D185" s="53" t="s">
        <v>23</v>
      </c>
      <c r="E185" s="41" t="s">
        <v>237</v>
      </c>
      <c r="F185" s="20"/>
      <c r="G185" s="32">
        <f>G186</f>
        <v>452.7</v>
      </c>
    </row>
    <row r="186" spans="1:7" ht="25.5" customHeight="1" x14ac:dyDescent="0.25">
      <c r="A186" s="19" t="s">
        <v>26</v>
      </c>
      <c r="B186" s="99" t="s">
        <v>3</v>
      </c>
      <c r="C186" s="51" t="s">
        <v>45</v>
      </c>
      <c r="D186" s="51" t="s">
        <v>23</v>
      </c>
      <c r="E186" s="50" t="s">
        <v>237</v>
      </c>
      <c r="F186" s="18" t="s">
        <v>25</v>
      </c>
      <c r="G186" s="30">
        <f>G187</f>
        <v>452.7</v>
      </c>
    </row>
    <row r="187" spans="1:7" ht="25.5" customHeight="1" x14ac:dyDescent="0.25">
      <c r="A187" s="19" t="s">
        <v>24</v>
      </c>
      <c r="B187" s="99" t="s">
        <v>3</v>
      </c>
      <c r="C187" s="51" t="s">
        <v>45</v>
      </c>
      <c r="D187" s="51" t="s">
        <v>23</v>
      </c>
      <c r="E187" s="50" t="s">
        <v>237</v>
      </c>
      <c r="F187" s="18" t="s">
        <v>21</v>
      </c>
      <c r="G187" s="30">
        <v>452.7</v>
      </c>
    </row>
    <row r="188" spans="1:7" x14ac:dyDescent="0.25">
      <c r="A188" s="17" t="s">
        <v>106</v>
      </c>
      <c r="B188" s="16" t="s">
        <v>3</v>
      </c>
      <c r="C188" s="15" t="s">
        <v>99</v>
      </c>
      <c r="D188" s="15"/>
      <c r="E188" s="15"/>
      <c r="F188" s="15"/>
      <c r="G188" s="2">
        <f>G189+G197+G220</f>
        <v>62661.600000000006</v>
      </c>
    </row>
    <row r="189" spans="1:7" ht="16.3" customHeight="1" x14ac:dyDescent="0.25">
      <c r="A189" s="17" t="s">
        <v>105</v>
      </c>
      <c r="B189" s="16" t="s">
        <v>3</v>
      </c>
      <c r="C189" s="15" t="s">
        <v>99</v>
      </c>
      <c r="D189" s="15" t="s">
        <v>8</v>
      </c>
      <c r="E189" s="15"/>
      <c r="F189" s="15"/>
      <c r="G189" s="2">
        <f>G190</f>
        <v>10978.2</v>
      </c>
    </row>
    <row r="190" spans="1:7" ht="28.05" customHeight="1" x14ac:dyDescent="0.25">
      <c r="A190" s="24" t="s">
        <v>179</v>
      </c>
      <c r="B190" s="22" t="s">
        <v>3</v>
      </c>
      <c r="C190" s="20" t="s">
        <v>99</v>
      </c>
      <c r="D190" s="20" t="s">
        <v>8</v>
      </c>
      <c r="E190" s="21" t="s">
        <v>178</v>
      </c>
      <c r="F190" s="18"/>
      <c r="G190" s="9">
        <f>G194+G191</f>
        <v>10978.2</v>
      </c>
    </row>
    <row r="191" spans="1:7" ht="54" customHeight="1" x14ac:dyDescent="0.25">
      <c r="A191" s="24" t="s">
        <v>411</v>
      </c>
      <c r="B191" s="16" t="s">
        <v>3</v>
      </c>
      <c r="C191" s="20" t="s">
        <v>99</v>
      </c>
      <c r="D191" s="20" t="s">
        <v>8</v>
      </c>
      <c r="E191" s="21" t="s">
        <v>412</v>
      </c>
      <c r="F191" s="18"/>
      <c r="G191" s="9">
        <f>G192</f>
        <v>6045.9</v>
      </c>
    </row>
    <row r="192" spans="1:7" ht="27.2" x14ac:dyDescent="0.25">
      <c r="A192" s="19" t="s">
        <v>104</v>
      </c>
      <c r="B192" s="16" t="s">
        <v>3</v>
      </c>
      <c r="C192" s="18" t="s">
        <v>99</v>
      </c>
      <c r="D192" s="18" t="s">
        <v>8</v>
      </c>
      <c r="E192" s="28" t="s">
        <v>412</v>
      </c>
      <c r="F192" s="18" t="s">
        <v>94</v>
      </c>
      <c r="G192" s="9">
        <f>G193</f>
        <v>6045.9</v>
      </c>
    </row>
    <row r="193" spans="1:7" x14ac:dyDescent="0.25">
      <c r="A193" s="19" t="s">
        <v>93</v>
      </c>
      <c r="B193" s="22" t="s">
        <v>3</v>
      </c>
      <c r="C193" s="18" t="s">
        <v>99</v>
      </c>
      <c r="D193" s="18" t="s">
        <v>8</v>
      </c>
      <c r="E193" s="28" t="s">
        <v>412</v>
      </c>
      <c r="F193" s="18" t="s">
        <v>92</v>
      </c>
      <c r="G193" s="9">
        <v>6045.9</v>
      </c>
    </row>
    <row r="194" spans="1:7" ht="54.35" x14ac:dyDescent="0.25">
      <c r="A194" s="24" t="s">
        <v>230</v>
      </c>
      <c r="B194" s="16" t="s">
        <v>3</v>
      </c>
      <c r="C194" s="20" t="s">
        <v>99</v>
      </c>
      <c r="D194" s="20" t="s">
        <v>8</v>
      </c>
      <c r="E194" s="20" t="s">
        <v>229</v>
      </c>
      <c r="F194" s="20"/>
      <c r="G194" s="9">
        <f>G195</f>
        <v>4932.3</v>
      </c>
    </row>
    <row r="195" spans="1:7" ht="27.2" x14ac:dyDescent="0.25">
      <c r="A195" s="19" t="s">
        <v>104</v>
      </c>
      <c r="B195" s="16" t="s">
        <v>3</v>
      </c>
      <c r="C195" s="18" t="s">
        <v>99</v>
      </c>
      <c r="D195" s="18" t="s">
        <v>8</v>
      </c>
      <c r="E195" s="18" t="s">
        <v>229</v>
      </c>
      <c r="F195" s="18" t="s">
        <v>94</v>
      </c>
      <c r="G195" s="5">
        <f>G196</f>
        <v>4932.3</v>
      </c>
    </row>
    <row r="196" spans="1:7" x14ac:dyDescent="0.25">
      <c r="A196" s="19" t="s">
        <v>93</v>
      </c>
      <c r="B196" s="16" t="s">
        <v>3</v>
      </c>
      <c r="C196" s="18" t="s">
        <v>99</v>
      </c>
      <c r="D196" s="18" t="s">
        <v>8</v>
      </c>
      <c r="E196" s="18" t="s">
        <v>229</v>
      </c>
      <c r="F196" s="18" t="s">
        <v>92</v>
      </c>
      <c r="G196" s="5">
        <v>4932.3</v>
      </c>
    </row>
    <row r="197" spans="1:7" x14ac:dyDescent="0.25">
      <c r="A197" s="17" t="s">
        <v>103</v>
      </c>
      <c r="B197" s="16" t="s">
        <v>3</v>
      </c>
      <c r="C197" s="15" t="s">
        <v>99</v>
      </c>
      <c r="D197" s="15" t="s">
        <v>22</v>
      </c>
      <c r="E197" s="15"/>
      <c r="F197" s="15"/>
      <c r="G197" s="2">
        <f>G198</f>
        <v>30400.200000000004</v>
      </c>
    </row>
    <row r="198" spans="1:7" ht="26.5" customHeight="1" x14ac:dyDescent="0.25">
      <c r="A198" s="24" t="s">
        <v>179</v>
      </c>
      <c r="B198" s="22" t="s">
        <v>3</v>
      </c>
      <c r="C198" s="20" t="s">
        <v>99</v>
      </c>
      <c r="D198" s="20" t="s">
        <v>22</v>
      </c>
      <c r="E198" s="21" t="s">
        <v>178</v>
      </c>
      <c r="F198" s="10"/>
      <c r="G198" s="9">
        <f>+G199+G204+G207+G217+G210</f>
        <v>30400.200000000004</v>
      </c>
    </row>
    <row r="199" spans="1:7" ht="27.2" x14ac:dyDescent="0.25">
      <c r="A199" s="24" t="s">
        <v>218</v>
      </c>
      <c r="B199" s="39" t="s">
        <v>3</v>
      </c>
      <c r="C199" s="41" t="s">
        <v>99</v>
      </c>
      <c r="D199" s="41" t="s">
        <v>22</v>
      </c>
      <c r="E199" s="20" t="s">
        <v>233</v>
      </c>
      <c r="F199" s="41"/>
      <c r="G199" s="9">
        <f>G202+G200</f>
        <v>608</v>
      </c>
    </row>
    <row r="200" spans="1:7" ht="27.2" x14ac:dyDescent="0.25">
      <c r="A200" s="19" t="s">
        <v>26</v>
      </c>
      <c r="B200" s="46" t="s">
        <v>3</v>
      </c>
      <c r="C200" s="50" t="s">
        <v>99</v>
      </c>
      <c r="D200" s="50" t="s">
        <v>22</v>
      </c>
      <c r="E200" s="18" t="s">
        <v>233</v>
      </c>
      <c r="F200" s="25" t="s">
        <v>25</v>
      </c>
      <c r="G200" s="9">
        <f>G201</f>
        <v>208</v>
      </c>
    </row>
    <row r="201" spans="1:7" ht="27.2" x14ac:dyDescent="0.25">
      <c r="A201" s="19" t="s">
        <v>24</v>
      </c>
      <c r="B201" s="46" t="s">
        <v>3</v>
      </c>
      <c r="C201" s="50" t="s">
        <v>99</v>
      </c>
      <c r="D201" s="50" t="s">
        <v>22</v>
      </c>
      <c r="E201" s="18" t="s">
        <v>233</v>
      </c>
      <c r="F201" s="25" t="s">
        <v>21</v>
      </c>
      <c r="G201" s="9">
        <v>208</v>
      </c>
    </row>
    <row r="202" spans="1:7" x14ac:dyDescent="0.25">
      <c r="A202" s="19" t="s">
        <v>69</v>
      </c>
      <c r="B202" s="46" t="s">
        <v>3</v>
      </c>
      <c r="C202" s="50" t="s">
        <v>99</v>
      </c>
      <c r="D202" s="50" t="s">
        <v>22</v>
      </c>
      <c r="E202" s="18" t="s">
        <v>233</v>
      </c>
      <c r="F202" s="50">
        <v>800</v>
      </c>
      <c r="G202" s="5">
        <f>G203</f>
        <v>400</v>
      </c>
    </row>
    <row r="203" spans="1:7" ht="40.75" x14ac:dyDescent="0.25">
      <c r="A203" s="19" t="s">
        <v>108</v>
      </c>
      <c r="B203" s="46" t="s">
        <v>3</v>
      </c>
      <c r="C203" s="50" t="s">
        <v>99</v>
      </c>
      <c r="D203" s="50" t="s">
        <v>22</v>
      </c>
      <c r="E203" s="18" t="s">
        <v>233</v>
      </c>
      <c r="F203" s="50">
        <v>810</v>
      </c>
      <c r="G203" s="5">
        <v>400</v>
      </c>
    </row>
    <row r="204" spans="1:7" ht="18.350000000000001" customHeight="1" x14ac:dyDescent="0.25">
      <c r="A204" s="24" t="s">
        <v>231</v>
      </c>
      <c r="B204" s="39" t="s">
        <v>3</v>
      </c>
      <c r="C204" s="41" t="s">
        <v>99</v>
      </c>
      <c r="D204" s="41" t="s">
        <v>22</v>
      </c>
      <c r="E204" s="20" t="s">
        <v>232</v>
      </c>
      <c r="F204" s="41"/>
      <c r="G204" s="9">
        <f>G205</f>
        <v>920.8</v>
      </c>
    </row>
    <row r="205" spans="1:7" ht="14.95" customHeight="1" x14ac:dyDescent="0.25">
      <c r="A205" s="19" t="s">
        <v>102</v>
      </c>
      <c r="B205" s="46" t="s">
        <v>3</v>
      </c>
      <c r="C205" s="50" t="s">
        <v>99</v>
      </c>
      <c r="D205" s="50" t="s">
        <v>22</v>
      </c>
      <c r="E205" s="18" t="s">
        <v>232</v>
      </c>
      <c r="F205" s="18" t="s">
        <v>4</v>
      </c>
      <c r="G205" s="5">
        <f>G206</f>
        <v>920.8</v>
      </c>
    </row>
    <row r="206" spans="1:7" ht="14.3" customHeight="1" x14ac:dyDescent="0.25">
      <c r="A206" s="63" t="s">
        <v>225</v>
      </c>
      <c r="B206" s="46" t="s">
        <v>3</v>
      </c>
      <c r="C206" s="50" t="s">
        <v>99</v>
      </c>
      <c r="D206" s="50" t="s">
        <v>22</v>
      </c>
      <c r="E206" s="18" t="s">
        <v>232</v>
      </c>
      <c r="F206" s="18" t="s">
        <v>223</v>
      </c>
      <c r="G206" s="5">
        <v>920.8</v>
      </c>
    </row>
    <row r="207" spans="1:7" ht="67.95" customHeight="1" x14ac:dyDescent="0.25">
      <c r="A207" s="64" t="s">
        <v>536</v>
      </c>
      <c r="B207" s="39" t="s">
        <v>3</v>
      </c>
      <c r="C207" s="41" t="s">
        <v>99</v>
      </c>
      <c r="D207" s="41" t="s">
        <v>22</v>
      </c>
      <c r="E207" s="20" t="s">
        <v>535</v>
      </c>
      <c r="F207" s="20"/>
      <c r="G207" s="9">
        <f>G208</f>
        <v>3315.5</v>
      </c>
    </row>
    <row r="208" spans="1:7" ht="14.3" customHeight="1" x14ac:dyDescent="0.25">
      <c r="A208" s="19" t="s">
        <v>102</v>
      </c>
      <c r="B208" s="46" t="s">
        <v>3</v>
      </c>
      <c r="C208" s="50" t="s">
        <v>99</v>
      </c>
      <c r="D208" s="50" t="s">
        <v>22</v>
      </c>
      <c r="E208" s="18" t="s">
        <v>535</v>
      </c>
      <c r="F208" s="18" t="s">
        <v>4</v>
      </c>
      <c r="G208" s="5">
        <f>G209</f>
        <v>3315.5</v>
      </c>
    </row>
    <row r="209" spans="1:8" ht="14.3" customHeight="1" x14ac:dyDescent="0.25">
      <c r="A209" s="63" t="s">
        <v>225</v>
      </c>
      <c r="B209" s="46" t="s">
        <v>3</v>
      </c>
      <c r="C209" s="50" t="s">
        <v>99</v>
      </c>
      <c r="D209" s="50" t="s">
        <v>22</v>
      </c>
      <c r="E209" s="18" t="s">
        <v>535</v>
      </c>
      <c r="F209" s="18" t="s">
        <v>223</v>
      </c>
      <c r="G209" s="5">
        <v>3315.5</v>
      </c>
    </row>
    <row r="210" spans="1:8" ht="97.3" customHeight="1" x14ac:dyDescent="0.25">
      <c r="A210" s="96" t="s">
        <v>615</v>
      </c>
      <c r="B210" s="69">
        <v>203</v>
      </c>
      <c r="C210" s="25" t="s">
        <v>99</v>
      </c>
      <c r="D210" s="50" t="s">
        <v>22</v>
      </c>
      <c r="E210" s="83" t="s">
        <v>616</v>
      </c>
      <c r="F210" s="25"/>
      <c r="G210" s="5">
        <f>G213+G215+G211</f>
        <v>25524.300000000003</v>
      </c>
    </row>
    <row r="211" spans="1:8" ht="33.299999999999997" customHeight="1" x14ac:dyDescent="0.25">
      <c r="A211" s="19" t="s">
        <v>26</v>
      </c>
      <c r="B211" s="69">
        <v>203</v>
      </c>
      <c r="C211" s="25" t="s">
        <v>99</v>
      </c>
      <c r="D211" s="50" t="s">
        <v>22</v>
      </c>
      <c r="E211" s="62" t="s">
        <v>616</v>
      </c>
      <c r="F211" s="25" t="s">
        <v>25</v>
      </c>
      <c r="G211" s="5">
        <f>G212</f>
        <v>0</v>
      </c>
    </row>
    <row r="212" spans="1:8" ht="33.299999999999997" customHeight="1" x14ac:dyDescent="0.25">
      <c r="A212" s="19" t="s">
        <v>24</v>
      </c>
      <c r="B212" s="69">
        <v>203</v>
      </c>
      <c r="C212" s="25" t="s">
        <v>99</v>
      </c>
      <c r="D212" s="50" t="s">
        <v>22</v>
      </c>
      <c r="E212" s="62" t="s">
        <v>616</v>
      </c>
      <c r="F212" s="25" t="s">
        <v>21</v>
      </c>
      <c r="G212" s="5">
        <v>0</v>
      </c>
    </row>
    <row r="213" spans="1:8" ht="14.3" customHeight="1" x14ac:dyDescent="0.25">
      <c r="A213" s="19" t="s">
        <v>102</v>
      </c>
      <c r="B213" s="69">
        <v>203</v>
      </c>
      <c r="C213" s="25" t="s">
        <v>99</v>
      </c>
      <c r="D213" s="50" t="s">
        <v>22</v>
      </c>
      <c r="E213" s="62" t="s">
        <v>616</v>
      </c>
      <c r="F213" s="50">
        <v>500</v>
      </c>
      <c r="G213" s="5">
        <f>G214</f>
        <v>24694.400000000001</v>
      </c>
    </row>
    <row r="214" spans="1:8" ht="14.3" customHeight="1" x14ac:dyDescent="0.25">
      <c r="A214" s="63" t="s">
        <v>225</v>
      </c>
      <c r="B214" s="69">
        <v>203</v>
      </c>
      <c r="C214" s="25" t="s">
        <v>99</v>
      </c>
      <c r="D214" s="50" t="s">
        <v>22</v>
      </c>
      <c r="E214" s="62" t="s">
        <v>616</v>
      </c>
      <c r="F214" s="50">
        <v>540</v>
      </c>
      <c r="G214" s="5">
        <v>24694.400000000001</v>
      </c>
    </row>
    <row r="215" spans="1:8" ht="14.3" customHeight="1" x14ac:dyDescent="0.25">
      <c r="A215" s="19" t="s">
        <v>69</v>
      </c>
      <c r="B215" s="69">
        <v>203</v>
      </c>
      <c r="C215" s="25" t="s">
        <v>99</v>
      </c>
      <c r="D215" s="50" t="s">
        <v>22</v>
      </c>
      <c r="E215" s="62" t="s">
        <v>616</v>
      </c>
      <c r="F215" s="50">
        <v>800</v>
      </c>
      <c r="G215" s="5">
        <f>G216</f>
        <v>829.9</v>
      </c>
    </row>
    <row r="216" spans="1:8" ht="41.45" customHeight="1" x14ac:dyDescent="0.25">
      <c r="A216" s="19" t="s">
        <v>108</v>
      </c>
      <c r="B216" s="95">
        <v>203</v>
      </c>
      <c r="C216" s="25" t="s">
        <v>99</v>
      </c>
      <c r="D216" s="50" t="s">
        <v>22</v>
      </c>
      <c r="E216" s="62" t="s">
        <v>616</v>
      </c>
      <c r="F216" s="50">
        <v>810</v>
      </c>
      <c r="G216" s="5">
        <v>829.9</v>
      </c>
    </row>
    <row r="217" spans="1:8" ht="100.55" customHeight="1" x14ac:dyDescent="0.25">
      <c r="A217" s="96" t="s">
        <v>617</v>
      </c>
      <c r="B217" s="69">
        <v>203</v>
      </c>
      <c r="C217" s="26" t="s">
        <v>99</v>
      </c>
      <c r="D217" s="41" t="s">
        <v>22</v>
      </c>
      <c r="E217" s="83" t="s">
        <v>618</v>
      </c>
      <c r="F217" s="41"/>
      <c r="G217" s="9">
        <f>G218</f>
        <v>31.6</v>
      </c>
    </row>
    <row r="218" spans="1:8" ht="14.3" customHeight="1" x14ac:dyDescent="0.25">
      <c r="A218" s="19" t="s">
        <v>69</v>
      </c>
      <c r="B218" s="69">
        <v>203</v>
      </c>
      <c r="C218" s="25" t="s">
        <v>99</v>
      </c>
      <c r="D218" s="50" t="s">
        <v>22</v>
      </c>
      <c r="E218" s="62" t="s">
        <v>618</v>
      </c>
      <c r="F218" s="50">
        <v>800</v>
      </c>
      <c r="G218" s="5">
        <f>G219</f>
        <v>31.6</v>
      </c>
    </row>
    <row r="219" spans="1:8" ht="44.15" customHeight="1" x14ac:dyDescent="0.25">
      <c r="A219" s="19" t="s">
        <v>108</v>
      </c>
      <c r="B219" s="16" t="s">
        <v>3</v>
      </c>
      <c r="C219" s="25" t="s">
        <v>99</v>
      </c>
      <c r="D219" s="50" t="s">
        <v>22</v>
      </c>
      <c r="E219" s="62" t="s">
        <v>618</v>
      </c>
      <c r="F219" s="50">
        <v>810</v>
      </c>
      <c r="G219" s="5">
        <v>31.6</v>
      </c>
    </row>
    <row r="220" spans="1:8" x14ac:dyDescent="0.25">
      <c r="A220" s="17" t="s">
        <v>101</v>
      </c>
      <c r="B220" s="16" t="s">
        <v>3</v>
      </c>
      <c r="C220" s="49" t="s">
        <v>99</v>
      </c>
      <c r="D220" s="35" t="s">
        <v>1</v>
      </c>
      <c r="E220" s="18"/>
      <c r="F220" s="15"/>
      <c r="G220" s="2">
        <f>G222+G226+G229</f>
        <v>21283.200000000001</v>
      </c>
    </row>
    <row r="221" spans="1:8" ht="27.2" x14ac:dyDescent="0.25">
      <c r="A221" s="24" t="s">
        <v>179</v>
      </c>
      <c r="B221" s="22" t="s">
        <v>3</v>
      </c>
      <c r="C221" s="20" t="s">
        <v>99</v>
      </c>
      <c r="D221" s="26" t="s">
        <v>1</v>
      </c>
      <c r="E221" s="21" t="s">
        <v>178</v>
      </c>
      <c r="F221" s="15"/>
      <c r="G221" s="9">
        <f>G222</f>
        <v>365</v>
      </c>
      <c r="H221" s="85"/>
    </row>
    <row r="222" spans="1:8" x14ac:dyDescent="0.25">
      <c r="A222" s="48" t="s">
        <v>101</v>
      </c>
      <c r="B222" s="22" t="s">
        <v>3</v>
      </c>
      <c r="C222" s="26" t="s">
        <v>99</v>
      </c>
      <c r="D222" s="26" t="s">
        <v>1</v>
      </c>
      <c r="E222" s="26" t="s">
        <v>236</v>
      </c>
      <c r="F222" s="26"/>
      <c r="G222" s="9">
        <f t="shared" ref="G222" si="0">G223</f>
        <v>365</v>
      </c>
      <c r="H222" s="85"/>
    </row>
    <row r="223" spans="1:8" x14ac:dyDescent="0.25">
      <c r="A223" s="29" t="s">
        <v>100</v>
      </c>
      <c r="B223" s="16" t="s">
        <v>3</v>
      </c>
      <c r="C223" s="25" t="s">
        <v>99</v>
      </c>
      <c r="D223" s="25" t="s">
        <v>1</v>
      </c>
      <c r="E223" s="25" t="s">
        <v>236</v>
      </c>
      <c r="F223" s="25"/>
      <c r="G223" s="5">
        <f>G224</f>
        <v>365</v>
      </c>
    </row>
    <row r="224" spans="1:8" ht="27.2" x14ac:dyDescent="0.25">
      <c r="A224" s="19" t="s">
        <v>26</v>
      </c>
      <c r="B224" s="16" t="s">
        <v>3</v>
      </c>
      <c r="C224" s="25" t="s">
        <v>99</v>
      </c>
      <c r="D224" s="25" t="s">
        <v>1</v>
      </c>
      <c r="E224" s="25" t="s">
        <v>236</v>
      </c>
      <c r="F224" s="25" t="s">
        <v>25</v>
      </c>
      <c r="G224" s="5">
        <f>G225</f>
        <v>365</v>
      </c>
    </row>
    <row r="225" spans="1:7" ht="27" customHeight="1" x14ac:dyDescent="0.25">
      <c r="A225" s="19" t="s">
        <v>24</v>
      </c>
      <c r="B225" s="16" t="s">
        <v>3</v>
      </c>
      <c r="C225" s="25" t="s">
        <v>99</v>
      </c>
      <c r="D225" s="25" t="s">
        <v>1</v>
      </c>
      <c r="E225" s="25" t="s">
        <v>236</v>
      </c>
      <c r="F225" s="25" t="s">
        <v>21</v>
      </c>
      <c r="G225" s="5">
        <v>365</v>
      </c>
    </row>
    <row r="226" spans="1:7" ht="94.6" customHeight="1" x14ac:dyDescent="0.25">
      <c r="A226" s="40" t="s">
        <v>538</v>
      </c>
      <c r="B226" s="69">
        <v>203</v>
      </c>
      <c r="C226" s="94" t="s">
        <v>99</v>
      </c>
      <c r="D226" s="26" t="s">
        <v>1</v>
      </c>
      <c r="E226" s="20" t="s">
        <v>539</v>
      </c>
      <c r="F226" s="20"/>
      <c r="G226" s="9">
        <f>G227</f>
        <v>5393.2</v>
      </c>
    </row>
    <row r="227" spans="1:7" ht="17.5" customHeight="1" x14ac:dyDescent="0.25">
      <c r="A227" s="63" t="s">
        <v>102</v>
      </c>
      <c r="B227" s="69">
        <v>203</v>
      </c>
      <c r="C227" s="93" t="s">
        <v>99</v>
      </c>
      <c r="D227" s="25" t="s">
        <v>1</v>
      </c>
      <c r="E227" s="18" t="s">
        <v>539</v>
      </c>
      <c r="F227" s="18" t="s">
        <v>4</v>
      </c>
      <c r="G227" s="5">
        <f>G228</f>
        <v>5393.2</v>
      </c>
    </row>
    <row r="228" spans="1:7" ht="17.5" customHeight="1" x14ac:dyDescent="0.25">
      <c r="A228" s="63" t="s">
        <v>225</v>
      </c>
      <c r="B228" s="69">
        <v>203</v>
      </c>
      <c r="C228" s="93" t="s">
        <v>99</v>
      </c>
      <c r="D228" s="25" t="s">
        <v>1</v>
      </c>
      <c r="E228" s="18" t="s">
        <v>539</v>
      </c>
      <c r="F228" s="18" t="s">
        <v>223</v>
      </c>
      <c r="G228" s="5">
        <v>5393.2</v>
      </c>
    </row>
    <row r="229" spans="1:7" ht="91.7" customHeight="1" x14ac:dyDescent="0.25">
      <c r="A229" s="40" t="s">
        <v>537</v>
      </c>
      <c r="B229" s="69">
        <v>203</v>
      </c>
      <c r="C229" s="94" t="s">
        <v>99</v>
      </c>
      <c r="D229" s="26" t="s">
        <v>1</v>
      </c>
      <c r="E229" s="20" t="s">
        <v>540</v>
      </c>
      <c r="F229" s="20"/>
      <c r="G229" s="9">
        <f>G230</f>
        <v>15525</v>
      </c>
    </row>
    <row r="230" spans="1:7" ht="17.5" customHeight="1" x14ac:dyDescent="0.25">
      <c r="A230" s="63" t="s">
        <v>102</v>
      </c>
      <c r="B230" s="69">
        <v>203</v>
      </c>
      <c r="C230" s="93" t="s">
        <v>99</v>
      </c>
      <c r="D230" s="25" t="s">
        <v>1</v>
      </c>
      <c r="E230" s="18" t="s">
        <v>540</v>
      </c>
      <c r="F230" s="18" t="s">
        <v>4</v>
      </c>
      <c r="G230" s="5">
        <f>G231</f>
        <v>15525</v>
      </c>
    </row>
    <row r="231" spans="1:7" ht="17.5" customHeight="1" x14ac:dyDescent="0.25">
      <c r="A231" s="63" t="s">
        <v>225</v>
      </c>
      <c r="B231" s="69">
        <v>203</v>
      </c>
      <c r="C231" s="93" t="s">
        <v>99</v>
      </c>
      <c r="D231" s="25" t="s">
        <v>1</v>
      </c>
      <c r="E231" s="18" t="s">
        <v>540</v>
      </c>
      <c r="F231" s="18" t="s">
        <v>223</v>
      </c>
      <c r="G231" s="5">
        <v>15525</v>
      </c>
    </row>
    <row r="232" spans="1:7" x14ac:dyDescent="0.25">
      <c r="A232" s="17" t="s">
        <v>98</v>
      </c>
      <c r="B232" s="16" t="s">
        <v>3</v>
      </c>
      <c r="C232" s="15" t="s">
        <v>80</v>
      </c>
      <c r="D232" s="15"/>
      <c r="E232" s="15"/>
      <c r="F232" s="15"/>
      <c r="G232" s="2">
        <f>G233+G257+G325+G362+G300</f>
        <v>618888.80000000005</v>
      </c>
    </row>
    <row r="233" spans="1:7" x14ac:dyDescent="0.25">
      <c r="A233" s="17" t="s">
        <v>97</v>
      </c>
      <c r="B233" s="16" t="s">
        <v>3</v>
      </c>
      <c r="C233" s="15" t="s">
        <v>80</v>
      </c>
      <c r="D233" s="15" t="s">
        <v>8</v>
      </c>
      <c r="E233" s="15"/>
      <c r="F233" s="15"/>
      <c r="G233" s="2">
        <f>G234</f>
        <v>111568.7</v>
      </c>
    </row>
    <row r="234" spans="1:7" x14ac:dyDescent="0.25">
      <c r="A234" s="24" t="s">
        <v>83</v>
      </c>
      <c r="B234" s="21" t="s">
        <v>3</v>
      </c>
      <c r="C234" s="20" t="s">
        <v>80</v>
      </c>
      <c r="D234" s="20" t="s">
        <v>8</v>
      </c>
      <c r="E234" s="20" t="s">
        <v>180</v>
      </c>
      <c r="F234" s="20"/>
      <c r="G234" s="9">
        <f>G235+G244+G251+G254</f>
        <v>111568.7</v>
      </c>
    </row>
    <row r="235" spans="1:7" x14ac:dyDescent="0.25">
      <c r="A235" s="24" t="s">
        <v>96</v>
      </c>
      <c r="B235" s="22" t="s">
        <v>3</v>
      </c>
      <c r="C235" s="26" t="s">
        <v>80</v>
      </c>
      <c r="D235" s="26" t="s">
        <v>8</v>
      </c>
      <c r="E235" s="20" t="s">
        <v>181</v>
      </c>
      <c r="F235" s="20"/>
      <c r="G235" s="9">
        <f>G236+G238+G240+G242</f>
        <v>4246.2</v>
      </c>
    </row>
    <row r="236" spans="1:7" ht="54.35" x14ac:dyDescent="0.25">
      <c r="A236" s="19" t="s">
        <v>73</v>
      </c>
      <c r="B236" s="16" t="s">
        <v>3</v>
      </c>
      <c r="C236" s="25" t="s">
        <v>80</v>
      </c>
      <c r="D236" s="25" t="s">
        <v>8</v>
      </c>
      <c r="E236" s="18" t="s">
        <v>181</v>
      </c>
      <c r="F236" s="18" t="s">
        <v>72</v>
      </c>
      <c r="G236" s="47">
        <f>G237</f>
        <v>66.400000000000006</v>
      </c>
    </row>
    <row r="237" spans="1:7" x14ac:dyDescent="0.25">
      <c r="A237" s="19" t="s">
        <v>71</v>
      </c>
      <c r="B237" s="16" t="s">
        <v>3</v>
      </c>
      <c r="C237" s="25" t="s">
        <v>80</v>
      </c>
      <c r="D237" s="25" t="s">
        <v>8</v>
      </c>
      <c r="E237" s="18" t="s">
        <v>181</v>
      </c>
      <c r="F237" s="18" t="s">
        <v>70</v>
      </c>
      <c r="G237" s="47">
        <v>66.400000000000006</v>
      </c>
    </row>
    <row r="238" spans="1:7" ht="27.2" x14ac:dyDescent="0.25">
      <c r="A238" s="19" t="s">
        <v>26</v>
      </c>
      <c r="B238" s="16" t="s">
        <v>3</v>
      </c>
      <c r="C238" s="25" t="s">
        <v>80</v>
      </c>
      <c r="D238" s="25" t="s">
        <v>8</v>
      </c>
      <c r="E238" s="18" t="s">
        <v>181</v>
      </c>
      <c r="F238" s="18" t="s">
        <v>25</v>
      </c>
      <c r="G238" s="5">
        <f>G239</f>
        <v>28</v>
      </c>
    </row>
    <row r="239" spans="1:7" ht="27.2" x14ac:dyDescent="0.25">
      <c r="A239" s="19" t="s">
        <v>24</v>
      </c>
      <c r="B239" s="16" t="s">
        <v>3</v>
      </c>
      <c r="C239" s="25" t="s">
        <v>80</v>
      </c>
      <c r="D239" s="25" t="s">
        <v>8</v>
      </c>
      <c r="E239" s="18" t="s">
        <v>181</v>
      </c>
      <c r="F239" s="18" t="s">
        <v>21</v>
      </c>
      <c r="G239" s="5">
        <v>28</v>
      </c>
    </row>
    <row r="240" spans="1:7" ht="27.2" x14ac:dyDescent="0.25">
      <c r="A240" s="27" t="s">
        <v>35</v>
      </c>
      <c r="B240" s="16" t="s">
        <v>3</v>
      </c>
      <c r="C240" s="25" t="s">
        <v>80</v>
      </c>
      <c r="D240" s="25" t="s">
        <v>8</v>
      </c>
      <c r="E240" s="18" t="s">
        <v>181</v>
      </c>
      <c r="F240" s="18" t="s">
        <v>34</v>
      </c>
      <c r="G240" s="5">
        <f>G241</f>
        <v>4151.8</v>
      </c>
    </row>
    <row r="241" spans="1:7" x14ac:dyDescent="0.25">
      <c r="A241" s="34" t="s">
        <v>58</v>
      </c>
      <c r="B241" s="16" t="s">
        <v>3</v>
      </c>
      <c r="C241" s="25" t="s">
        <v>80</v>
      </c>
      <c r="D241" s="25" t="s">
        <v>8</v>
      </c>
      <c r="E241" s="18" t="s">
        <v>181</v>
      </c>
      <c r="F241" s="18" t="s">
        <v>57</v>
      </c>
      <c r="G241" s="5">
        <v>4151.8</v>
      </c>
    </row>
    <row r="242" spans="1:7" x14ac:dyDescent="0.25">
      <c r="A242" s="19" t="s">
        <v>69</v>
      </c>
      <c r="B242" s="16" t="s">
        <v>3</v>
      </c>
      <c r="C242" s="25" t="s">
        <v>80</v>
      </c>
      <c r="D242" s="25" t="s">
        <v>8</v>
      </c>
      <c r="E242" s="18" t="s">
        <v>181</v>
      </c>
      <c r="F242" s="18" t="s">
        <v>68</v>
      </c>
      <c r="G242" s="5">
        <f>G243</f>
        <v>0</v>
      </c>
    </row>
    <row r="243" spans="1:7" x14ac:dyDescent="0.25">
      <c r="A243" s="19" t="s">
        <v>67</v>
      </c>
      <c r="B243" s="16" t="s">
        <v>3</v>
      </c>
      <c r="C243" s="25" t="s">
        <v>80</v>
      </c>
      <c r="D243" s="25" t="s">
        <v>8</v>
      </c>
      <c r="E243" s="18" t="s">
        <v>181</v>
      </c>
      <c r="F243" s="18" t="s">
        <v>66</v>
      </c>
      <c r="G243" s="5">
        <v>0</v>
      </c>
    </row>
    <row r="244" spans="1:7" ht="40.75" x14ac:dyDescent="0.25">
      <c r="A244" s="40" t="s">
        <v>95</v>
      </c>
      <c r="B244" s="39" t="s">
        <v>3</v>
      </c>
      <c r="C244" s="38" t="s">
        <v>80</v>
      </c>
      <c r="D244" s="26" t="s">
        <v>8</v>
      </c>
      <c r="E244" s="20" t="s">
        <v>182</v>
      </c>
      <c r="F244" s="20"/>
      <c r="G244" s="9">
        <f>G246+G247+G249</f>
        <v>79312.5</v>
      </c>
    </row>
    <row r="245" spans="1:7" ht="54.35" x14ac:dyDescent="0.25">
      <c r="A245" s="19" t="s">
        <v>73</v>
      </c>
      <c r="B245" s="46" t="s">
        <v>3</v>
      </c>
      <c r="C245" s="45" t="s">
        <v>80</v>
      </c>
      <c r="D245" s="25" t="s">
        <v>8</v>
      </c>
      <c r="E245" s="18" t="s">
        <v>182</v>
      </c>
      <c r="F245" s="18" t="s">
        <v>72</v>
      </c>
      <c r="G245" s="5">
        <f>G246</f>
        <v>33020.199999999997</v>
      </c>
    </row>
    <row r="246" spans="1:7" x14ac:dyDescent="0.25">
      <c r="A246" s="19" t="s">
        <v>71</v>
      </c>
      <c r="B246" s="46" t="s">
        <v>3</v>
      </c>
      <c r="C246" s="45" t="s">
        <v>80</v>
      </c>
      <c r="D246" s="25" t="s">
        <v>8</v>
      </c>
      <c r="E246" s="18" t="s">
        <v>182</v>
      </c>
      <c r="F246" s="18" t="s">
        <v>70</v>
      </c>
      <c r="G246" s="5">
        <v>33020.199999999997</v>
      </c>
    </row>
    <row r="247" spans="1:7" ht="27.2" x14ac:dyDescent="0.25">
      <c r="A247" s="19" t="s">
        <v>26</v>
      </c>
      <c r="B247" s="46" t="s">
        <v>3</v>
      </c>
      <c r="C247" s="45" t="s">
        <v>80</v>
      </c>
      <c r="D247" s="25" t="s">
        <v>8</v>
      </c>
      <c r="E247" s="18" t="s">
        <v>182</v>
      </c>
      <c r="F247" s="18" t="s">
        <v>25</v>
      </c>
      <c r="G247" s="5">
        <f>G248</f>
        <v>564.79999999999995</v>
      </c>
    </row>
    <row r="248" spans="1:7" ht="27.2" x14ac:dyDescent="0.25">
      <c r="A248" s="19" t="s">
        <v>24</v>
      </c>
      <c r="B248" s="46" t="s">
        <v>3</v>
      </c>
      <c r="C248" s="45" t="s">
        <v>80</v>
      </c>
      <c r="D248" s="25" t="s">
        <v>8</v>
      </c>
      <c r="E248" s="18" t="s">
        <v>182</v>
      </c>
      <c r="F248" s="18" t="s">
        <v>21</v>
      </c>
      <c r="G248" s="5">
        <v>564.79999999999995</v>
      </c>
    </row>
    <row r="249" spans="1:7" ht="27.2" x14ac:dyDescent="0.25">
      <c r="A249" s="27" t="s">
        <v>35</v>
      </c>
      <c r="B249" s="46" t="s">
        <v>3</v>
      </c>
      <c r="C249" s="45" t="s">
        <v>80</v>
      </c>
      <c r="D249" s="25" t="s">
        <v>8</v>
      </c>
      <c r="E249" s="18" t="s">
        <v>182</v>
      </c>
      <c r="F249" s="18" t="s">
        <v>34</v>
      </c>
      <c r="G249" s="5">
        <f>G250</f>
        <v>45727.5</v>
      </c>
    </row>
    <row r="250" spans="1:7" x14ac:dyDescent="0.25">
      <c r="A250" s="34" t="s">
        <v>58</v>
      </c>
      <c r="B250" s="46" t="s">
        <v>3</v>
      </c>
      <c r="C250" s="45" t="s">
        <v>80</v>
      </c>
      <c r="D250" s="25" t="s">
        <v>8</v>
      </c>
      <c r="E250" s="18" t="s">
        <v>182</v>
      </c>
      <c r="F250" s="18" t="s">
        <v>57</v>
      </c>
      <c r="G250" s="5">
        <v>45727.5</v>
      </c>
    </row>
    <row r="251" spans="1:7" ht="27.2" x14ac:dyDescent="0.25">
      <c r="A251" s="44" t="s">
        <v>186</v>
      </c>
      <c r="B251" s="22" t="s">
        <v>3</v>
      </c>
      <c r="C251" s="20" t="s">
        <v>80</v>
      </c>
      <c r="D251" s="26" t="s">
        <v>8</v>
      </c>
      <c r="E251" s="20" t="s">
        <v>240</v>
      </c>
      <c r="F251" s="20"/>
      <c r="G251" s="9">
        <f>G252</f>
        <v>2143</v>
      </c>
    </row>
    <row r="252" spans="1:7" ht="27.2" x14ac:dyDescent="0.25">
      <c r="A252" s="27" t="s">
        <v>35</v>
      </c>
      <c r="B252" s="16" t="s">
        <v>3</v>
      </c>
      <c r="C252" s="18" t="s">
        <v>80</v>
      </c>
      <c r="D252" s="25" t="s">
        <v>8</v>
      </c>
      <c r="E252" s="18" t="s">
        <v>240</v>
      </c>
      <c r="F252" s="18" t="s">
        <v>34</v>
      </c>
      <c r="G252" s="5">
        <f>G253</f>
        <v>2143</v>
      </c>
    </row>
    <row r="253" spans="1:7" x14ac:dyDescent="0.25">
      <c r="A253" s="34" t="s">
        <v>58</v>
      </c>
      <c r="B253" s="16" t="s">
        <v>3</v>
      </c>
      <c r="C253" s="18" t="s">
        <v>80</v>
      </c>
      <c r="D253" s="25" t="s">
        <v>8</v>
      </c>
      <c r="E253" s="18" t="s">
        <v>240</v>
      </c>
      <c r="F253" s="18" t="s">
        <v>57</v>
      </c>
      <c r="G253" s="5">
        <v>2143</v>
      </c>
    </row>
    <row r="254" spans="1:7" x14ac:dyDescent="0.25">
      <c r="A254" s="24" t="s">
        <v>417</v>
      </c>
      <c r="B254" s="46" t="s">
        <v>3</v>
      </c>
      <c r="C254" s="38" t="s">
        <v>80</v>
      </c>
      <c r="D254" s="26" t="s">
        <v>8</v>
      </c>
      <c r="E254" s="20" t="s">
        <v>418</v>
      </c>
      <c r="F254" s="18"/>
      <c r="G254" s="5">
        <f>G255</f>
        <v>25867</v>
      </c>
    </row>
    <row r="255" spans="1:7" ht="27.2" x14ac:dyDescent="0.25">
      <c r="A255" s="27" t="s">
        <v>35</v>
      </c>
      <c r="B255" s="46" t="s">
        <v>3</v>
      </c>
      <c r="C255" s="45" t="s">
        <v>80</v>
      </c>
      <c r="D255" s="25" t="s">
        <v>8</v>
      </c>
      <c r="E255" s="18" t="s">
        <v>418</v>
      </c>
      <c r="F255" s="18" t="s">
        <v>34</v>
      </c>
      <c r="G255" s="5">
        <f>G256</f>
        <v>25867</v>
      </c>
    </row>
    <row r="256" spans="1:7" x14ac:dyDescent="0.25">
      <c r="A256" s="34" t="s">
        <v>58</v>
      </c>
      <c r="B256" s="22" t="s">
        <v>3</v>
      </c>
      <c r="C256" s="45" t="s">
        <v>80</v>
      </c>
      <c r="D256" s="25" t="s">
        <v>8</v>
      </c>
      <c r="E256" s="18" t="s">
        <v>418</v>
      </c>
      <c r="F256" s="18" t="s">
        <v>57</v>
      </c>
      <c r="G256" s="5">
        <v>25867</v>
      </c>
    </row>
    <row r="257" spans="1:7" x14ac:dyDescent="0.25">
      <c r="A257" s="17" t="s">
        <v>91</v>
      </c>
      <c r="B257" s="16" t="s">
        <v>3</v>
      </c>
      <c r="C257" s="15" t="s">
        <v>80</v>
      </c>
      <c r="D257" s="15" t="s">
        <v>22</v>
      </c>
      <c r="E257" s="15"/>
      <c r="F257" s="15"/>
      <c r="G257" s="2">
        <f>G258</f>
        <v>404273.39999999997</v>
      </c>
    </row>
    <row r="258" spans="1:7" x14ac:dyDescent="0.25">
      <c r="A258" s="24" t="s">
        <v>83</v>
      </c>
      <c r="B258" s="22" t="s">
        <v>3</v>
      </c>
      <c r="C258" s="20" t="s">
        <v>80</v>
      </c>
      <c r="D258" s="20" t="s">
        <v>22</v>
      </c>
      <c r="E258" s="20" t="s">
        <v>180</v>
      </c>
      <c r="F258" s="15"/>
      <c r="G258" s="9">
        <f>G259+G269+G279+G293+G276+G290+G284+G287</f>
        <v>404273.39999999997</v>
      </c>
    </row>
    <row r="259" spans="1:7" ht="27.2" x14ac:dyDescent="0.25">
      <c r="A259" s="24" t="s">
        <v>90</v>
      </c>
      <c r="B259" s="22" t="s">
        <v>3</v>
      </c>
      <c r="C259" s="20" t="s">
        <v>80</v>
      </c>
      <c r="D259" s="20" t="s">
        <v>22</v>
      </c>
      <c r="E259" s="20" t="s">
        <v>183</v>
      </c>
      <c r="F259" s="20"/>
      <c r="G259" s="9">
        <f>G260+G262+G264+G266</f>
        <v>119988.8</v>
      </c>
    </row>
    <row r="260" spans="1:7" ht="54.35" x14ac:dyDescent="0.25">
      <c r="A260" s="19" t="s">
        <v>73</v>
      </c>
      <c r="B260" s="16" t="s">
        <v>3</v>
      </c>
      <c r="C260" s="18" t="s">
        <v>80</v>
      </c>
      <c r="D260" s="18" t="s">
        <v>22</v>
      </c>
      <c r="E260" s="18" t="s">
        <v>183</v>
      </c>
      <c r="F260" s="18" t="s">
        <v>72</v>
      </c>
      <c r="G260" s="5">
        <f>G261</f>
        <v>53446</v>
      </c>
    </row>
    <row r="261" spans="1:7" x14ac:dyDescent="0.25">
      <c r="A261" s="19" t="s">
        <v>71</v>
      </c>
      <c r="B261" s="16" t="s">
        <v>3</v>
      </c>
      <c r="C261" s="18" t="s">
        <v>80</v>
      </c>
      <c r="D261" s="18" t="s">
        <v>22</v>
      </c>
      <c r="E261" s="18" t="s">
        <v>183</v>
      </c>
      <c r="F261" s="18" t="s">
        <v>70</v>
      </c>
      <c r="G261" s="5">
        <v>53446</v>
      </c>
    </row>
    <row r="262" spans="1:7" ht="27.2" x14ac:dyDescent="0.25">
      <c r="A262" s="19" t="s">
        <v>26</v>
      </c>
      <c r="B262" s="16" t="s">
        <v>3</v>
      </c>
      <c r="C262" s="18" t="s">
        <v>80</v>
      </c>
      <c r="D262" s="18" t="s">
        <v>22</v>
      </c>
      <c r="E262" s="18" t="s">
        <v>183</v>
      </c>
      <c r="F262" s="18" t="s">
        <v>25</v>
      </c>
      <c r="G262" s="5">
        <f>G263</f>
        <v>59618.1</v>
      </c>
    </row>
    <row r="263" spans="1:7" ht="27.2" x14ac:dyDescent="0.25">
      <c r="A263" s="19" t="s">
        <v>24</v>
      </c>
      <c r="B263" s="16" t="s">
        <v>3</v>
      </c>
      <c r="C263" s="18" t="s">
        <v>80</v>
      </c>
      <c r="D263" s="18" t="s">
        <v>22</v>
      </c>
      <c r="E263" s="18" t="s">
        <v>183</v>
      </c>
      <c r="F263" s="18" t="s">
        <v>21</v>
      </c>
      <c r="G263" s="5">
        <v>59618.1</v>
      </c>
    </row>
    <row r="264" spans="1:7" ht="27.2" x14ac:dyDescent="0.25">
      <c r="A264" s="27" t="s">
        <v>35</v>
      </c>
      <c r="B264" s="16" t="s">
        <v>3</v>
      </c>
      <c r="C264" s="18" t="s">
        <v>80</v>
      </c>
      <c r="D264" s="18" t="s">
        <v>22</v>
      </c>
      <c r="E264" s="18" t="s">
        <v>183</v>
      </c>
      <c r="F264" s="18" t="s">
        <v>34</v>
      </c>
      <c r="G264" s="5">
        <f>G265</f>
        <v>2309.5</v>
      </c>
    </row>
    <row r="265" spans="1:7" x14ac:dyDescent="0.25">
      <c r="A265" s="34" t="s">
        <v>58</v>
      </c>
      <c r="B265" s="16" t="s">
        <v>3</v>
      </c>
      <c r="C265" s="18" t="s">
        <v>80</v>
      </c>
      <c r="D265" s="18" t="s">
        <v>22</v>
      </c>
      <c r="E265" s="18" t="s">
        <v>183</v>
      </c>
      <c r="F265" s="18" t="s">
        <v>57</v>
      </c>
      <c r="G265" s="5">
        <v>2309.5</v>
      </c>
    </row>
    <row r="266" spans="1:7" x14ac:dyDescent="0.25">
      <c r="A266" s="19" t="s">
        <v>69</v>
      </c>
      <c r="B266" s="16" t="s">
        <v>3</v>
      </c>
      <c r="C266" s="18" t="s">
        <v>80</v>
      </c>
      <c r="D266" s="18" t="s">
        <v>22</v>
      </c>
      <c r="E266" s="18" t="s">
        <v>183</v>
      </c>
      <c r="F266" s="18" t="s">
        <v>68</v>
      </c>
      <c r="G266" s="5">
        <f>G267+G268</f>
        <v>4615.2</v>
      </c>
    </row>
    <row r="267" spans="1:7" ht="27.2" x14ac:dyDescent="0.25">
      <c r="A267" s="19" t="s">
        <v>555</v>
      </c>
      <c r="B267" s="16" t="s">
        <v>3</v>
      </c>
      <c r="C267" s="18" t="s">
        <v>80</v>
      </c>
      <c r="D267" s="18" t="s">
        <v>22</v>
      </c>
      <c r="E267" s="18" t="s">
        <v>183</v>
      </c>
      <c r="F267" s="18" t="s">
        <v>556</v>
      </c>
      <c r="G267" s="5">
        <v>10.9</v>
      </c>
    </row>
    <row r="268" spans="1:7" x14ac:dyDescent="0.25">
      <c r="A268" s="19" t="s">
        <v>67</v>
      </c>
      <c r="B268" s="16" t="s">
        <v>3</v>
      </c>
      <c r="C268" s="18" t="s">
        <v>80</v>
      </c>
      <c r="D268" s="18" t="s">
        <v>22</v>
      </c>
      <c r="E268" s="18" t="s">
        <v>183</v>
      </c>
      <c r="F268" s="18" t="s">
        <v>66</v>
      </c>
      <c r="G268" s="5">
        <v>4604.3</v>
      </c>
    </row>
    <row r="269" spans="1:7" x14ac:dyDescent="0.25">
      <c r="A269" s="24" t="s">
        <v>88</v>
      </c>
      <c r="B269" s="22" t="s">
        <v>3</v>
      </c>
      <c r="C269" s="20" t="s">
        <v>80</v>
      </c>
      <c r="D269" s="20" t="s">
        <v>22</v>
      </c>
      <c r="E269" s="20" t="s">
        <v>185</v>
      </c>
      <c r="F269" s="20"/>
      <c r="G269" s="9">
        <f>G270+G272+G274</f>
        <v>230093.3</v>
      </c>
    </row>
    <row r="270" spans="1:7" ht="54.35" x14ac:dyDescent="0.25">
      <c r="A270" s="19" t="s">
        <v>73</v>
      </c>
      <c r="B270" s="16" t="s">
        <v>3</v>
      </c>
      <c r="C270" s="18" t="s">
        <v>80</v>
      </c>
      <c r="D270" s="18" t="s">
        <v>22</v>
      </c>
      <c r="E270" s="18" t="s">
        <v>185</v>
      </c>
      <c r="F270" s="18" t="s">
        <v>72</v>
      </c>
      <c r="G270" s="5">
        <f>G271</f>
        <v>165872</v>
      </c>
    </row>
    <row r="271" spans="1:7" x14ac:dyDescent="0.25">
      <c r="A271" s="19" t="s">
        <v>71</v>
      </c>
      <c r="B271" s="16" t="s">
        <v>3</v>
      </c>
      <c r="C271" s="18" t="s">
        <v>80</v>
      </c>
      <c r="D271" s="18" t="s">
        <v>22</v>
      </c>
      <c r="E271" s="18" t="s">
        <v>185</v>
      </c>
      <c r="F271" s="18" t="s">
        <v>70</v>
      </c>
      <c r="G271" s="5">
        <v>165872</v>
      </c>
    </row>
    <row r="272" spans="1:7" ht="27.2" x14ac:dyDescent="0.25">
      <c r="A272" s="19" t="s">
        <v>26</v>
      </c>
      <c r="B272" s="16" t="s">
        <v>3</v>
      </c>
      <c r="C272" s="18" t="s">
        <v>80</v>
      </c>
      <c r="D272" s="18" t="s">
        <v>22</v>
      </c>
      <c r="E272" s="18" t="s">
        <v>185</v>
      </c>
      <c r="F272" s="18" t="s">
        <v>25</v>
      </c>
      <c r="G272" s="5">
        <f>G273</f>
        <v>4168.5</v>
      </c>
    </row>
    <row r="273" spans="1:7" ht="27.2" x14ac:dyDescent="0.25">
      <c r="A273" s="19" t="s">
        <v>24</v>
      </c>
      <c r="B273" s="16" t="s">
        <v>3</v>
      </c>
      <c r="C273" s="18" t="s">
        <v>80</v>
      </c>
      <c r="D273" s="18" t="s">
        <v>22</v>
      </c>
      <c r="E273" s="18" t="s">
        <v>185</v>
      </c>
      <c r="F273" s="18" t="s">
        <v>21</v>
      </c>
      <c r="G273" s="5">
        <v>4168.5</v>
      </c>
    </row>
    <row r="274" spans="1:7" ht="27.2" x14ac:dyDescent="0.25">
      <c r="A274" s="27" t="s">
        <v>35</v>
      </c>
      <c r="B274" s="16" t="s">
        <v>3</v>
      </c>
      <c r="C274" s="18" t="s">
        <v>80</v>
      </c>
      <c r="D274" s="18" t="s">
        <v>22</v>
      </c>
      <c r="E274" s="18" t="s">
        <v>185</v>
      </c>
      <c r="F274" s="18" t="s">
        <v>34</v>
      </c>
      <c r="G274" s="5">
        <f>G275</f>
        <v>60052.800000000003</v>
      </c>
    </row>
    <row r="275" spans="1:7" x14ac:dyDescent="0.25">
      <c r="A275" s="34" t="s">
        <v>58</v>
      </c>
      <c r="B275" s="16" t="s">
        <v>3</v>
      </c>
      <c r="C275" s="18" t="s">
        <v>80</v>
      </c>
      <c r="D275" s="18" t="s">
        <v>22</v>
      </c>
      <c r="E275" s="18" t="s">
        <v>185</v>
      </c>
      <c r="F275" s="18" t="s">
        <v>57</v>
      </c>
      <c r="G275" s="5">
        <v>60052.800000000003</v>
      </c>
    </row>
    <row r="276" spans="1:7" ht="40.75" x14ac:dyDescent="0.25">
      <c r="A276" s="37" t="s">
        <v>197</v>
      </c>
      <c r="B276" s="22" t="s">
        <v>3</v>
      </c>
      <c r="C276" s="20" t="s">
        <v>80</v>
      </c>
      <c r="D276" s="20" t="s">
        <v>22</v>
      </c>
      <c r="E276" s="20" t="s">
        <v>198</v>
      </c>
      <c r="F276" s="20"/>
      <c r="G276" s="9">
        <f>G277</f>
        <v>289.8</v>
      </c>
    </row>
    <row r="277" spans="1:7" ht="27.2" x14ac:dyDescent="0.25">
      <c r="A277" s="19" t="s">
        <v>26</v>
      </c>
      <c r="B277" s="16" t="s">
        <v>3</v>
      </c>
      <c r="C277" s="18" t="s">
        <v>80</v>
      </c>
      <c r="D277" s="18" t="s">
        <v>22</v>
      </c>
      <c r="E277" s="18" t="s">
        <v>198</v>
      </c>
      <c r="F277" s="18" t="s">
        <v>25</v>
      </c>
      <c r="G277" s="5">
        <f>G278</f>
        <v>289.8</v>
      </c>
    </row>
    <row r="278" spans="1:7" ht="27.2" x14ac:dyDescent="0.25">
      <c r="A278" s="19" t="s">
        <v>24</v>
      </c>
      <c r="B278" s="16" t="s">
        <v>3</v>
      </c>
      <c r="C278" s="18" t="s">
        <v>80</v>
      </c>
      <c r="D278" s="18" t="s">
        <v>22</v>
      </c>
      <c r="E278" s="18" t="s">
        <v>198</v>
      </c>
      <c r="F278" s="18" t="s">
        <v>21</v>
      </c>
      <c r="G278" s="5">
        <v>289.8</v>
      </c>
    </row>
    <row r="279" spans="1:7" ht="27.2" x14ac:dyDescent="0.25">
      <c r="A279" s="44" t="s">
        <v>186</v>
      </c>
      <c r="B279" s="22" t="s">
        <v>3</v>
      </c>
      <c r="C279" s="20" t="s">
        <v>80</v>
      </c>
      <c r="D279" s="20" t="s">
        <v>22</v>
      </c>
      <c r="E279" s="20" t="s">
        <v>240</v>
      </c>
      <c r="F279" s="20"/>
      <c r="G279" s="9">
        <f>G280+G282</f>
        <v>18293.3</v>
      </c>
    </row>
    <row r="280" spans="1:7" ht="27.2" x14ac:dyDescent="0.25">
      <c r="A280" s="19" t="s">
        <v>26</v>
      </c>
      <c r="B280" s="16" t="s">
        <v>3</v>
      </c>
      <c r="C280" s="18" t="s">
        <v>80</v>
      </c>
      <c r="D280" s="18" t="s">
        <v>22</v>
      </c>
      <c r="E280" s="18" t="s">
        <v>240</v>
      </c>
      <c r="F280" s="18" t="s">
        <v>25</v>
      </c>
      <c r="G280" s="5">
        <f>G281</f>
        <v>13335.3</v>
      </c>
    </row>
    <row r="281" spans="1:7" ht="27.2" x14ac:dyDescent="0.25">
      <c r="A281" s="19" t="s">
        <v>24</v>
      </c>
      <c r="B281" s="16" t="s">
        <v>3</v>
      </c>
      <c r="C281" s="18" t="s">
        <v>80</v>
      </c>
      <c r="D281" s="18" t="s">
        <v>22</v>
      </c>
      <c r="E281" s="18" t="s">
        <v>240</v>
      </c>
      <c r="F281" s="18" t="s">
        <v>21</v>
      </c>
      <c r="G281" s="5">
        <v>13335.3</v>
      </c>
    </row>
    <row r="282" spans="1:7" ht="27.2" customHeight="1" x14ac:dyDescent="0.25">
      <c r="A282" s="27" t="s">
        <v>35</v>
      </c>
      <c r="B282" s="16" t="s">
        <v>3</v>
      </c>
      <c r="C282" s="18" t="s">
        <v>80</v>
      </c>
      <c r="D282" s="18" t="s">
        <v>22</v>
      </c>
      <c r="E282" s="18" t="s">
        <v>240</v>
      </c>
      <c r="F282" s="18" t="s">
        <v>34</v>
      </c>
      <c r="G282" s="5">
        <f>G283</f>
        <v>4958</v>
      </c>
    </row>
    <row r="283" spans="1:7" ht="15.65" customHeight="1" x14ac:dyDescent="0.25">
      <c r="A283" s="34" t="s">
        <v>58</v>
      </c>
      <c r="B283" s="16" t="s">
        <v>3</v>
      </c>
      <c r="C283" s="18" t="s">
        <v>80</v>
      </c>
      <c r="D283" s="18" t="s">
        <v>22</v>
      </c>
      <c r="E283" s="18" t="s">
        <v>240</v>
      </c>
      <c r="F283" s="18" t="s">
        <v>57</v>
      </c>
      <c r="G283" s="5">
        <v>4958</v>
      </c>
    </row>
    <row r="284" spans="1:7" ht="93.1" customHeight="1" x14ac:dyDescent="0.25">
      <c r="A284" s="24" t="s">
        <v>644</v>
      </c>
      <c r="B284" s="16" t="s">
        <v>3</v>
      </c>
      <c r="C284" s="20" t="s">
        <v>80</v>
      </c>
      <c r="D284" s="20" t="s">
        <v>22</v>
      </c>
      <c r="E284" s="20" t="s">
        <v>645</v>
      </c>
      <c r="F284" s="20"/>
      <c r="G284" s="9">
        <f>G285</f>
        <v>2500</v>
      </c>
    </row>
    <row r="285" spans="1:7" ht="28.55" customHeight="1" x14ac:dyDescent="0.25">
      <c r="A285" s="19" t="s">
        <v>26</v>
      </c>
      <c r="B285" s="16" t="s">
        <v>3</v>
      </c>
      <c r="C285" s="18" t="s">
        <v>80</v>
      </c>
      <c r="D285" s="18" t="s">
        <v>22</v>
      </c>
      <c r="E285" s="18" t="s">
        <v>645</v>
      </c>
      <c r="F285" s="18" t="s">
        <v>25</v>
      </c>
      <c r="G285" s="5">
        <f>G286</f>
        <v>2500</v>
      </c>
    </row>
    <row r="286" spans="1:7" ht="28.55" customHeight="1" x14ac:dyDescent="0.25">
      <c r="A286" s="19" t="s">
        <v>24</v>
      </c>
      <c r="B286" s="16" t="s">
        <v>3</v>
      </c>
      <c r="C286" s="18" t="s">
        <v>80</v>
      </c>
      <c r="D286" s="18" t="s">
        <v>22</v>
      </c>
      <c r="E286" s="18" t="s">
        <v>645</v>
      </c>
      <c r="F286" s="18" t="s">
        <v>21</v>
      </c>
      <c r="G286" s="5">
        <v>2500</v>
      </c>
    </row>
    <row r="287" spans="1:7" ht="96.45" customHeight="1" x14ac:dyDescent="0.25">
      <c r="A287" s="24" t="s">
        <v>647</v>
      </c>
      <c r="B287" s="22" t="s">
        <v>3</v>
      </c>
      <c r="C287" s="20" t="s">
        <v>80</v>
      </c>
      <c r="D287" s="20" t="s">
        <v>22</v>
      </c>
      <c r="E287" s="20" t="s">
        <v>646</v>
      </c>
      <c r="F287" s="18"/>
      <c r="G287" s="5">
        <f>G288</f>
        <v>131.6</v>
      </c>
    </row>
    <row r="288" spans="1:7" ht="31.25" customHeight="1" x14ac:dyDescent="0.25">
      <c r="A288" s="19" t="s">
        <v>26</v>
      </c>
      <c r="B288" s="16" t="s">
        <v>3</v>
      </c>
      <c r="C288" s="18" t="s">
        <v>80</v>
      </c>
      <c r="D288" s="18" t="s">
        <v>22</v>
      </c>
      <c r="E288" s="18" t="s">
        <v>646</v>
      </c>
      <c r="F288" s="18" t="s">
        <v>25</v>
      </c>
      <c r="G288" s="5">
        <f>G289</f>
        <v>131.6</v>
      </c>
    </row>
    <row r="289" spans="1:7" ht="31.25" customHeight="1" x14ac:dyDescent="0.25">
      <c r="A289" s="19" t="s">
        <v>24</v>
      </c>
      <c r="B289" s="16" t="s">
        <v>3</v>
      </c>
      <c r="C289" s="18" t="s">
        <v>80</v>
      </c>
      <c r="D289" s="18" t="s">
        <v>22</v>
      </c>
      <c r="E289" s="18" t="s">
        <v>646</v>
      </c>
      <c r="F289" s="18" t="s">
        <v>21</v>
      </c>
      <c r="G289" s="5">
        <v>131.6</v>
      </c>
    </row>
    <row r="290" spans="1:7" ht="68.599999999999994" customHeight="1" x14ac:dyDescent="0.25">
      <c r="A290" s="239" t="s">
        <v>619</v>
      </c>
      <c r="B290" s="22" t="s">
        <v>3</v>
      </c>
      <c r="C290" s="20" t="s">
        <v>80</v>
      </c>
      <c r="D290" s="20" t="s">
        <v>22</v>
      </c>
      <c r="E290" s="20" t="s">
        <v>620</v>
      </c>
      <c r="F290" s="20"/>
      <c r="G290" s="9">
        <f>G291</f>
        <v>769.2</v>
      </c>
    </row>
    <row r="291" spans="1:7" ht="28.55" customHeight="1" x14ac:dyDescent="0.25">
      <c r="A291" s="19" t="s">
        <v>26</v>
      </c>
      <c r="B291" s="16" t="s">
        <v>3</v>
      </c>
      <c r="C291" s="18" t="s">
        <v>80</v>
      </c>
      <c r="D291" s="18" t="s">
        <v>22</v>
      </c>
      <c r="E291" s="18" t="s">
        <v>620</v>
      </c>
      <c r="F291" s="18" t="s">
        <v>25</v>
      </c>
      <c r="G291" s="5">
        <f>G292</f>
        <v>769.2</v>
      </c>
    </row>
    <row r="292" spans="1:7" ht="29.9" customHeight="1" x14ac:dyDescent="0.25">
      <c r="A292" s="19" t="s">
        <v>24</v>
      </c>
      <c r="B292" s="16" t="s">
        <v>3</v>
      </c>
      <c r="C292" s="18" t="s">
        <v>80</v>
      </c>
      <c r="D292" s="18" t="s">
        <v>22</v>
      </c>
      <c r="E292" s="18" t="s">
        <v>620</v>
      </c>
      <c r="F292" s="18" t="s">
        <v>21</v>
      </c>
      <c r="G292" s="5">
        <v>769.2</v>
      </c>
    </row>
    <row r="293" spans="1:7" ht="18.350000000000001" customHeight="1" x14ac:dyDescent="0.25">
      <c r="A293" s="24" t="s">
        <v>419</v>
      </c>
      <c r="B293" s="16" t="s">
        <v>3</v>
      </c>
      <c r="C293" s="20" t="s">
        <v>80</v>
      </c>
      <c r="D293" s="20" t="s">
        <v>22</v>
      </c>
      <c r="E293" s="20" t="s">
        <v>420</v>
      </c>
      <c r="F293" s="18"/>
      <c r="G293" s="9">
        <f>G294+G296+G298</f>
        <v>32207.4</v>
      </c>
    </row>
    <row r="294" spans="1:7" ht="54.35" customHeight="1" x14ac:dyDescent="0.25">
      <c r="A294" s="19" t="s">
        <v>73</v>
      </c>
      <c r="B294" s="16" t="s">
        <v>3</v>
      </c>
      <c r="C294" s="18" t="s">
        <v>80</v>
      </c>
      <c r="D294" s="18" t="s">
        <v>22</v>
      </c>
      <c r="E294" s="18" t="s">
        <v>420</v>
      </c>
      <c r="F294" s="18" t="s">
        <v>72</v>
      </c>
      <c r="G294" s="5">
        <f>G295</f>
        <v>1299.4000000000001</v>
      </c>
    </row>
    <row r="295" spans="1:7" ht="18.350000000000001" customHeight="1" x14ac:dyDescent="0.25">
      <c r="A295" s="19" t="s">
        <v>71</v>
      </c>
      <c r="B295" s="16" t="s">
        <v>3</v>
      </c>
      <c r="C295" s="18" t="s">
        <v>80</v>
      </c>
      <c r="D295" s="18" t="s">
        <v>22</v>
      </c>
      <c r="E295" s="18" t="s">
        <v>420</v>
      </c>
      <c r="F295" s="18" t="s">
        <v>70</v>
      </c>
      <c r="G295" s="5">
        <v>1299.4000000000001</v>
      </c>
    </row>
    <row r="296" spans="1:7" ht="27.2" x14ac:dyDescent="0.25">
      <c r="A296" s="19" t="s">
        <v>26</v>
      </c>
      <c r="B296" s="16" t="s">
        <v>3</v>
      </c>
      <c r="C296" s="18" t="s">
        <v>80</v>
      </c>
      <c r="D296" s="18" t="s">
        <v>22</v>
      </c>
      <c r="E296" s="18" t="s">
        <v>420</v>
      </c>
      <c r="F296" s="18" t="s">
        <v>25</v>
      </c>
      <c r="G296" s="5">
        <f>G297</f>
        <v>9039</v>
      </c>
    </row>
    <row r="297" spans="1:7" ht="27.2" x14ac:dyDescent="0.25">
      <c r="A297" s="19" t="s">
        <v>24</v>
      </c>
      <c r="B297" s="22" t="s">
        <v>3</v>
      </c>
      <c r="C297" s="18" t="s">
        <v>80</v>
      </c>
      <c r="D297" s="18" t="s">
        <v>22</v>
      </c>
      <c r="E297" s="18" t="s">
        <v>420</v>
      </c>
      <c r="F297" s="18" t="s">
        <v>21</v>
      </c>
      <c r="G297" s="5">
        <v>9039</v>
      </c>
    </row>
    <row r="298" spans="1:7" ht="27.2" x14ac:dyDescent="0.25">
      <c r="A298" s="27" t="s">
        <v>35</v>
      </c>
      <c r="B298" s="22" t="s">
        <v>3</v>
      </c>
      <c r="C298" s="18" t="s">
        <v>80</v>
      </c>
      <c r="D298" s="18" t="s">
        <v>22</v>
      </c>
      <c r="E298" s="18" t="s">
        <v>420</v>
      </c>
      <c r="F298" s="18" t="s">
        <v>34</v>
      </c>
      <c r="G298" s="5">
        <f>G299</f>
        <v>21869</v>
      </c>
    </row>
    <row r="299" spans="1:7" x14ac:dyDescent="0.25">
      <c r="A299" s="34" t="s">
        <v>58</v>
      </c>
      <c r="B299" s="16" t="s">
        <v>3</v>
      </c>
      <c r="C299" s="18" t="s">
        <v>80</v>
      </c>
      <c r="D299" s="18" t="s">
        <v>22</v>
      </c>
      <c r="E299" s="18" t="s">
        <v>420</v>
      </c>
      <c r="F299" s="18" t="s">
        <v>57</v>
      </c>
      <c r="G299" s="5">
        <v>21869</v>
      </c>
    </row>
    <row r="300" spans="1:7" x14ac:dyDescent="0.25">
      <c r="A300" s="92" t="s">
        <v>222</v>
      </c>
      <c r="B300" s="16" t="s">
        <v>3</v>
      </c>
      <c r="C300" s="15" t="s">
        <v>80</v>
      </c>
      <c r="D300" s="15" t="s">
        <v>1</v>
      </c>
      <c r="E300" s="35"/>
      <c r="F300" s="15"/>
      <c r="G300" s="2">
        <f>G301+G321</f>
        <v>54250.8</v>
      </c>
    </row>
    <row r="301" spans="1:7" x14ac:dyDescent="0.25">
      <c r="A301" s="24" t="s">
        <v>83</v>
      </c>
      <c r="B301" s="22" t="s">
        <v>3</v>
      </c>
      <c r="C301" s="20" t="s">
        <v>80</v>
      </c>
      <c r="D301" s="20" t="s">
        <v>1</v>
      </c>
      <c r="E301" s="20" t="s">
        <v>180</v>
      </c>
      <c r="F301" s="18"/>
      <c r="G301" s="9">
        <f>G302+G313</f>
        <v>54050.8</v>
      </c>
    </row>
    <row r="302" spans="1:7" x14ac:dyDescent="0.25">
      <c r="A302" s="24" t="s">
        <v>89</v>
      </c>
      <c r="B302" s="22" t="s">
        <v>3</v>
      </c>
      <c r="C302" s="20" t="s">
        <v>80</v>
      </c>
      <c r="D302" s="20" t="s">
        <v>1</v>
      </c>
      <c r="E302" s="20" t="s">
        <v>184</v>
      </c>
      <c r="F302" s="20"/>
      <c r="G302" s="9">
        <f>G303</f>
        <v>9526.6000000000022</v>
      </c>
    </row>
    <row r="303" spans="1:7" x14ac:dyDescent="0.25">
      <c r="A303" s="19" t="s">
        <v>74</v>
      </c>
      <c r="B303" s="16" t="s">
        <v>3</v>
      </c>
      <c r="C303" s="18" t="s">
        <v>80</v>
      </c>
      <c r="D303" s="18" t="s">
        <v>1</v>
      </c>
      <c r="E303" s="18" t="s">
        <v>184</v>
      </c>
      <c r="F303" s="18"/>
      <c r="G303" s="5">
        <f>G304+G306+G308+G311</f>
        <v>9526.6000000000022</v>
      </c>
    </row>
    <row r="304" spans="1:7" ht="54.35" x14ac:dyDescent="0.25">
      <c r="A304" s="19" t="s">
        <v>73</v>
      </c>
      <c r="B304" s="16" t="s">
        <v>3</v>
      </c>
      <c r="C304" s="18" t="s">
        <v>80</v>
      </c>
      <c r="D304" s="18" t="s">
        <v>1</v>
      </c>
      <c r="E304" s="18" t="s">
        <v>184</v>
      </c>
      <c r="F304" s="18" t="s">
        <v>72</v>
      </c>
      <c r="G304" s="5">
        <f>G305</f>
        <v>6996.6</v>
      </c>
    </row>
    <row r="305" spans="1:7" x14ac:dyDescent="0.25">
      <c r="A305" s="19" t="s">
        <v>71</v>
      </c>
      <c r="B305" s="16" t="s">
        <v>3</v>
      </c>
      <c r="C305" s="18" t="s">
        <v>80</v>
      </c>
      <c r="D305" s="18" t="s">
        <v>1</v>
      </c>
      <c r="E305" s="18" t="s">
        <v>184</v>
      </c>
      <c r="F305" s="18" t="s">
        <v>70</v>
      </c>
      <c r="G305" s="5">
        <v>6996.6</v>
      </c>
    </row>
    <row r="306" spans="1:7" ht="27.2" x14ac:dyDescent="0.25">
      <c r="A306" s="19" t="s">
        <v>26</v>
      </c>
      <c r="B306" s="16" t="s">
        <v>3</v>
      </c>
      <c r="C306" s="18" t="s">
        <v>80</v>
      </c>
      <c r="D306" s="18" t="s">
        <v>1</v>
      </c>
      <c r="E306" s="18" t="s">
        <v>184</v>
      </c>
      <c r="F306" s="18" t="s">
        <v>25</v>
      </c>
      <c r="G306" s="5">
        <f>G307</f>
        <v>777.6</v>
      </c>
    </row>
    <row r="307" spans="1:7" ht="27.2" x14ac:dyDescent="0.25">
      <c r="A307" s="19" t="s">
        <v>24</v>
      </c>
      <c r="B307" s="16" t="s">
        <v>3</v>
      </c>
      <c r="C307" s="18" t="s">
        <v>80</v>
      </c>
      <c r="D307" s="18" t="s">
        <v>1</v>
      </c>
      <c r="E307" s="18" t="s">
        <v>184</v>
      </c>
      <c r="F307" s="18" t="s">
        <v>21</v>
      </c>
      <c r="G307" s="5">
        <v>777.6</v>
      </c>
    </row>
    <row r="308" spans="1:7" ht="27.2" x14ac:dyDescent="0.25">
      <c r="A308" s="27" t="s">
        <v>35</v>
      </c>
      <c r="B308" s="16" t="s">
        <v>3</v>
      </c>
      <c r="C308" s="18" t="s">
        <v>80</v>
      </c>
      <c r="D308" s="18" t="s">
        <v>1</v>
      </c>
      <c r="E308" s="18" t="s">
        <v>184</v>
      </c>
      <c r="F308" s="18" t="s">
        <v>34</v>
      </c>
      <c r="G308" s="5">
        <f>G309+G310</f>
        <v>1726.6999999999998</v>
      </c>
    </row>
    <row r="309" spans="1:7" x14ac:dyDescent="0.25">
      <c r="A309" s="34" t="s">
        <v>58</v>
      </c>
      <c r="B309" s="16" t="s">
        <v>3</v>
      </c>
      <c r="C309" s="18" t="s">
        <v>80</v>
      </c>
      <c r="D309" s="18" t="s">
        <v>1</v>
      </c>
      <c r="E309" s="18" t="s">
        <v>184</v>
      </c>
      <c r="F309" s="18" t="s">
        <v>57</v>
      </c>
      <c r="G309" s="5">
        <v>923.9</v>
      </c>
    </row>
    <row r="310" spans="1:7" x14ac:dyDescent="0.25">
      <c r="A310" s="19" t="s">
        <v>33</v>
      </c>
      <c r="B310" s="16" t="s">
        <v>3</v>
      </c>
      <c r="C310" s="18" t="s">
        <v>80</v>
      </c>
      <c r="D310" s="18" t="s">
        <v>1</v>
      </c>
      <c r="E310" s="18" t="s">
        <v>184</v>
      </c>
      <c r="F310" s="18" t="s">
        <v>31</v>
      </c>
      <c r="G310" s="5">
        <v>802.8</v>
      </c>
    </row>
    <row r="311" spans="1:7" x14ac:dyDescent="0.25">
      <c r="A311" s="19" t="s">
        <v>69</v>
      </c>
      <c r="B311" s="16" t="s">
        <v>3</v>
      </c>
      <c r="C311" s="18" t="s">
        <v>80</v>
      </c>
      <c r="D311" s="18" t="s">
        <v>1</v>
      </c>
      <c r="E311" s="18" t="s">
        <v>184</v>
      </c>
      <c r="F311" s="18" t="s">
        <v>68</v>
      </c>
      <c r="G311" s="5">
        <f>G312</f>
        <v>25.7</v>
      </c>
    </row>
    <row r="312" spans="1:7" x14ac:dyDescent="0.25">
      <c r="A312" s="19" t="s">
        <v>67</v>
      </c>
      <c r="B312" s="16" t="s">
        <v>3</v>
      </c>
      <c r="C312" s="18" t="s">
        <v>80</v>
      </c>
      <c r="D312" s="18" t="s">
        <v>1</v>
      </c>
      <c r="E312" s="18" t="s">
        <v>184</v>
      </c>
      <c r="F312" s="18" t="s">
        <v>66</v>
      </c>
      <c r="G312" s="5">
        <v>25.7</v>
      </c>
    </row>
    <row r="313" spans="1:7" ht="16.3" customHeight="1" x14ac:dyDescent="0.25">
      <c r="A313" s="19" t="s">
        <v>423</v>
      </c>
      <c r="B313" s="16" t="s">
        <v>3</v>
      </c>
      <c r="C313" s="20" t="s">
        <v>80</v>
      </c>
      <c r="D313" s="20" t="s">
        <v>1</v>
      </c>
      <c r="E313" s="20" t="s">
        <v>424</v>
      </c>
      <c r="F313" s="18"/>
      <c r="G313" s="9">
        <f>G314+G318+G316</f>
        <v>44524.2</v>
      </c>
    </row>
    <row r="314" spans="1:7" ht="54.35" x14ac:dyDescent="0.25">
      <c r="A314" s="19" t="s">
        <v>73</v>
      </c>
      <c r="B314" s="16" t="s">
        <v>3</v>
      </c>
      <c r="C314" s="18" t="s">
        <v>80</v>
      </c>
      <c r="D314" s="18" t="s">
        <v>1</v>
      </c>
      <c r="E314" s="18" t="s">
        <v>424</v>
      </c>
      <c r="F314" s="18" t="s">
        <v>72</v>
      </c>
      <c r="G314" s="5">
        <f>G315</f>
        <v>2314</v>
      </c>
    </row>
    <row r="315" spans="1:7" x14ac:dyDescent="0.25">
      <c r="A315" s="19" t="s">
        <v>71</v>
      </c>
      <c r="B315" s="16" t="s">
        <v>3</v>
      </c>
      <c r="C315" s="18" t="s">
        <v>80</v>
      </c>
      <c r="D315" s="18" t="s">
        <v>1</v>
      </c>
      <c r="E315" s="18" t="s">
        <v>425</v>
      </c>
      <c r="F315" s="18" t="s">
        <v>70</v>
      </c>
      <c r="G315" s="5">
        <v>2314</v>
      </c>
    </row>
    <row r="316" spans="1:7" ht="27.2" x14ac:dyDescent="0.25">
      <c r="A316" s="19" t="s">
        <v>26</v>
      </c>
      <c r="B316" s="16" t="s">
        <v>3</v>
      </c>
      <c r="C316" s="18" t="s">
        <v>80</v>
      </c>
      <c r="D316" s="18" t="s">
        <v>1</v>
      </c>
      <c r="E316" s="18" t="s">
        <v>424</v>
      </c>
      <c r="F316" s="18" t="s">
        <v>25</v>
      </c>
      <c r="G316" s="5">
        <f>G317</f>
        <v>12</v>
      </c>
    </row>
    <row r="317" spans="1:7" ht="27.2" x14ac:dyDescent="0.25">
      <c r="A317" s="19" t="s">
        <v>24</v>
      </c>
      <c r="B317" s="16" t="s">
        <v>3</v>
      </c>
      <c r="C317" s="18" t="s">
        <v>80</v>
      </c>
      <c r="D317" s="18" t="s">
        <v>1</v>
      </c>
      <c r="E317" s="18" t="s">
        <v>424</v>
      </c>
      <c r="F317" s="18" t="s">
        <v>21</v>
      </c>
      <c r="G317" s="5">
        <v>12</v>
      </c>
    </row>
    <row r="318" spans="1:7" ht="27.2" x14ac:dyDescent="0.25">
      <c r="A318" s="27" t="s">
        <v>35</v>
      </c>
      <c r="B318" s="16" t="s">
        <v>3</v>
      </c>
      <c r="C318" s="18" t="s">
        <v>80</v>
      </c>
      <c r="D318" s="18" t="s">
        <v>1</v>
      </c>
      <c r="E318" s="18" t="s">
        <v>424</v>
      </c>
      <c r="F318" s="18" t="s">
        <v>34</v>
      </c>
      <c r="G318" s="5">
        <f>SUM(G319:G320)</f>
        <v>42198.2</v>
      </c>
    </row>
    <row r="319" spans="1:7" x14ac:dyDescent="0.25">
      <c r="A319" s="34" t="s">
        <v>58</v>
      </c>
      <c r="B319" s="16" t="s">
        <v>3</v>
      </c>
      <c r="C319" s="18" t="s">
        <v>80</v>
      </c>
      <c r="D319" s="18" t="s">
        <v>1</v>
      </c>
      <c r="E319" s="18" t="s">
        <v>424</v>
      </c>
      <c r="F319" s="18" t="s">
        <v>57</v>
      </c>
      <c r="G319" s="5">
        <v>10794.8</v>
      </c>
    </row>
    <row r="320" spans="1:7" x14ac:dyDescent="0.25">
      <c r="A320" s="19" t="s">
        <v>33</v>
      </c>
      <c r="B320" s="16" t="s">
        <v>3</v>
      </c>
      <c r="C320" s="18" t="s">
        <v>80</v>
      </c>
      <c r="D320" s="18" t="s">
        <v>1</v>
      </c>
      <c r="E320" s="18" t="s">
        <v>424</v>
      </c>
      <c r="F320" s="18" t="s">
        <v>31</v>
      </c>
      <c r="G320" s="5">
        <v>31403.4</v>
      </c>
    </row>
    <row r="321" spans="1:7" x14ac:dyDescent="0.25">
      <c r="A321" s="23" t="s">
        <v>18</v>
      </c>
      <c r="B321" s="22" t="s">
        <v>3</v>
      </c>
      <c r="C321" s="20" t="s">
        <v>80</v>
      </c>
      <c r="D321" s="20" t="s">
        <v>1</v>
      </c>
      <c r="E321" s="21" t="s">
        <v>157</v>
      </c>
      <c r="F321" s="18"/>
      <c r="G321" s="9">
        <f>G322</f>
        <v>200</v>
      </c>
    </row>
    <row r="322" spans="1:7" ht="108.7" x14ac:dyDescent="0.25">
      <c r="A322" s="84" t="s">
        <v>548</v>
      </c>
      <c r="B322" s="22" t="s">
        <v>3</v>
      </c>
      <c r="C322" s="20" t="s">
        <v>80</v>
      </c>
      <c r="D322" s="20" t="s">
        <v>1</v>
      </c>
      <c r="E322" s="21" t="s">
        <v>205</v>
      </c>
      <c r="F322" s="20"/>
      <c r="G322" s="9">
        <f>G323</f>
        <v>200</v>
      </c>
    </row>
    <row r="323" spans="1:7" ht="27.2" x14ac:dyDescent="0.25">
      <c r="A323" s="19" t="s">
        <v>26</v>
      </c>
      <c r="B323" s="16" t="s">
        <v>3</v>
      </c>
      <c r="C323" s="18" t="s">
        <v>80</v>
      </c>
      <c r="D323" s="18" t="s">
        <v>1</v>
      </c>
      <c r="E323" s="28" t="s">
        <v>205</v>
      </c>
      <c r="F323" s="18" t="s">
        <v>25</v>
      </c>
      <c r="G323" s="5">
        <f>G324</f>
        <v>200</v>
      </c>
    </row>
    <row r="324" spans="1:7" ht="27.2" x14ac:dyDescent="0.25">
      <c r="A324" s="19" t="s">
        <v>24</v>
      </c>
      <c r="B324" s="16" t="s">
        <v>3</v>
      </c>
      <c r="C324" s="18" t="s">
        <v>80</v>
      </c>
      <c r="D324" s="18" t="s">
        <v>1</v>
      </c>
      <c r="E324" s="28" t="s">
        <v>205</v>
      </c>
      <c r="F324" s="18" t="s">
        <v>21</v>
      </c>
      <c r="G324" s="5">
        <v>200</v>
      </c>
    </row>
    <row r="325" spans="1:7" x14ac:dyDescent="0.25">
      <c r="A325" s="17" t="s">
        <v>87</v>
      </c>
      <c r="B325" s="16" t="s">
        <v>3</v>
      </c>
      <c r="C325" s="15" t="s">
        <v>80</v>
      </c>
      <c r="D325" s="15" t="s">
        <v>80</v>
      </c>
      <c r="E325" s="15"/>
      <c r="F325" s="15"/>
      <c r="G325" s="2">
        <f>G326+G340+G352+G356</f>
        <v>9913.0000000000018</v>
      </c>
    </row>
    <row r="326" spans="1:7" x14ac:dyDescent="0.25">
      <c r="A326" s="24" t="s">
        <v>187</v>
      </c>
      <c r="B326" s="22" t="s">
        <v>3</v>
      </c>
      <c r="C326" s="20" t="s">
        <v>80</v>
      </c>
      <c r="D326" s="20" t="s">
        <v>80</v>
      </c>
      <c r="E326" s="21" t="s">
        <v>188</v>
      </c>
      <c r="F326" s="15"/>
      <c r="G326" s="9">
        <f>G327+G330+G335</f>
        <v>1105.9000000000001</v>
      </c>
    </row>
    <row r="327" spans="1:7" ht="55.7" customHeight="1" x14ac:dyDescent="0.25">
      <c r="A327" s="24" t="s">
        <v>86</v>
      </c>
      <c r="B327" s="22" t="s">
        <v>3</v>
      </c>
      <c r="C327" s="20" t="s">
        <v>80</v>
      </c>
      <c r="D327" s="20" t="s">
        <v>80</v>
      </c>
      <c r="E327" s="21" t="s">
        <v>238</v>
      </c>
      <c r="F327" s="33"/>
      <c r="G327" s="9">
        <f>G328</f>
        <v>3.5</v>
      </c>
    </row>
    <row r="328" spans="1:7" ht="27.7" customHeight="1" x14ac:dyDescent="0.25">
      <c r="A328" s="27" t="s">
        <v>35</v>
      </c>
      <c r="B328" s="16" t="s">
        <v>3</v>
      </c>
      <c r="C328" s="18" t="s">
        <v>80</v>
      </c>
      <c r="D328" s="18" t="s">
        <v>80</v>
      </c>
      <c r="E328" s="28" t="s">
        <v>238</v>
      </c>
      <c r="F328" s="18" t="s">
        <v>34</v>
      </c>
      <c r="G328" s="5">
        <f>G329</f>
        <v>3.5</v>
      </c>
    </row>
    <row r="329" spans="1:7" ht="17.5" customHeight="1" x14ac:dyDescent="0.25">
      <c r="A329" s="34" t="s">
        <v>33</v>
      </c>
      <c r="B329" s="16" t="s">
        <v>3</v>
      </c>
      <c r="C329" s="18" t="s">
        <v>80</v>
      </c>
      <c r="D329" s="18" t="s">
        <v>80</v>
      </c>
      <c r="E329" s="28" t="s">
        <v>238</v>
      </c>
      <c r="F329" s="18" t="s">
        <v>31</v>
      </c>
      <c r="G329" s="5">
        <v>3.5</v>
      </c>
    </row>
    <row r="330" spans="1:7" ht="67.75" customHeight="1" x14ac:dyDescent="0.25">
      <c r="A330" s="24" t="s">
        <v>541</v>
      </c>
      <c r="B330" s="22" t="s">
        <v>3</v>
      </c>
      <c r="C330" s="20" t="s">
        <v>80</v>
      </c>
      <c r="D330" s="20" t="s">
        <v>80</v>
      </c>
      <c r="E330" s="21" t="s">
        <v>239</v>
      </c>
      <c r="F330" s="20"/>
      <c r="G330" s="9">
        <f>G331+G333</f>
        <v>901</v>
      </c>
    </row>
    <row r="331" spans="1:7" ht="27.2" x14ac:dyDescent="0.25">
      <c r="A331" s="19" t="s">
        <v>26</v>
      </c>
      <c r="B331" s="16" t="s">
        <v>3</v>
      </c>
      <c r="C331" s="18" t="s">
        <v>80</v>
      </c>
      <c r="D331" s="18" t="s">
        <v>80</v>
      </c>
      <c r="E331" s="28" t="s">
        <v>239</v>
      </c>
      <c r="F331" s="18" t="s">
        <v>25</v>
      </c>
      <c r="G331" s="5">
        <f>G332</f>
        <v>851.4</v>
      </c>
    </row>
    <row r="332" spans="1:7" ht="27.2" x14ac:dyDescent="0.25">
      <c r="A332" s="19" t="s">
        <v>24</v>
      </c>
      <c r="B332" s="16" t="s">
        <v>3</v>
      </c>
      <c r="C332" s="18" t="s">
        <v>80</v>
      </c>
      <c r="D332" s="18" t="s">
        <v>80</v>
      </c>
      <c r="E332" s="28" t="s">
        <v>239</v>
      </c>
      <c r="F332" s="18" t="s">
        <v>21</v>
      </c>
      <c r="G332" s="5">
        <v>851.4</v>
      </c>
    </row>
    <row r="333" spans="1:7" ht="27.2" x14ac:dyDescent="0.25">
      <c r="A333" s="27" t="s">
        <v>35</v>
      </c>
      <c r="B333" s="16" t="s">
        <v>3</v>
      </c>
      <c r="C333" s="18" t="s">
        <v>80</v>
      </c>
      <c r="D333" s="18" t="s">
        <v>80</v>
      </c>
      <c r="E333" s="28" t="s">
        <v>239</v>
      </c>
      <c r="F333" s="18" t="s">
        <v>34</v>
      </c>
      <c r="G333" s="5">
        <f>G334</f>
        <v>49.6</v>
      </c>
    </row>
    <row r="334" spans="1:7" x14ac:dyDescent="0.25">
      <c r="A334" s="34" t="s">
        <v>58</v>
      </c>
      <c r="B334" s="16" t="s">
        <v>3</v>
      </c>
      <c r="C334" s="18" t="s">
        <v>80</v>
      </c>
      <c r="D334" s="18" t="s">
        <v>80</v>
      </c>
      <c r="E334" s="28" t="s">
        <v>239</v>
      </c>
      <c r="F334" s="18" t="s">
        <v>57</v>
      </c>
      <c r="G334" s="5">
        <v>49.6</v>
      </c>
    </row>
    <row r="335" spans="1:7" ht="73.400000000000006" customHeight="1" x14ac:dyDescent="0.25">
      <c r="A335" s="43" t="s">
        <v>542</v>
      </c>
      <c r="B335" s="22" t="s">
        <v>3</v>
      </c>
      <c r="C335" s="20" t="s">
        <v>80</v>
      </c>
      <c r="D335" s="20" t="s">
        <v>80</v>
      </c>
      <c r="E335" s="21" t="s">
        <v>189</v>
      </c>
      <c r="F335" s="20"/>
      <c r="G335" s="9">
        <f>G336+G338</f>
        <v>201.4</v>
      </c>
    </row>
    <row r="336" spans="1:7" ht="27.2" x14ac:dyDescent="0.25">
      <c r="A336" s="19" t="s">
        <v>26</v>
      </c>
      <c r="B336" s="16" t="s">
        <v>3</v>
      </c>
      <c r="C336" s="18" t="s">
        <v>80</v>
      </c>
      <c r="D336" s="18" t="s">
        <v>80</v>
      </c>
      <c r="E336" s="28" t="s">
        <v>189</v>
      </c>
      <c r="F336" s="18" t="s">
        <v>25</v>
      </c>
      <c r="G336" s="5">
        <f>G337</f>
        <v>201.4</v>
      </c>
    </row>
    <row r="337" spans="1:7" ht="27.2" x14ac:dyDescent="0.25">
      <c r="A337" s="19" t="s">
        <v>24</v>
      </c>
      <c r="B337" s="16" t="s">
        <v>3</v>
      </c>
      <c r="C337" s="18" t="s">
        <v>80</v>
      </c>
      <c r="D337" s="18" t="s">
        <v>80</v>
      </c>
      <c r="E337" s="28" t="s">
        <v>189</v>
      </c>
      <c r="F337" s="18" t="s">
        <v>21</v>
      </c>
      <c r="G337" s="5">
        <v>201.4</v>
      </c>
    </row>
    <row r="338" spans="1:7" ht="27.2" x14ac:dyDescent="0.25">
      <c r="A338" s="27" t="s">
        <v>35</v>
      </c>
      <c r="B338" s="16" t="s">
        <v>3</v>
      </c>
      <c r="C338" s="18" t="s">
        <v>80</v>
      </c>
      <c r="D338" s="18" t="s">
        <v>80</v>
      </c>
      <c r="E338" s="28" t="s">
        <v>189</v>
      </c>
      <c r="F338" s="18" t="s">
        <v>34</v>
      </c>
      <c r="G338" s="5">
        <f>G339</f>
        <v>0</v>
      </c>
    </row>
    <row r="339" spans="1:7" x14ac:dyDescent="0.25">
      <c r="A339" s="34" t="s">
        <v>58</v>
      </c>
      <c r="B339" s="16" t="s">
        <v>3</v>
      </c>
      <c r="C339" s="18" t="s">
        <v>80</v>
      </c>
      <c r="D339" s="18" t="s">
        <v>80</v>
      </c>
      <c r="E339" s="28" t="s">
        <v>189</v>
      </c>
      <c r="F339" s="18" t="s">
        <v>57</v>
      </c>
      <c r="G339" s="5">
        <v>0</v>
      </c>
    </row>
    <row r="340" spans="1:7" x14ac:dyDescent="0.25">
      <c r="A340" s="24" t="s">
        <v>85</v>
      </c>
      <c r="B340" s="22" t="s">
        <v>3</v>
      </c>
      <c r="C340" s="20" t="s">
        <v>80</v>
      </c>
      <c r="D340" s="20" t="s">
        <v>80</v>
      </c>
      <c r="E340" s="20" t="s">
        <v>190</v>
      </c>
      <c r="F340" s="20"/>
      <c r="G340" s="9">
        <f>G341+G349</f>
        <v>7457.1000000000013</v>
      </c>
    </row>
    <row r="341" spans="1:7" x14ac:dyDescent="0.25">
      <c r="A341" s="24" t="s">
        <v>191</v>
      </c>
      <c r="B341" s="22" t="s">
        <v>3</v>
      </c>
      <c r="C341" s="20" t="s">
        <v>80</v>
      </c>
      <c r="D341" s="20" t="s">
        <v>80</v>
      </c>
      <c r="E341" s="20" t="s">
        <v>192</v>
      </c>
      <c r="F341" s="20"/>
      <c r="G341" s="9">
        <f>G342+G344+G346</f>
        <v>7406.3000000000011</v>
      </c>
    </row>
    <row r="342" spans="1:7" ht="54.35" x14ac:dyDescent="0.25">
      <c r="A342" s="19" t="s">
        <v>73</v>
      </c>
      <c r="B342" s="16" t="s">
        <v>3</v>
      </c>
      <c r="C342" s="18" t="s">
        <v>80</v>
      </c>
      <c r="D342" s="18" t="s">
        <v>80</v>
      </c>
      <c r="E342" s="18" t="s">
        <v>192</v>
      </c>
      <c r="F342" s="18" t="s">
        <v>72</v>
      </c>
      <c r="G342" s="5">
        <f>G343</f>
        <v>5433.3</v>
      </c>
    </row>
    <row r="343" spans="1:7" x14ac:dyDescent="0.25">
      <c r="A343" s="19" t="s">
        <v>71</v>
      </c>
      <c r="B343" s="16" t="s">
        <v>3</v>
      </c>
      <c r="C343" s="18" t="s">
        <v>80</v>
      </c>
      <c r="D343" s="18" t="s">
        <v>80</v>
      </c>
      <c r="E343" s="18" t="s">
        <v>192</v>
      </c>
      <c r="F343" s="18" t="s">
        <v>70</v>
      </c>
      <c r="G343" s="5">
        <v>5433.3</v>
      </c>
    </row>
    <row r="344" spans="1:7" ht="27.2" x14ac:dyDescent="0.25">
      <c r="A344" s="19" t="s">
        <v>26</v>
      </c>
      <c r="B344" s="16" t="s">
        <v>3</v>
      </c>
      <c r="C344" s="18" t="s">
        <v>80</v>
      </c>
      <c r="D344" s="18" t="s">
        <v>80</v>
      </c>
      <c r="E344" s="18" t="s">
        <v>192</v>
      </c>
      <c r="F344" s="18" t="s">
        <v>25</v>
      </c>
      <c r="G344" s="5">
        <f>G345</f>
        <v>1953.4</v>
      </c>
    </row>
    <row r="345" spans="1:7" ht="27.2" x14ac:dyDescent="0.25">
      <c r="A345" s="19" t="s">
        <v>24</v>
      </c>
      <c r="B345" s="16" t="s">
        <v>3</v>
      </c>
      <c r="C345" s="18" t="s">
        <v>80</v>
      </c>
      <c r="D345" s="18" t="s">
        <v>80</v>
      </c>
      <c r="E345" s="18" t="s">
        <v>192</v>
      </c>
      <c r="F345" s="18" t="s">
        <v>21</v>
      </c>
      <c r="G345" s="5">
        <v>1953.4</v>
      </c>
    </row>
    <row r="346" spans="1:7" x14ac:dyDescent="0.25">
      <c r="A346" s="19" t="s">
        <v>69</v>
      </c>
      <c r="B346" s="16" t="s">
        <v>3</v>
      </c>
      <c r="C346" s="18" t="s">
        <v>80</v>
      </c>
      <c r="D346" s="18" t="s">
        <v>80</v>
      </c>
      <c r="E346" s="18" t="s">
        <v>192</v>
      </c>
      <c r="F346" s="18" t="s">
        <v>68</v>
      </c>
      <c r="G346" s="5">
        <f>G348+G347</f>
        <v>19.600000000000001</v>
      </c>
    </row>
    <row r="347" spans="1:7" ht="27.2" x14ac:dyDescent="0.25">
      <c r="A347" s="19" t="s">
        <v>555</v>
      </c>
      <c r="B347" s="16" t="s">
        <v>3</v>
      </c>
      <c r="C347" s="18" t="s">
        <v>80</v>
      </c>
      <c r="D347" s="18" t="s">
        <v>80</v>
      </c>
      <c r="E347" s="18" t="s">
        <v>192</v>
      </c>
      <c r="F347" s="18" t="s">
        <v>556</v>
      </c>
      <c r="G347" s="5">
        <v>0</v>
      </c>
    </row>
    <row r="348" spans="1:7" x14ac:dyDescent="0.25">
      <c r="A348" s="19" t="s">
        <v>67</v>
      </c>
      <c r="B348" s="16" t="s">
        <v>3</v>
      </c>
      <c r="C348" s="18" t="s">
        <v>80</v>
      </c>
      <c r="D348" s="18" t="s">
        <v>80</v>
      </c>
      <c r="E348" s="18" t="s">
        <v>192</v>
      </c>
      <c r="F348" s="18" t="s">
        <v>66</v>
      </c>
      <c r="G348" s="5">
        <v>19.600000000000001</v>
      </c>
    </row>
    <row r="349" spans="1:7" x14ac:dyDescent="0.25">
      <c r="A349" s="24" t="s">
        <v>674</v>
      </c>
      <c r="B349" s="16" t="s">
        <v>3</v>
      </c>
      <c r="C349" s="20" t="s">
        <v>80</v>
      </c>
      <c r="D349" s="20" t="s">
        <v>80</v>
      </c>
      <c r="E349" s="20" t="s">
        <v>675</v>
      </c>
      <c r="F349" s="20"/>
      <c r="G349" s="9">
        <f>G350</f>
        <v>50.8</v>
      </c>
    </row>
    <row r="350" spans="1:7" ht="54.35" x14ac:dyDescent="0.25">
      <c r="A350" s="19" t="s">
        <v>73</v>
      </c>
      <c r="B350" s="16" t="s">
        <v>3</v>
      </c>
      <c r="C350" s="18" t="s">
        <v>80</v>
      </c>
      <c r="D350" s="18" t="s">
        <v>80</v>
      </c>
      <c r="E350" s="18" t="s">
        <v>675</v>
      </c>
      <c r="F350" s="18" t="s">
        <v>72</v>
      </c>
      <c r="G350" s="5">
        <f>G351</f>
        <v>50.8</v>
      </c>
    </row>
    <row r="351" spans="1:7" x14ac:dyDescent="0.25">
      <c r="A351" s="19" t="s">
        <v>71</v>
      </c>
      <c r="B351" s="16" t="s">
        <v>3</v>
      </c>
      <c r="C351" s="18" t="s">
        <v>80</v>
      </c>
      <c r="D351" s="18" t="s">
        <v>80</v>
      </c>
      <c r="E351" s="18" t="s">
        <v>675</v>
      </c>
      <c r="F351" s="18" t="s">
        <v>70</v>
      </c>
      <c r="G351" s="5">
        <v>50.8</v>
      </c>
    </row>
    <row r="352" spans="1:7" ht="40.75" x14ac:dyDescent="0.25">
      <c r="A352" s="24" t="s">
        <v>438</v>
      </c>
      <c r="B352" s="16" t="s">
        <v>3</v>
      </c>
      <c r="C352" s="20" t="s">
        <v>80</v>
      </c>
      <c r="D352" s="20" t="s">
        <v>80</v>
      </c>
      <c r="E352" s="20" t="s">
        <v>241</v>
      </c>
      <c r="F352" s="20"/>
      <c r="G352" s="9">
        <f>G353</f>
        <v>430</v>
      </c>
    </row>
    <row r="353" spans="1:7" ht="40.75" x14ac:dyDescent="0.25">
      <c r="A353" s="24" t="s">
        <v>439</v>
      </c>
      <c r="B353" s="16" t="s">
        <v>3</v>
      </c>
      <c r="C353" s="20" t="s">
        <v>80</v>
      </c>
      <c r="D353" s="20" t="s">
        <v>80</v>
      </c>
      <c r="E353" s="20" t="s">
        <v>241</v>
      </c>
      <c r="F353" s="20"/>
      <c r="G353" s="9">
        <f>G354</f>
        <v>430</v>
      </c>
    </row>
    <row r="354" spans="1:7" ht="27.2" x14ac:dyDescent="0.25">
      <c r="A354" s="19" t="s">
        <v>26</v>
      </c>
      <c r="B354" s="16" t="s">
        <v>3</v>
      </c>
      <c r="C354" s="18" t="s">
        <v>80</v>
      </c>
      <c r="D354" s="18" t="s">
        <v>80</v>
      </c>
      <c r="E354" s="18" t="s">
        <v>241</v>
      </c>
      <c r="F354" s="18" t="s">
        <v>25</v>
      </c>
      <c r="G354" s="5">
        <f>G355</f>
        <v>430</v>
      </c>
    </row>
    <row r="355" spans="1:7" ht="32.299999999999997" customHeight="1" x14ac:dyDescent="0.25">
      <c r="A355" s="19" t="s">
        <v>24</v>
      </c>
      <c r="B355" s="16" t="s">
        <v>3</v>
      </c>
      <c r="C355" s="18" t="s">
        <v>80</v>
      </c>
      <c r="D355" s="18" t="s">
        <v>80</v>
      </c>
      <c r="E355" s="18" t="s">
        <v>241</v>
      </c>
      <c r="F355" s="18" t="s">
        <v>21</v>
      </c>
      <c r="G355" s="5">
        <v>430</v>
      </c>
    </row>
    <row r="356" spans="1:7" ht="43.5" customHeight="1" x14ac:dyDescent="0.25">
      <c r="A356" s="24" t="s">
        <v>436</v>
      </c>
      <c r="B356" s="16" t="s">
        <v>3</v>
      </c>
      <c r="C356" s="20" t="s">
        <v>80</v>
      </c>
      <c r="D356" s="20" t="s">
        <v>80</v>
      </c>
      <c r="E356" s="20" t="s">
        <v>437</v>
      </c>
      <c r="F356" s="18"/>
      <c r="G356" s="5">
        <f>G357</f>
        <v>920</v>
      </c>
    </row>
    <row r="357" spans="1:7" ht="42.3" customHeight="1" x14ac:dyDescent="0.25">
      <c r="A357" s="24" t="s">
        <v>440</v>
      </c>
      <c r="B357" s="16" t="s">
        <v>3</v>
      </c>
      <c r="C357" s="20" t="s">
        <v>80</v>
      </c>
      <c r="D357" s="20" t="s">
        <v>80</v>
      </c>
      <c r="E357" s="20" t="s">
        <v>437</v>
      </c>
      <c r="F357" s="18"/>
      <c r="G357" s="5">
        <f>G358+G360</f>
        <v>920</v>
      </c>
    </row>
    <row r="358" spans="1:7" ht="32.299999999999997" customHeight="1" x14ac:dyDescent="0.25">
      <c r="A358" s="19" t="s">
        <v>26</v>
      </c>
      <c r="B358" s="16" t="s">
        <v>3</v>
      </c>
      <c r="C358" s="18" t="s">
        <v>80</v>
      </c>
      <c r="D358" s="18" t="s">
        <v>80</v>
      </c>
      <c r="E358" s="18" t="s">
        <v>437</v>
      </c>
      <c r="F358" s="18" t="s">
        <v>25</v>
      </c>
      <c r="G358" s="5">
        <f>G359</f>
        <v>850</v>
      </c>
    </row>
    <row r="359" spans="1:7" ht="32.299999999999997" customHeight="1" x14ac:dyDescent="0.25">
      <c r="A359" s="19" t="s">
        <v>24</v>
      </c>
      <c r="B359" s="16" t="s">
        <v>3</v>
      </c>
      <c r="C359" s="18" t="s">
        <v>80</v>
      </c>
      <c r="D359" s="18" t="s">
        <v>80</v>
      </c>
      <c r="E359" s="18" t="s">
        <v>437</v>
      </c>
      <c r="F359" s="18" t="s">
        <v>21</v>
      </c>
      <c r="G359" s="5">
        <v>850</v>
      </c>
    </row>
    <row r="360" spans="1:7" ht="32.299999999999997" customHeight="1" x14ac:dyDescent="0.25">
      <c r="A360" s="27" t="s">
        <v>35</v>
      </c>
      <c r="B360" s="16" t="s">
        <v>3</v>
      </c>
      <c r="C360" s="18" t="s">
        <v>80</v>
      </c>
      <c r="D360" s="18" t="s">
        <v>80</v>
      </c>
      <c r="E360" s="18" t="s">
        <v>437</v>
      </c>
      <c r="F360" s="18" t="s">
        <v>34</v>
      </c>
      <c r="G360" s="5">
        <f>G361</f>
        <v>70</v>
      </c>
    </row>
    <row r="361" spans="1:7" ht="13.6" customHeight="1" x14ac:dyDescent="0.25">
      <c r="A361" s="34" t="s">
        <v>58</v>
      </c>
      <c r="B361" s="16" t="s">
        <v>3</v>
      </c>
      <c r="C361" s="18" t="s">
        <v>80</v>
      </c>
      <c r="D361" s="18" t="s">
        <v>80</v>
      </c>
      <c r="E361" s="18" t="s">
        <v>437</v>
      </c>
      <c r="F361" s="18" t="s">
        <v>57</v>
      </c>
      <c r="G361" s="5">
        <v>70</v>
      </c>
    </row>
    <row r="362" spans="1:7" ht="18" customHeight="1" x14ac:dyDescent="0.25">
      <c r="A362" s="42" t="s">
        <v>84</v>
      </c>
      <c r="B362" s="16" t="s">
        <v>3</v>
      </c>
      <c r="C362" s="15" t="s">
        <v>80</v>
      </c>
      <c r="D362" s="15" t="s">
        <v>79</v>
      </c>
      <c r="E362" s="15"/>
      <c r="F362" s="15"/>
      <c r="G362" s="2">
        <f>G363+G369+G403+G407+G421+G429</f>
        <v>38882.9</v>
      </c>
    </row>
    <row r="363" spans="1:7" ht="27.2" customHeight="1" x14ac:dyDescent="0.25">
      <c r="A363" s="100" t="s">
        <v>276</v>
      </c>
      <c r="B363" s="33" t="s">
        <v>3</v>
      </c>
      <c r="C363" s="20" t="s">
        <v>80</v>
      </c>
      <c r="D363" s="20" t="s">
        <v>79</v>
      </c>
      <c r="E363" s="20" t="s">
        <v>277</v>
      </c>
      <c r="F363" s="15"/>
      <c r="G363" s="2">
        <f>G364</f>
        <v>453</v>
      </c>
    </row>
    <row r="364" spans="1:7" ht="40.75" x14ac:dyDescent="0.25">
      <c r="A364" s="100" t="s">
        <v>275</v>
      </c>
      <c r="B364" s="33" t="s">
        <v>3</v>
      </c>
      <c r="C364" s="20" t="s">
        <v>80</v>
      </c>
      <c r="D364" s="20" t="s">
        <v>79</v>
      </c>
      <c r="E364" s="20" t="s">
        <v>214</v>
      </c>
      <c r="F364" s="20"/>
      <c r="G364" s="32">
        <f>G365+G367</f>
        <v>453</v>
      </c>
    </row>
    <row r="365" spans="1:7" ht="27.2" x14ac:dyDescent="0.25">
      <c r="A365" s="19" t="s">
        <v>26</v>
      </c>
      <c r="B365" s="15" t="s">
        <v>3</v>
      </c>
      <c r="C365" s="18" t="s">
        <v>80</v>
      </c>
      <c r="D365" s="18" t="s">
        <v>79</v>
      </c>
      <c r="E365" s="18" t="s">
        <v>214</v>
      </c>
      <c r="F365" s="18" t="s">
        <v>25</v>
      </c>
      <c r="G365" s="30">
        <f>G366</f>
        <v>363</v>
      </c>
    </row>
    <row r="366" spans="1:7" ht="27.2" x14ac:dyDescent="0.25">
      <c r="A366" s="19" t="s">
        <v>24</v>
      </c>
      <c r="B366" s="15" t="s">
        <v>3</v>
      </c>
      <c r="C366" s="18" t="s">
        <v>80</v>
      </c>
      <c r="D366" s="18" t="s">
        <v>79</v>
      </c>
      <c r="E366" s="18" t="s">
        <v>214</v>
      </c>
      <c r="F366" s="18" t="s">
        <v>21</v>
      </c>
      <c r="G366" s="30">
        <v>363</v>
      </c>
    </row>
    <row r="367" spans="1:7" x14ac:dyDescent="0.25">
      <c r="A367" s="19" t="s">
        <v>47</v>
      </c>
      <c r="B367" s="15" t="s">
        <v>3</v>
      </c>
      <c r="C367" s="18" t="s">
        <v>80</v>
      </c>
      <c r="D367" s="18" t="s">
        <v>79</v>
      </c>
      <c r="E367" s="18" t="s">
        <v>214</v>
      </c>
      <c r="F367" s="18" t="s">
        <v>46</v>
      </c>
      <c r="G367" s="30">
        <f>G368</f>
        <v>90</v>
      </c>
    </row>
    <row r="368" spans="1:7" x14ac:dyDescent="0.25">
      <c r="A368" s="19" t="s">
        <v>642</v>
      </c>
      <c r="B368" s="15" t="s">
        <v>3</v>
      </c>
      <c r="C368" s="18" t="s">
        <v>80</v>
      </c>
      <c r="D368" s="18" t="s">
        <v>79</v>
      </c>
      <c r="E368" s="18" t="s">
        <v>214</v>
      </c>
      <c r="F368" s="18" t="s">
        <v>643</v>
      </c>
      <c r="G368" s="30">
        <v>90</v>
      </c>
    </row>
    <row r="369" spans="1:7" x14ac:dyDescent="0.25">
      <c r="A369" s="24" t="s">
        <v>83</v>
      </c>
      <c r="B369" s="16" t="s">
        <v>3</v>
      </c>
      <c r="C369" s="20" t="s">
        <v>80</v>
      </c>
      <c r="D369" s="20" t="s">
        <v>79</v>
      </c>
      <c r="E369" s="20" t="s">
        <v>180</v>
      </c>
      <c r="F369" s="18"/>
      <c r="G369" s="9">
        <f>G370+G379+G386+G389+G392+G395+G398</f>
        <v>32096.400000000001</v>
      </c>
    </row>
    <row r="370" spans="1:7" x14ac:dyDescent="0.25">
      <c r="A370" s="24" t="s">
        <v>82</v>
      </c>
      <c r="B370" s="16" t="s">
        <v>3</v>
      </c>
      <c r="C370" s="20" t="s">
        <v>80</v>
      </c>
      <c r="D370" s="20" t="s">
        <v>79</v>
      </c>
      <c r="E370" s="20" t="s">
        <v>193</v>
      </c>
      <c r="F370" s="18"/>
      <c r="G370" s="9">
        <f>G371+G373+G375+G377</f>
        <v>5074.5</v>
      </c>
    </row>
    <row r="371" spans="1:7" ht="54.35" x14ac:dyDescent="0.25">
      <c r="A371" s="19" t="s">
        <v>73</v>
      </c>
      <c r="B371" s="16" t="s">
        <v>3</v>
      </c>
      <c r="C371" s="18" t="s">
        <v>80</v>
      </c>
      <c r="D371" s="18" t="s">
        <v>79</v>
      </c>
      <c r="E371" s="18" t="s">
        <v>193</v>
      </c>
      <c r="F371" s="18" t="s">
        <v>72</v>
      </c>
      <c r="G371" s="5">
        <f>G372</f>
        <v>3674.4</v>
      </c>
    </row>
    <row r="372" spans="1:7" x14ac:dyDescent="0.25">
      <c r="A372" s="19" t="s">
        <v>71</v>
      </c>
      <c r="B372" s="16" t="s">
        <v>3</v>
      </c>
      <c r="C372" s="18" t="s">
        <v>80</v>
      </c>
      <c r="D372" s="18" t="s">
        <v>79</v>
      </c>
      <c r="E372" s="18" t="s">
        <v>193</v>
      </c>
      <c r="F372" s="18" t="s">
        <v>70</v>
      </c>
      <c r="G372" s="5">
        <v>3674.4</v>
      </c>
    </row>
    <row r="373" spans="1:7" ht="27.2" x14ac:dyDescent="0.25">
      <c r="A373" s="19" t="s">
        <v>26</v>
      </c>
      <c r="B373" s="16" t="s">
        <v>3</v>
      </c>
      <c r="C373" s="18" t="s">
        <v>80</v>
      </c>
      <c r="D373" s="18" t="s">
        <v>79</v>
      </c>
      <c r="E373" s="18" t="s">
        <v>193</v>
      </c>
      <c r="F373" s="18" t="s">
        <v>25</v>
      </c>
      <c r="G373" s="5">
        <f>G374</f>
        <v>296.10000000000002</v>
      </c>
    </row>
    <row r="374" spans="1:7" ht="27.2" x14ac:dyDescent="0.25">
      <c r="A374" s="19" t="s">
        <v>24</v>
      </c>
      <c r="B374" s="16" t="s">
        <v>3</v>
      </c>
      <c r="C374" s="18" t="s">
        <v>80</v>
      </c>
      <c r="D374" s="18" t="s">
        <v>79</v>
      </c>
      <c r="E374" s="18" t="s">
        <v>193</v>
      </c>
      <c r="F374" s="18" t="s">
        <v>21</v>
      </c>
      <c r="G374" s="5">
        <v>296.10000000000002</v>
      </c>
    </row>
    <row r="375" spans="1:7" ht="27.2" x14ac:dyDescent="0.25">
      <c r="A375" s="27" t="s">
        <v>35</v>
      </c>
      <c r="B375" s="16" t="s">
        <v>3</v>
      </c>
      <c r="C375" s="18" t="s">
        <v>80</v>
      </c>
      <c r="D375" s="18" t="s">
        <v>79</v>
      </c>
      <c r="E375" s="18" t="s">
        <v>193</v>
      </c>
      <c r="F375" s="18" t="s">
        <v>34</v>
      </c>
      <c r="G375" s="5">
        <f>G376</f>
        <v>1100.3</v>
      </c>
    </row>
    <row r="376" spans="1:7" x14ac:dyDescent="0.25">
      <c r="A376" s="34" t="s">
        <v>58</v>
      </c>
      <c r="B376" s="16" t="s">
        <v>3</v>
      </c>
      <c r="C376" s="18" t="s">
        <v>80</v>
      </c>
      <c r="D376" s="18" t="s">
        <v>79</v>
      </c>
      <c r="E376" s="18" t="s">
        <v>193</v>
      </c>
      <c r="F376" s="18" t="s">
        <v>57</v>
      </c>
      <c r="G376" s="5">
        <v>1100.3</v>
      </c>
    </row>
    <row r="377" spans="1:7" x14ac:dyDescent="0.25">
      <c r="A377" s="19" t="s">
        <v>69</v>
      </c>
      <c r="B377" s="16" t="s">
        <v>3</v>
      </c>
      <c r="C377" s="18" t="s">
        <v>80</v>
      </c>
      <c r="D377" s="18" t="s">
        <v>79</v>
      </c>
      <c r="E377" s="18" t="s">
        <v>193</v>
      </c>
      <c r="F377" s="18" t="s">
        <v>68</v>
      </c>
      <c r="G377" s="5">
        <f>G378</f>
        <v>3.7</v>
      </c>
    </row>
    <row r="378" spans="1:7" x14ac:dyDescent="0.25">
      <c r="A378" s="19" t="s">
        <v>67</v>
      </c>
      <c r="B378" s="16" t="s">
        <v>3</v>
      </c>
      <c r="C378" s="18" t="s">
        <v>80</v>
      </c>
      <c r="D378" s="18" t="s">
        <v>79</v>
      </c>
      <c r="E378" s="18" t="s">
        <v>193</v>
      </c>
      <c r="F378" s="18" t="s">
        <v>66</v>
      </c>
      <c r="G378" s="5">
        <v>3.7</v>
      </c>
    </row>
    <row r="379" spans="1:7" x14ac:dyDescent="0.25">
      <c r="A379" s="24" t="s">
        <v>81</v>
      </c>
      <c r="B379" s="22" t="s">
        <v>3</v>
      </c>
      <c r="C379" s="20" t="s">
        <v>80</v>
      </c>
      <c r="D379" s="20" t="s">
        <v>79</v>
      </c>
      <c r="E379" s="20" t="s">
        <v>194</v>
      </c>
      <c r="F379" s="20"/>
      <c r="G379" s="9">
        <f>G382+G380+G384</f>
        <v>927</v>
      </c>
    </row>
    <row r="380" spans="1:7" ht="54.35" x14ac:dyDescent="0.25">
      <c r="A380" s="19" t="s">
        <v>73</v>
      </c>
      <c r="B380" s="16" t="s">
        <v>3</v>
      </c>
      <c r="C380" s="18" t="s">
        <v>80</v>
      </c>
      <c r="D380" s="18" t="s">
        <v>79</v>
      </c>
      <c r="E380" s="18" t="s">
        <v>194</v>
      </c>
      <c r="F380" s="18" t="s">
        <v>72</v>
      </c>
      <c r="G380" s="5">
        <f>G381</f>
        <v>8</v>
      </c>
    </row>
    <row r="381" spans="1:7" x14ac:dyDescent="0.25">
      <c r="A381" s="19" t="s">
        <v>71</v>
      </c>
      <c r="B381" s="16" t="s">
        <v>3</v>
      </c>
      <c r="C381" s="18" t="s">
        <v>80</v>
      </c>
      <c r="D381" s="18" t="s">
        <v>79</v>
      </c>
      <c r="E381" s="18" t="s">
        <v>194</v>
      </c>
      <c r="F381" s="18" t="s">
        <v>70</v>
      </c>
      <c r="G381" s="5">
        <v>8</v>
      </c>
    </row>
    <row r="382" spans="1:7" ht="27.2" x14ac:dyDescent="0.25">
      <c r="A382" s="19" t="s">
        <v>26</v>
      </c>
      <c r="B382" s="16" t="s">
        <v>3</v>
      </c>
      <c r="C382" s="18" t="s">
        <v>80</v>
      </c>
      <c r="D382" s="18" t="s">
        <v>79</v>
      </c>
      <c r="E382" s="18" t="s">
        <v>194</v>
      </c>
      <c r="F382" s="18" t="s">
        <v>25</v>
      </c>
      <c r="G382" s="5">
        <f>G383</f>
        <v>907</v>
      </c>
    </row>
    <row r="383" spans="1:7" ht="27.2" x14ac:dyDescent="0.25">
      <c r="A383" s="19" t="s">
        <v>24</v>
      </c>
      <c r="B383" s="16" t="s">
        <v>3</v>
      </c>
      <c r="C383" s="18" t="s">
        <v>80</v>
      </c>
      <c r="D383" s="18" t="s">
        <v>79</v>
      </c>
      <c r="E383" s="18" t="s">
        <v>194</v>
      </c>
      <c r="F383" s="18" t="s">
        <v>21</v>
      </c>
      <c r="G383" s="5">
        <v>907</v>
      </c>
    </row>
    <row r="384" spans="1:7" x14ac:dyDescent="0.25">
      <c r="A384" s="19" t="s">
        <v>47</v>
      </c>
      <c r="B384" s="16" t="s">
        <v>3</v>
      </c>
      <c r="C384" s="18" t="s">
        <v>80</v>
      </c>
      <c r="D384" s="18" t="s">
        <v>79</v>
      </c>
      <c r="E384" s="18" t="s">
        <v>194</v>
      </c>
      <c r="F384" s="18" t="s">
        <v>46</v>
      </c>
      <c r="G384" s="5">
        <f>G385</f>
        <v>12</v>
      </c>
    </row>
    <row r="385" spans="1:7" x14ac:dyDescent="0.25">
      <c r="A385" s="19" t="s">
        <v>642</v>
      </c>
      <c r="B385" s="16" t="s">
        <v>3</v>
      </c>
      <c r="C385" s="18" t="s">
        <v>80</v>
      </c>
      <c r="D385" s="18" t="s">
        <v>79</v>
      </c>
      <c r="E385" s="18" t="s">
        <v>194</v>
      </c>
      <c r="F385" s="18" t="s">
        <v>643</v>
      </c>
      <c r="G385" s="5">
        <v>12</v>
      </c>
    </row>
    <row r="386" spans="1:7" ht="40.75" x14ac:dyDescent="0.25">
      <c r="A386" s="40" t="s">
        <v>195</v>
      </c>
      <c r="B386" s="39">
        <v>203</v>
      </c>
      <c r="C386" s="38" t="s">
        <v>80</v>
      </c>
      <c r="D386" s="20" t="s">
        <v>79</v>
      </c>
      <c r="E386" s="20" t="s">
        <v>196</v>
      </c>
      <c r="F386" s="18"/>
      <c r="G386" s="9">
        <f>G387</f>
        <v>11146.2</v>
      </c>
    </row>
    <row r="387" spans="1:7" ht="27.2" x14ac:dyDescent="0.25">
      <c r="A387" s="19" t="s">
        <v>26</v>
      </c>
      <c r="B387" s="16" t="s">
        <v>3</v>
      </c>
      <c r="C387" s="18" t="s">
        <v>80</v>
      </c>
      <c r="D387" s="18" t="s">
        <v>79</v>
      </c>
      <c r="E387" s="18" t="s">
        <v>196</v>
      </c>
      <c r="F387" s="18" t="s">
        <v>25</v>
      </c>
      <c r="G387" s="5">
        <f>G388</f>
        <v>11146.2</v>
      </c>
    </row>
    <row r="388" spans="1:7" ht="27.2" x14ac:dyDescent="0.25">
      <c r="A388" s="19" t="s">
        <v>24</v>
      </c>
      <c r="B388" s="16" t="s">
        <v>3</v>
      </c>
      <c r="C388" s="18" t="s">
        <v>80</v>
      </c>
      <c r="D388" s="18" t="s">
        <v>79</v>
      </c>
      <c r="E388" s="18" t="s">
        <v>196</v>
      </c>
      <c r="F388" s="18" t="s">
        <v>21</v>
      </c>
      <c r="G388" s="5">
        <v>11146.2</v>
      </c>
    </row>
    <row r="389" spans="1:7" ht="40.75" x14ac:dyDescent="0.25">
      <c r="A389" s="37" t="s">
        <v>197</v>
      </c>
      <c r="B389" s="22" t="s">
        <v>3</v>
      </c>
      <c r="C389" s="20" t="s">
        <v>80</v>
      </c>
      <c r="D389" s="20" t="s">
        <v>79</v>
      </c>
      <c r="E389" s="20" t="s">
        <v>198</v>
      </c>
      <c r="F389" s="20"/>
      <c r="G389" s="9">
        <f>G390</f>
        <v>586.6</v>
      </c>
    </row>
    <row r="390" spans="1:7" ht="27.2" x14ac:dyDescent="0.25">
      <c r="A390" s="19" t="s">
        <v>26</v>
      </c>
      <c r="B390" s="16" t="s">
        <v>3</v>
      </c>
      <c r="C390" s="18" t="s">
        <v>80</v>
      </c>
      <c r="D390" s="18" t="s">
        <v>79</v>
      </c>
      <c r="E390" s="18" t="s">
        <v>198</v>
      </c>
      <c r="F390" s="18" t="s">
        <v>25</v>
      </c>
      <c r="G390" s="5">
        <f>G391</f>
        <v>586.6</v>
      </c>
    </row>
    <row r="391" spans="1:7" ht="27.2" x14ac:dyDescent="0.25">
      <c r="A391" s="19" t="s">
        <v>24</v>
      </c>
      <c r="B391" s="16" t="s">
        <v>3</v>
      </c>
      <c r="C391" s="18" t="s">
        <v>80</v>
      </c>
      <c r="D391" s="18" t="s">
        <v>79</v>
      </c>
      <c r="E391" s="18" t="s">
        <v>198</v>
      </c>
      <c r="F391" s="18" t="s">
        <v>21</v>
      </c>
      <c r="G391" s="5">
        <v>586.6</v>
      </c>
    </row>
    <row r="392" spans="1:7" ht="54.35" x14ac:dyDescent="0.25">
      <c r="A392" s="24" t="s">
        <v>543</v>
      </c>
      <c r="B392" s="16" t="s">
        <v>3</v>
      </c>
      <c r="C392" s="20" t="s">
        <v>80</v>
      </c>
      <c r="D392" s="20" t="s">
        <v>79</v>
      </c>
      <c r="E392" s="20" t="s">
        <v>244</v>
      </c>
      <c r="F392" s="20"/>
      <c r="G392" s="9">
        <f>G393</f>
        <v>700</v>
      </c>
    </row>
    <row r="393" spans="1:7" ht="27.2" x14ac:dyDescent="0.25">
      <c r="A393" s="19" t="s">
        <v>26</v>
      </c>
      <c r="B393" s="16" t="s">
        <v>3</v>
      </c>
      <c r="C393" s="18" t="s">
        <v>80</v>
      </c>
      <c r="D393" s="18" t="s">
        <v>79</v>
      </c>
      <c r="E393" s="18" t="s">
        <v>244</v>
      </c>
      <c r="F393" s="18" t="s">
        <v>25</v>
      </c>
      <c r="G393" s="5">
        <f>G394</f>
        <v>700</v>
      </c>
    </row>
    <row r="394" spans="1:7" ht="27.2" x14ac:dyDescent="0.25">
      <c r="A394" s="19" t="s">
        <v>24</v>
      </c>
      <c r="B394" s="16" t="s">
        <v>3</v>
      </c>
      <c r="C394" s="18" t="s">
        <v>80</v>
      </c>
      <c r="D394" s="18" t="s">
        <v>79</v>
      </c>
      <c r="E394" s="18" t="s">
        <v>244</v>
      </c>
      <c r="F394" s="18" t="s">
        <v>21</v>
      </c>
      <c r="G394" s="5">
        <v>700</v>
      </c>
    </row>
    <row r="395" spans="1:7" ht="54.35" customHeight="1" x14ac:dyDescent="0.25">
      <c r="A395" s="24" t="s">
        <v>544</v>
      </c>
      <c r="B395" s="16" t="s">
        <v>3</v>
      </c>
      <c r="C395" s="20" t="s">
        <v>80</v>
      </c>
      <c r="D395" s="20" t="s">
        <v>79</v>
      </c>
      <c r="E395" s="20" t="s">
        <v>245</v>
      </c>
      <c r="F395" s="20"/>
      <c r="G395" s="9">
        <f>G396</f>
        <v>36.799999999999997</v>
      </c>
    </row>
    <row r="396" spans="1:7" ht="27.2" x14ac:dyDescent="0.25">
      <c r="A396" s="19" t="s">
        <v>26</v>
      </c>
      <c r="B396" s="16" t="s">
        <v>3</v>
      </c>
      <c r="C396" s="18" t="s">
        <v>80</v>
      </c>
      <c r="D396" s="18" t="s">
        <v>79</v>
      </c>
      <c r="E396" s="18" t="s">
        <v>245</v>
      </c>
      <c r="F396" s="18" t="s">
        <v>25</v>
      </c>
      <c r="G396" s="5">
        <f>G397</f>
        <v>36.799999999999997</v>
      </c>
    </row>
    <row r="397" spans="1:7" ht="27.2" x14ac:dyDescent="0.25">
      <c r="A397" s="19" t="s">
        <v>24</v>
      </c>
      <c r="B397" s="16" t="s">
        <v>3</v>
      </c>
      <c r="C397" s="18" t="s">
        <v>80</v>
      </c>
      <c r="D397" s="18" t="s">
        <v>79</v>
      </c>
      <c r="E397" s="18" t="s">
        <v>245</v>
      </c>
      <c r="F397" s="18" t="s">
        <v>21</v>
      </c>
      <c r="G397" s="5">
        <v>36.799999999999997</v>
      </c>
    </row>
    <row r="398" spans="1:7" ht="27.2" x14ac:dyDescent="0.25">
      <c r="A398" s="24" t="s">
        <v>426</v>
      </c>
      <c r="B398" s="16" t="s">
        <v>3</v>
      </c>
      <c r="C398" s="20" t="s">
        <v>80</v>
      </c>
      <c r="D398" s="20" t="s">
        <v>79</v>
      </c>
      <c r="E398" s="20" t="s">
        <v>427</v>
      </c>
      <c r="F398" s="18"/>
      <c r="G398" s="9">
        <f>G401+G399</f>
        <v>13625.300000000001</v>
      </c>
    </row>
    <row r="399" spans="1:7" ht="54.35" x14ac:dyDescent="0.25">
      <c r="A399" s="19" t="s">
        <v>73</v>
      </c>
      <c r="B399" s="16" t="s">
        <v>3</v>
      </c>
      <c r="C399" s="18" t="s">
        <v>80</v>
      </c>
      <c r="D399" s="18" t="s">
        <v>79</v>
      </c>
      <c r="E399" s="18" t="s">
        <v>427</v>
      </c>
      <c r="F399" s="18" t="s">
        <v>72</v>
      </c>
      <c r="G399" s="9">
        <f>G400</f>
        <v>31.1</v>
      </c>
    </row>
    <row r="400" spans="1:7" x14ac:dyDescent="0.25">
      <c r="A400" s="19" t="s">
        <v>71</v>
      </c>
      <c r="B400" s="16" t="s">
        <v>3</v>
      </c>
      <c r="C400" s="18" t="s">
        <v>80</v>
      </c>
      <c r="D400" s="18" t="s">
        <v>79</v>
      </c>
      <c r="E400" s="18" t="s">
        <v>427</v>
      </c>
      <c r="F400" s="18" t="s">
        <v>70</v>
      </c>
      <c r="G400" s="9">
        <v>31.1</v>
      </c>
    </row>
    <row r="401" spans="1:7" ht="27.2" x14ac:dyDescent="0.25">
      <c r="A401" s="27" t="s">
        <v>35</v>
      </c>
      <c r="B401" s="16" t="s">
        <v>3</v>
      </c>
      <c r="C401" s="18" t="s">
        <v>80</v>
      </c>
      <c r="D401" s="18" t="s">
        <v>79</v>
      </c>
      <c r="E401" s="18" t="s">
        <v>427</v>
      </c>
      <c r="F401" s="18" t="s">
        <v>34</v>
      </c>
      <c r="G401" s="5">
        <f>G402</f>
        <v>13594.2</v>
      </c>
    </row>
    <row r="402" spans="1:7" x14ac:dyDescent="0.25">
      <c r="A402" s="34" t="s">
        <v>58</v>
      </c>
      <c r="B402" s="22" t="s">
        <v>3</v>
      </c>
      <c r="C402" s="18" t="s">
        <v>80</v>
      </c>
      <c r="D402" s="18" t="s">
        <v>79</v>
      </c>
      <c r="E402" s="18" t="s">
        <v>427</v>
      </c>
      <c r="F402" s="18" t="s">
        <v>57</v>
      </c>
      <c r="G402" s="5">
        <v>13594.2</v>
      </c>
    </row>
    <row r="403" spans="1:7" ht="40.75" x14ac:dyDescent="0.25">
      <c r="A403" s="37" t="s">
        <v>242</v>
      </c>
      <c r="B403" s="22" t="s">
        <v>3</v>
      </c>
      <c r="C403" s="20" t="s">
        <v>80</v>
      </c>
      <c r="D403" s="20" t="s">
        <v>79</v>
      </c>
      <c r="E403" s="20" t="s">
        <v>279</v>
      </c>
      <c r="F403" s="20"/>
      <c r="G403" s="9">
        <f>G404</f>
        <v>650</v>
      </c>
    </row>
    <row r="404" spans="1:7" ht="46.2" customHeight="1" x14ac:dyDescent="0.25">
      <c r="A404" s="37" t="s">
        <v>278</v>
      </c>
      <c r="B404" s="22" t="s">
        <v>3</v>
      </c>
      <c r="C404" s="20" t="s">
        <v>80</v>
      </c>
      <c r="D404" s="20" t="s">
        <v>79</v>
      </c>
      <c r="E404" s="20" t="s">
        <v>199</v>
      </c>
      <c r="F404" s="20"/>
      <c r="G404" s="9">
        <f>G405</f>
        <v>650</v>
      </c>
    </row>
    <row r="405" spans="1:7" ht="27.2" x14ac:dyDescent="0.25">
      <c r="A405" s="19" t="s">
        <v>26</v>
      </c>
      <c r="B405" s="16" t="s">
        <v>3</v>
      </c>
      <c r="C405" s="18" t="s">
        <v>80</v>
      </c>
      <c r="D405" s="18" t="s">
        <v>79</v>
      </c>
      <c r="E405" s="18" t="s">
        <v>199</v>
      </c>
      <c r="F405" s="18" t="s">
        <v>25</v>
      </c>
      <c r="G405" s="5">
        <f>G406</f>
        <v>650</v>
      </c>
    </row>
    <row r="406" spans="1:7" ht="27.2" x14ac:dyDescent="0.25">
      <c r="A406" s="19" t="s">
        <v>24</v>
      </c>
      <c r="B406" s="16" t="s">
        <v>3</v>
      </c>
      <c r="C406" s="18" t="s">
        <v>80</v>
      </c>
      <c r="D406" s="18" t="s">
        <v>79</v>
      </c>
      <c r="E406" s="18" t="s">
        <v>199</v>
      </c>
      <c r="F406" s="18" t="s">
        <v>21</v>
      </c>
      <c r="G406" s="5">
        <v>650</v>
      </c>
    </row>
    <row r="407" spans="1:7" ht="27.2" x14ac:dyDescent="0.25">
      <c r="A407" s="24" t="s">
        <v>280</v>
      </c>
      <c r="B407" s="22" t="s">
        <v>3</v>
      </c>
      <c r="C407" s="20" t="s">
        <v>80</v>
      </c>
      <c r="D407" s="20" t="s">
        <v>79</v>
      </c>
      <c r="E407" s="20" t="s">
        <v>282</v>
      </c>
      <c r="F407" s="18"/>
      <c r="G407" s="5">
        <f>G408+G416</f>
        <v>3550</v>
      </c>
    </row>
    <row r="408" spans="1:7" ht="38.9" customHeight="1" x14ac:dyDescent="0.25">
      <c r="A408" s="24" t="s">
        <v>281</v>
      </c>
      <c r="B408" s="22" t="s">
        <v>3</v>
      </c>
      <c r="C408" s="20" t="s">
        <v>80</v>
      </c>
      <c r="D408" s="20" t="s">
        <v>79</v>
      </c>
      <c r="E408" s="20" t="s">
        <v>200</v>
      </c>
      <c r="F408" s="20"/>
      <c r="G408" s="9">
        <f>G411+G413+G409</f>
        <v>2737.8</v>
      </c>
    </row>
    <row r="409" spans="1:7" ht="54.35" customHeight="1" x14ac:dyDescent="0.25">
      <c r="A409" s="19" t="s">
        <v>73</v>
      </c>
      <c r="B409" s="16" t="s">
        <v>3</v>
      </c>
      <c r="C409" s="18" t="s">
        <v>80</v>
      </c>
      <c r="D409" s="18" t="s">
        <v>79</v>
      </c>
      <c r="E409" s="18" t="s">
        <v>200</v>
      </c>
      <c r="F409" s="18" t="s">
        <v>72</v>
      </c>
      <c r="G409" s="5">
        <f>G410</f>
        <v>4.5</v>
      </c>
    </row>
    <row r="410" spans="1:7" ht="16.3" customHeight="1" x14ac:dyDescent="0.25">
      <c r="A410" s="19" t="s">
        <v>71</v>
      </c>
      <c r="B410" s="16" t="s">
        <v>3</v>
      </c>
      <c r="C410" s="18" t="s">
        <v>80</v>
      </c>
      <c r="D410" s="18" t="s">
        <v>79</v>
      </c>
      <c r="E410" s="18" t="s">
        <v>200</v>
      </c>
      <c r="F410" s="18" t="s">
        <v>70</v>
      </c>
      <c r="G410" s="5">
        <v>4.5</v>
      </c>
    </row>
    <row r="411" spans="1:7" ht="27.2" x14ac:dyDescent="0.25">
      <c r="A411" s="19" t="s">
        <v>26</v>
      </c>
      <c r="B411" s="16" t="s">
        <v>3</v>
      </c>
      <c r="C411" s="18" t="s">
        <v>80</v>
      </c>
      <c r="D411" s="18" t="s">
        <v>79</v>
      </c>
      <c r="E411" s="20" t="s">
        <v>200</v>
      </c>
      <c r="F411" s="18" t="s">
        <v>25</v>
      </c>
      <c r="G411" s="5">
        <f>G412</f>
        <v>2004.8</v>
      </c>
    </row>
    <row r="412" spans="1:7" ht="27.2" x14ac:dyDescent="0.25">
      <c r="A412" s="19" t="s">
        <v>24</v>
      </c>
      <c r="B412" s="16" t="s">
        <v>3</v>
      </c>
      <c r="C412" s="18" t="s">
        <v>80</v>
      </c>
      <c r="D412" s="18" t="s">
        <v>79</v>
      </c>
      <c r="E412" s="18" t="s">
        <v>200</v>
      </c>
      <c r="F412" s="18" t="s">
        <v>21</v>
      </c>
      <c r="G412" s="5">
        <v>2004.8</v>
      </c>
    </row>
    <row r="413" spans="1:7" ht="27.2" x14ac:dyDescent="0.25">
      <c r="A413" s="27" t="s">
        <v>35</v>
      </c>
      <c r="B413" s="16" t="s">
        <v>3</v>
      </c>
      <c r="C413" s="18" t="s">
        <v>80</v>
      </c>
      <c r="D413" s="18" t="s">
        <v>79</v>
      </c>
      <c r="E413" s="18" t="s">
        <v>200</v>
      </c>
      <c r="F413" s="18" t="s">
        <v>34</v>
      </c>
      <c r="G413" s="5">
        <f>G414+G415</f>
        <v>728.5</v>
      </c>
    </row>
    <row r="414" spans="1:7" x14ac:dyDescent="0.25">
      <c r="A414" s="34" t="s">
        <v>58</v>
      </c>
      <c r="B414" s="16" t="s">
        <v>3</v>
      </c>
      <c r="C414" s="18" t="s">
        <v>80</v>
      </c>
      <c r="D414" s="18" t="s">
        <v>79</v>
      </c>
      <c r="E414" s="18" t="s">
        <v>200</v>
      </c>
      <c r="F414" s="18" t="s">
        <v>57</v>
      </c>
      <c r="G414" s="5">
        <v>708.5</v>
      </c>
    </row>
    <row r="415" spans="1:7" x14ac:dyDescent="0.25">
      <c r="A415" s="19" t="s">
        <v>33</v>
      </c>
      <c r="B415" s="16" t="s">
        <v>3</v>
      </c>
      <c r="C415" s="18" t="s">
        <v>80</v>
      </c>
      <c r="D415" s="18" t="s">
        <v>79</v>
      </c>
      <c r="E415" s="18" t="s">
        <v>200</v>
      </c>
      <c r="F415" s="18" t="s">
        <v>31</v>
      </c>
      <c r="G415" s="5">
        <v>20</v>
      </c>
    </row>
    <row r="416" spans="1:7" ht="40.75" x14ac:dyDescent="0.25">
      <c r="A416" s="24" t="s">
        <v>630</v>
      </c>
      <c r="B416" s="22" t="s">
        <v>3</v>
      </c>
      <c r="C416" s="20" t="s">
        <v>80</v>
      </c>
      <c r="D416" s="20" t="s">
        <v>79</v>
      </c>
      <c r="E416" s="20" t="s">
        <v>631</v>
      </c>
      <c r="F416" s="18"/>
      <c r="G416" s="5">
        <f>G417+G419</f>
        <v>812.2</v>
      </c>
    </row>
    <row r="417" spans="1:7" ht="27.2" x14ac:dyDescent="0.25">
      <c r="A417" s="19" t="s">
        <v>26</v>
      </c>
      <c r="B417" s="16" t="s">
        <v>3</v>
      </c>
      <c r="C417" s="18" t="s">
        <v>80</v>
      </c>
      <c r="D417" s="18" t="s">
        <v>79</v>
      </c>
      <c r="E417" s="18" t="s">
        <v>631</v>
      </c>
      <c r="F417" s="18" t="s">
        <v>25</v>
      </c>
      <c r="G417" s="5">
        <f>G418</f>
        <v>721</v>
      </c>
    </row>
    <row r="418" spans="1:7" ht="27.2" x14ac:dyDescent="0.25">
      <c r="A418" s="19" t="s">
        <v>24</v>
      </c>
      <c r="B418" s="16" t="s">
        <v>3</v>
      </c>
      <c r="C418" s="18" t="s">
        <v>80</v>
      </c>
      <c r="D418" s="18" t="s">
        <v>79</v>
      </c>
      <c r="E418" s="18" t="s">
        <v>631</v>
      </c>
      <c r="F418" s="18" t="s">
        <v>21</v>
      </c>
      <c r="G418" s="5">
        <v>721</v>
      </c>
    </row>
    <row r="419" spans="1:7" ht="27.2" x14ac:dyDescent="0.25">
      <c r="A419" s="27" t="s">
        <v>35</v>
      </c>
      <c r="B419" s="16" t="s">
        <v>3</v>
      </c>
      <c r="C419" s="18" t="s">
        <v>80</v>
      </c>
      <c r="D419" s="18" t="s">
        <v>79</v>
      </c>
      <c r="E419" s="18" t="s">
        <v>631</v>
      </c>
      <c r="F419" s="18" t="s">
        <v>34</v>
      </c>
      <c r="G419" s="5">
        <f>G420</f>
        <v>91.2</v>
      </c>
    </row>
    <row r="420" spans="1:7" x14ac:dyDescent="0.25">
      <c r="A420" s="34" t="s">
        <v>58</v>
      </c>
      <c r="B420" s="16" t="s">
        <v>3</v>
      </c>
      <c r="C420" s="18" t="s">
        <v>80</v>
      </c>
      <c r="D420" s="18" t="s">
        <v>79</v>
      </c>
      <c r="E420" s="18" t="s">
        <v>631</v>
      </c>
      <c r="F420" s="18" t="s">
        <v>57</v>
      </c>
      <c r="G420" s="5">
        <v>91.2</v>
      </c>
    </row>
    <row r="421" spans="1:7" ht="40.75" x14ac:dyDescent="0.25">
      <c r="A421" s="86" t="s">
        <v>243</v>
      </c>
      <c r="B421" s="87" t="s">
        <v>3</v>
      </c>
      <c r="C421" s="83" t="s">
        <v>80</v>
      </c>
      <c r="D421" s="83" t="s">
        <v>79</v>
      </c>
      <c r="E421" s="83" t="s">
        <v>221</v>
      </c>
      <c r="F421" s="83"/>
      <c r="G421" s="5">
        <f>G424+G422+G426</f>
        <v>2073.5</v>
      </c>
    </row>
    <row r="422" spans="1:7" ht="54.35" x14ac:dyDescent="0.25">
      <c r="A422" s="19" t="s">
        <v>73</v>
      </c>
      <c r="B422" s="88" t="s">
        <v>3</v>
      </c>
      <c r="C422" s="62" t="s">
        <v>80</v>
      </c>
      <c r="D422" s="62" t="s">
        <v>79</v>
      </c>
      <c r="E422" s="62" t="s">
        <v>221</v>
      </c>
      <c r="F422" s="18" t="s">
        <v>72</v>
      </c>
      <c r="G422" s="5">
        <f>G423</f>
        <v>539.29999999999995</v>
      </c>
    </row>
    <row r="423" spans="1:7" x14ac:dyDescent="0.25">
      <c r="A423" s="19" t="s">
        <v>71</v>
      </c>
      <c r="B423" s="88" t="s">
        <v>3</v>
      </c>
      <c r="C423" s="62" t="s">
        <v>80</v>
      </c>
      <c r="D423" s="62" t="s">
        <v>79</v>
      </c>
      <c r="E423" s="62" t="s">
        <v>221</v>
      </c>
      <c r="F423" s="18" t="s">
        <v>70</v>
      </c>
      <c r="G423" s="5">
        <v>539.29999999999995</v>
      </c>
    </row>
    <row r="424" spans="1:7" ht="27.2" x14ac:dyDescent="0.25">
      <c r="A424" s="63" t="s">
        <v>26</v>
      </c>
      <c r="B424" s="88" t="s">
        <v>3</v>
      </c>
      <c r="C424" s="62" t="s">
        <v>80</v>
      </c>
      <c r="D424" s="62" t="s">
        <v>79</v>
      </c>
      <c r="E424" s="62" t="s">
        <v>221</v>
      </c>
      <c r="F424" s="62" t="s">
        <v>25</v>
      </c>
      <c r="G424" s="5">
        <f>G425</f>
        <v>1449.1</v>
      </c>
    </row>
    <row r="425" spans="1:7" ht="27.2" x14ac:dyDescent="0.25">
      <c r="A425" s="63" t="s">
        <v>24</v>
      </c>
      <c r="B425" s="88" t="s">
        <v>3</v>
      </c>
      <c r="C425" s="62" t="s">
        <v>80</v>
      </c>
      <c r="D425" s="62" t="s">
        <v>79</v>
      </c>
      <c r="E425" s="62" t="s">
        <v>221</v>
      </c>
      <c r="F425" s="62" t="s">
        <v>21</v>
      </c>
      <c r="G425" s="5">
        <v>1449.1</v>
      </c>
    </row>
    <row r="426" spans="1:7" ht="27.2" x14ac:dyDescent="0.25">
      <c r="A426" s="89" t="s">
        <v>35</v>
      </c>
      <c r="B426" s="88" t="s">
        <v>3</v>
      </c>
      <c r="C426" s="62" t="s">
        <v>80</v>
      </c>
      <c r="D426" s="62" t="s">
        <v>79</v>
      </c>
      <c r="E426" s="62" t="s">
        <v>221</v>
      </c>
      <c r="F426" s="62" t="s">
        <v>34</v>
      </c>
      <c r="G426" s="5">
        <f>G428+G427</f>
        <v>85.1</v>
      </c>
    </row>
    <row r="427" spans="1:7" x14ac:dyDescent="0.25">
      <c r="A427" s="90" t="s">
        <v>58</v>
      </c>
      <c r="B427" s="88" t="s">
        <v>3</v>
      </c>
      <c r="C427" s="62" t="s">
        <v>80</v>
      </c>
      <c r="D427" s="62" t="s">
        <v>79</v>
      </c>
      <c r="E427" s="62" t="s">
        <v>221</v>
      </c>
      <c r="F427" s="62" t="s">
        <v>57</v>
      </c>
      <c r="G427" s="5">
        <v>45.1</v>
      </c>
    </row>
    <row r="428" spans="1:7" x14ac:dyDescent="0.25">
      <c r="A428" s="90" t="s">
        <v>33</v>
      </c>
      <c r="B428" s="88" t="s">
        <v>3</v>
      </c>
      <c r="C428" s="62" t="s">
        <v>80</v>
      </c>
      <c r="D428" s="62" t="s">
        <v>79</v>
      </c>
      <c r="E428" s="62" t="s">
        <v>221</v>
      </c>
      <c r="F428" s="62" t="s">
        <v>31</v>
      </c>
      <c r="G428" s="5">
        <v>40</v>
      </c>
    </row>
    <row r="429" spans="1:7" ht="27.2" x14ac:dyDescent="0.25">
      <c r="A429" s="86" t="s">
        <v>284</v>
      </c>
      <c r="B429" s="16" t="s">
        <v>3</v>
      </c>
      <c r="C429" s="83" t="s">
        <v>80</v>
      </c>
      <c r="D429" s="83" t="s">
        <v>79</v>
      </c>
      <c r="E429" s="83" t="s">
        <v>285</v>
      </c>
      <c r="F429" s="18"/>
      <c r="G429" s="9">
        <f>G430</f>
        <v>60</v>
      </c>
    </row>
    <row r="430" spans="1:7" ht="40.75" x14ac:dyDescent="0.25">
      <c r="A430" s="86" t="s">
        <v>287</v>
      </c>
      <c r="B430" s="16" t="s">
        <v>3</v>
      </c>
      <c r="C430" s="83" t="s">
        <v>80</v>
      </c>
      <c r="D430" s="83" t="s">
        <v>79</v>
      </c>
      <c r="E430" s="83" t="s">
        <v>286</v>
      </c>
      <c r="F430" s="83"/>
      <c r="G430" s="9">
        <f>G431</f>
        <v>60</v>
      </c>
    </row>
    <row r="431" spans="1:7" ht="27.2" x14ac:dyDescent="0.25">
      <c r="A431" s="89" t="s">
        <v>35</v>
      </c>
      <c r="B431" s="16" t="s">
        <v>3</v>
      </c>
      <c r="C431" s="62" t="s">
        <v>80</v>
      </c>
      <c r="D431" s="62" t="s">
        <v>79</v>
      </c>
      <c r="E431" s="62" t="s">
        <v>286</v>
      </c>
      <c r="F431" s="62" t="s">
        <v>34</v>
      </c>
      <c r="G431" s="5">
        <f>G432</f>
        <v>60</v>
      </c>
    </row>
    <row r="432" spans="1:7" x14ac:dyDescent="0.25">
      <c r="A432" s="90" t="s">
        <v>58</v>
      </c>
      <c r="B432" s="16" t="s">
        <v>3</v>
      </c>
      <c r="C432" s="62" t="s">
        <v>80</v>
      </c>
      <c r="D432" s="62" t="s">
        <v>79</v>
      </c>
      <c r="E432" s="62" t="s">
        <v>286</v>
      </c>
      <c r="F432" s="62" t="s">
        <v>57</v>
      </c>
      <c r="G432" s="5">
        <v>60</v>
      </c>
    </row>
    <row r="433" spans="1:7" x14ac:dyDescent="0.25">
      <c r="A433" s="17" t="s">
        <v>252</v>
      </c>
      <c r="B433" s="16" t="s">
        <v>3</v>
      </c>
      <c r="C433" s="15" t="s">
        <v>65</v>
      </c>
      <c r="D433" s="15" t="s">
        <v>213</v>
      </c>
      <c r="E433" s="15"/>
      <c r="F433" s="15"/>
      <c r="G433" s="2">
        <f>G434</f>
        <v>51407</v>
      </c>
    </row>
    <row r="434" spans="1:7" x14ac:dyDescent="0.25">
      <c r="A434" s="17" t="s">
        <v>78</v>
      </c>
      <c r="B434" s="16" t="s">
        <v>3</v>
      </c>
      <c r="C434" s="15" t="s">
        <v>65</v>
      </c>
      <c r="D434" s="15" t="s">
        <v>8</v>
      </c>
      <c r="E434" s="15"/>
      <c r="F434" s="15"/>
      <c r="G434" s="2">
        <f>G441+G435+G475</f>
        <v>51407</v>
      </c>
    </row>
    <row r="435" spans="1:7" ht="27.2" x14ac:dyDescent="0.25">
      <c r="A435" s="100" t="s">
        <v>276</v>
      </c>
      <c r="B435" s="33" t="s">
        <v>3</v>
      </c>
      <c r="C435" s="20" t="s">
        <v>65</v>
      </c>
      <c r="D435" s="20" t="s">
        <v>8</v>
      </c>
      <c r="E435" s="20" t="s">
        <v>277</v>
      </c>
      <c r="F435" s="15"/>
      <c r="G435" s="2">
        <f>G436</f>
        <v>2099</v>
      </c>
    </row>
    <row r="436" spans="1:7" ht="40.75" x14ac:dyDescent="0.25">
      <c r="A436" s="100" t="s">
        <v>275</v>
      </c>
      <c r="B436" s="33" t="s">
        <v>3</v>
      </c>
      <c r="C436" s="20" t="s">
        <v>65</v>
      </c>
      <c r="D436" s="20" t="s">
        <v>8</v>
      </c>
      <c r="E436" s="20" t="s">
        <v>214</v>
      </c>
      <c r="F436" s="15"/>
      <c r="G436" s="32">
        <f>G437+G439</f>
        <v>2099</v>
      </c>
    </row>
    <row r="437" spans="1:7" ht="27.2" x14ac:dyDescent="0.25">
      <c r="A437" s="19" t="s">
        <v>26</v>
      </c>
      <c r="B437" s="15" t="s">
        <v>3</v>
      </c>
      <c r="C437" s="18" t="s">
        <v>65</v>
      </c>
      <c r="D437" s="18" t="s">
        <v>8</v>
      </c>
      <c r="E437" s="18" t="s">
        <v>214</v>
      </c>
      <c r="F437" s="18" t="s">
        <v>25</v>
      </c>
      <c r="G437" s="30">
        <f>G438</f>
        <v>1161</v>
      </c>
    </row>
    <row r="438" spans="1:7" ht="27.2" x14ac:dyDescent="0.25">
      <c r="A438" s="19" t="s">
        <v>24</v>
      </c>
      <c r="B438" s="15" t="s">
        <v>3</v>
      </c>
      <c r="C438" s="18" t="s">
        <v>65</v>
      </c>
      <c r="D438" s="18" t="s">
        <v>8</v>
      </c>
      <c r="E438" s="18" t="s">
        <v>214</v>
      </c>
      <c r="F438" s="18" t="s">
        <v>21</v>
      </c>
      <c r="G438" s="30">
        <v>1161</v>
      </c>
    </row>
    <row r="439" spans="1:7" ht="27.2" x14ac:dyDescent="0.25">
      <c r="A439" s="101" t="s">
        <v>35</v>
      </c>
      <c r="B439" s="15" t="s">
        <v>3</v>
      </c>
      <c r="C439" s="18" t="s">
        <v>65</v>
      </c>
      <c r="D439" s="18" t="s">
        <v>8</v>
      </c>
      <c r="E439" s="18" t="s">
        <v>214</v>
      </c>
      <c r="F439" s="18" t="s">
        <v>34</v>
      </c>
      <c r="G439" s="30">
        <f>G440</f>
        <v>938</v>
      </c>
    </row>
    <row r="440" spans="1:7" x14ac:dyDescent="0.25">
      <c r="A440" s="19" t="s">
        <v>33</v>
      </c>
      <c r="B440" s="15" t="s">
        <v>3</v>
      </c>
      <c r="C440" s="18" t="s">
        <v>65</v>
      </c>
      <c r="D440" s="18" t="s">
        <v>8</v>
      </c>
      <c r="E440" s="18" t="s">
        <v>214</v>
      </c>
      <c r="F440" s="18" t="s">
        <v>31</v>
      </c>
      <c r="G440" s="30">
        <v>938</v>
      </c>
    </row>
    <row r="441" spans="1:7" x14ac:dyDescent="0.25">
      <c r="A441" s="24" t="s">
        <v>77</v>
      </c>
      <c r="B441" s="22" t="s">
        <v>3</v>
      </c>
      <c r="C441" s="20" t="s">
        <v>65</v>
      </c>
      <c r="D441" s="20" t="s">
        <v>8</v>
      </c>
      <c r="E441" s="20" t="s">
        <v>201</v>
      </c>
      <c r="F441" s="20"/>
      <c r="G441" s="9">
        <f>G442+G454+G447+G469+G472+G461+G466</f>
        <v>49217.4</v>
      </c>
    </row>
    <row r="442" spans="1:7" ht="15.8" customHeight="1" x14ac:dyDescent="0.25">
      <c r="A442" s="24" t="s">
        <v>76</v>
      </c>
      <c r="B442" s="22" t="s">
        <v>3</v>
      </c>
      <c r="C442" s="20" t="s">
        <v>65</v>
      </c>
      <c r="D442" s="20" t="s">
        <v>8</v>
      </c>
      <c r="E442" s="20" t="s">
        <v>202</v>
      </c>
      <c r="F442" s="20"/>
      <c r="G442" s="9">
        <f>G445+G443</f>
        <v>2458</v>
      </c>
    </row>
    <row r="443" spans="1:7" ht="57.25" customHeight="1" x14ac:dyDescent="0.25">
      <c r="A443" s="19" t="s">
        <v>73</v>
      </c>
      <c r="B443" s="16" t="s">
        <v>3</v>
      </c>
      <c r="C443" s="18" t="s">
        <v>65</v>
      </c>
      <c r="D443" s="18" t="s">
        <v>8</v>
      </c>
      <c r="E443" s="18" t="s">
        <v>202</v>
      </c>
      <c r="F443" s="18" t="s">
        <v>72</v>
      </c>
      <c r="G443" s="9">
        <f>G444</f>
        <v>0</v>
      </c>
    </row>
    <row r="444" spans="1:7" ht="19.55" customHeight="1" x14ac:dyDescent="0.25">
      <c r="A444" s="19" t="s">
        <v>71</v>
      </c>
      <c r="B444" s="16" t="s">
        <v>3</v>
      </c>
      <c r="C444" s="18" t="s">
        <v>65</v>
      </c>
      <c r="D444" s="18" t="s">
        <v>8</v>
      </c>
      <c r="E444" s="18" t="s">
        <v>202</v>
      </c>
      <c r="F444" s="18" t="s">
        <v>70</v>
      </c>
      <c r="G444" s="9">
        <v>0</v>
      </c>
    </row>
    <row r="445" spans="1:7" ht="27.7" customHeight="1" x14ac:dyDescent="0.25">
      <c r="A445" s="27" t="s">
        <v>35</v>
      </c>
      <c r="B445" s="16" t="s">
        <v>3</v>
      </c>
      <c r="C445" s="18" t="s">
        <v>65</v>
      </c>
      <c r="D445" s="18" t="s">
        <v>8</v>
      </c>
      <c r="E445" s="18" t="s">
        <v>202</v>
      </c>
      <c r="F445" s="18" t="s">
        <v>34</v>
      </c>
      <c r="G445" s="5">
        <f>G446</f>
        <v>2458</v>
      </c>
    </row>
    <row r="446" spans="1:7" x14ac:dyDescent="0.25">
      <c r="A446" s="19" t="s">
        <v>33</v>
      </c>
      <c r="B446" s="16" t="s">
        <v>3</v>
      </c>
      <c r="C446" s="18" t="s">
        <v>65</v>
      </c>
      <c r="D446" s="18" t="s">
        <v>8</v>
      </c>
      <c r="E446" s="18" t="s">
        <v>202</v>
      </c>
      <c r="F446" s="18" t="s">
        <v>31</v>
      </c>
      <c r="G446" s="5">
        <v>2458</v>
      </c>
    </row>
    <row r="447" spans="1:7" ht="14.95" customHeight="1" x14ac:dyDescent="0.25">
      <c r="A447" s="24" t="s">
        <v>246</v>
      </c>
      <c r="B447" s="22" t="s">
        <v>3</v>
      </c>
      <c r="C447" s="20" t="s">
        <v>65</v>
      </c>
      <c r="D447" s="20" t="s">
        <v>8</v>
      </c>
      <c r="E447" s="20" t="s">
        <v>247</v>
      </c>
      <c r="F447" s="20"/>
      <c r="G447" s="9">
        <f>G448+G450+G452</f>
        <v>16308.699999999999</v>
      </c>
    </row>
    <row r="448" spans="1:7" ht="54.35" x14ac:dyDescent="0.25">
      <c r="A448" s="19" t="s">
        <v>73</v>
      </c>
      <c r="B448" s="16" t="s">
        <v>3</v>
      </c>
      <c r="C448" s="18" t="s">
        <v>65</v>
      </c>
      <c r="D448" s="18" t="s">
        <v>8</v>
      </c>
      <c r="E448" s="18" t="s">
        <v>247</v>
      </c>
      <c r="F448" s="18" t="s">
        <v>72</v>
      </c>
      <c r="G448" s="5">
        <f>G449</f>
        <v>11557.9</v>
      </c>
    </row>
    <row r="449" spans="1:7" x14ac:dyDescent="0.25">
      <c r="A449" s="19" t="s">
        <v>71</v>
      </c>
      <c r="B449" s="16" t="s">
        <v>3</v>
      </c>
      <c r="C449" s="18" t="s">
        <v>65</v>
      </c>
      <c r="D449" s="18" t="s">
        <v>8</v>
      </c>
      <c r="E449" s="18" t="s">
        <v>247</v>
      </c>
      <c r="F449" s="18" t="s">
        <v>70</v>
      </c>
      <c r="G449" s="5">
        <v>11557.9</v>
      </c>
    </row>
    <row r="450" spans="1:7" ht="27.2" x14ac:dyDescent="0.25">
      <c r="A450" s="19" t="s">
        <v>26</v>
      </c>
      <c r="B450" s="16" t="s">
        <v>3</v>
      </c>
      <c r="C450" s="18" t="s">
        <v>65</v>
      </c>
      <c r="D450" s="18" t="s">
        <v>8</v>
      </c>
      <c r="E450" s="18" t="s">
        <v>247</v>
      </c>
      <c r="F450" s="18" t="s">
        <v>25</v>
      </c>
      <c r="G450" s="5">
        <f>G451</f>
        <v>4736.2</v>
      </c>
    </row>
    <row r="451" spans="1:7" ht="27.2" x14ac:dyDescent="0.25">
      <c r="A451" s="19" t="s">
        <v>24</v>
      </c>
      <c r="B451" s="16" t="s">
        <v>3</v>
      </c>
      <c r="C451" s="18" t="s">
        <v>65</v>
      </c>
      <c r="D451" s="18" t="s">
        <v>8</v>
      </c>
      <c r="E451" s="18" t="s">
        <v>247</v>
      </c>
      <c r="F451" s="18" t="s">
        <v>21</v>
      </c>
      <c r="G451" s="5">
        <v>4736.2</v>
      </c>
    </row>
    <row r="452" spans="1:7" x14ac:dyDescent="0.25">
      <c r="A452" s="19" t="s">
        <v>69</v>
      </c>
      <c r="B452" s="16" t="s">
        <v>3</v>
      </c>
      <c r="C452" s="18" t="s">
        <v>65</v>
      </c>
      <c r="D452" s="18" t="s">
        <v>8</v>
      </c>
      <c r="E452" s="18" t="s">
        <v>247</v>
      </c>
      <c r="F452" s="18" t="s">
        <v>68</v>
      </c>
      <c r="G452" s="5">
        <f>G453</f>
        <v>14.6</v>
      </c>
    </row>
    <row r="453" spans="1:7" x14ac:dyDescent="0.25">
      <c r="A453" s="19" t="s">
        <v>67</v>
      </c>
      <c r="B453" s="16" t="s">
        <v>3</v>
      </c>
      <c r="C453" s="18" t="s">
        <v>65</v>
      </c>
      <c r="D453" s="18" t="s">
        <v>8</v>
      </c>
      <c r="E453" s="18" t="s">
        <v>247</v>
      </c>
      <c r="F453" s="18" t="s">
        <v>66</v>
      </c>
      <c r="G453" s="5">
        <v>14.6</v>
      </c>
    </row>
    <row r="454" spans="1:7" ht="14.3" customHeight="1" x14ac:dyDescent="0.25">
      <c r="A454" s="24" t="s">
        <v>75</v>
      </c>
      <c r="B454" s="22" t="s">
        <v>3</v>
      </c>
      <c r="C454" s="20" t="s">
        <v>65</v>
      </c>
      <c r="D454" s="20" t="s">
        <v>8</v>
      </c>
      <c r="E454" s="20" t="s">
        <v>203</v>
      </c>
      <c r="F454" s="20"/>
      <c r="G454" s="9">
        <f>G455+G457+G459</f>
        <v>3130.5</v>
      </c>
    </row>
    <row r="455" spans="1:7" ht="54.35" x14ac:dyDescent="0.25">
      <c r="A455" s="19" t="s">
        <v>73</v>
      </c>
      <c r="B455" s="16" t="s">
        <v>3</v>
      </c>
      <c r="C455" s="18" t="s">
        <v>65</v>
      </c>
      <c r="D455" s="18" t="s">
        <v>8</v>
      </c>
      <c r="E455" s="18" t="s">
        <v>203</v>
      </c>
      <c r="F455" s="18" t="s">
        <v>72</v>
      </c>
      <c r="G455" s="5">
        <f>G456</f>
        <v>2529.1999999999998</v>
      </c>
    </row>
    <row r="456" spans="1:7" x14ac:dyDescent="0.25">
      <c r="A456" s="19" t="s">
        <v>71</v>
      </c>
      <c r="B456" s="16" t="s">
        <v>3</v>
      </c>
      <c r="C456" s="18" t="s">
        <v>65</v>
      </c>
      <c r="D456" s="18" t="s">
        <v>8</v>
      </c>
      <c r="E456" s="18" t="s">
        <v>203</v>
      </c>
      <c r="F456" s="18" t="s">
        <v>70</v>
      </c>
      <c r="G456" s="5">
        <v>2529.1999999999998</v>
      </c>
    </row>
    <row r="457" spans="1:7" ht="27.2" x14ac:dyDescent="0.25">
      <c r="A457" s="19" t="s">
        <v>26</v>
      </c>
      <c r="B457" s="16" t="s">
        <v>3</v>
      </c>
      <c r="C457" s="18" t="s">
        <v>65</v>
      </c>
      <c r="D457" s="18" t="s">
        <v>8</v>
      </c>
      <c r="E457" s="18" t="s">
        <v>203</v>
      </c>
      <c r="F457" s="18" t="s">
        <v>25</v>
      </c>
      <c r="G457" s="5">
        <f>G458</f>
        <v>596.5</v>
      </c>
    </row>
    <row r="458" spans="1:7" ht="27.2" x14ac:dyDescent="0.25">
      <c r="A458" s="19" t="s">
        <v>24</v>
      </c>
      <c r="B458" s="16" t="s">
        <v>3</v>
      </c>
      <c r="C458" s="18" t="s">
        <v>65</v>
      </c>
      <c r="D458" s="18" t="s">
        <v>8</v>
      </c>
      <c r="E458" s="18" t="s">
        <v>203</v>
      </c>
      <c r="F458" s="18" t="s">
        <v>21</v>
      </c>
      <c r="G458" s="5">
        <v>596.5</v>
      </c>
    </row>
    <row r="459" spans="1:7" x14ac:dyDescent="0.25">
      <c r="A459" s="19" t="s">
        <v>69</v>
      </c>
      <c r="B459" s="16" t="s">
        <v>3</v>
      </c>
      <c r="C459" s="18" t="s">
        <v>65</v>
      </c>
      <c r="D459" s="18" t="s">
        <v>8</v>
      </c>
      <c r="E459" s="18" t="s">
        <v>203</v>
      </c>
      <c r="F459" s="18" t="s">
        <v>68</v>
      </c>
      <c r="G459" s="5">
        <f>G460</f>
        <v>4.8</v>
      </c>
    </row>
    <row r="460" spans="1:7" x14ac:dyDescent="0.25">
      <c r="A460" s="19" t="s">
        <v>67</v>
      </c>
      <c r="B460" s="16" t="s">
        <v>3</v>
      </c>
      <c r="C460" s="18" t="s">
        <v>65</v>
      </c>
      <c r="D460" s="18" t="s">
        <v>8</v>
      </c>
      <c r="E460" s="18" t="s">
        <v>203</v>
      </c>
      <c r="F460" s="18" t="s">
        <v>66</v>
      </c>
      <c r="G460" s="5">
        <v>4.8</v>
      </c>
    </row>
    <row r="461" spans="1:7" ht="27.2" x14ac:dyDescent="0.25">
      <c r="A461" s="24" t="s">
        <v>428</v>
      </c>
      <c r="B461" s="16" t="s">
        <v>3</v>
      </c>
      <c r="C461" s="20" t="s">
        <v>65</v>
      </c>
      <c r="D461" s="20" t="s">
        <v>8</v>
      </c>
      <c r="E461" s="20" t="s">
        <v>429</v>
      </c>
      <c r="F461" s="20"/>
      <c r="G461" s="9">
        <f>G462+G464</f>
        <v>24028.2</v>
      </c>
    </row>
    <row r="462" spans="1:7" ht="54.35" x14ac:dyDescent="0.25">
      <c r="A462" s="19" t="s">
        <v>73</v>
      </c>
      <c r="B462" s="16" t="s">
        <v>3</v>
      </c>
      <c r="C462" s="18" t="s">
        <v>65</v>
      </c>
      <c r="D462" s="18" t="s">
        <v>8</v>
      </c>
      <c r="E462" s="18" t="s">
        <v>429</v>
      </c>
      <c r="F462" s="18" t="s">
        <v>72</v>
      </c>
      <c r="G462" s="5">
        <f>G463</f>
        <v>1009</v>
      </c>
    </row>
    <row r="463" spans="1:7" x14ac:dyDescent="0.25">
      <c r="A463" s="19" t="s">
        <v>71</v>
      </c>
      <c r="B463" s="16" t="s">
        <v>3</v>
      </c>
      <c r="C463" s="18" t="s">
        <v>65</v>
      </c>
      <c r="D463" s="18" t="s">
        <v>8</v>
      </c>
      <c r="E463" s="18" t="s">
        <v>429</v>
      </c>
      <c r="F463" s="18" t="s">
        <v>70</v>
      </c>
      <c r="G463" s="5">
        <v>1009</v>
      </c>
    </row>
    <row r="464" spans="1:7" ht="27.2" x14ac:dyDescent="0.25">
      <c r="A464" s="27" t="s">
        <v>35</v>
      </c>
      <c r="B464" s="16" t="s">
        <v>3</v>
      </c>
      <c r="C464" s="18" t="s">
        <v>65</v>
      </c>
      <c r="D464" s="18" t="s">
        <v>8</v>
      </c>
      <c r="E464" s="18" t="s">
        <v>429</v>
      </c>
      <c r="F464" s="18" t="s">
        <v>34</v>
      </c>
      <c r="G464" s="5">
        <f>G465</f>
        <v>23019.200000000001</v>
      </c>
    </row>
    <row r="465" spans="1:7" x14ac:dyDescent="0.25">
      <c r="A465" s="19" t="s">
        <v>33</v>
      </c>
      <c r="B465" s="16" t="s">
        <v>3</v>
      </c>
      <c r="C465" s="18" t="s">
        <v>65</v>
      </c>
      <c r="D465" s="18" t="s">
        <v>8</v>
      </c>
      <c r="E465" s="18" t="s">
        <v>429</v>
      </c>
      <c r="F465" s="18" t="s">
        <v>31</v>
      </c>
      <c r="G465" s="5">
        <v>23019.200000000001</v>
      </c>
    </row>
    <row r="466" spans="1:7" ht="40.75" x14ac:dyDescent="0.25">
      <c r="A466" s="24" t="s">
        <v>648</v>
      </c>
      <c r="B466" s="22" t="s">
        <v>3</v>
      </c>
      <c r="C466" s="20" t="s">
        <v>65</v>
      </c>
      <c r="D466" s="20" t="s">
        <v>8</v>
      </c>
      <c r="E466" s="20" t="s">
        <v>649</v>
      </c>
      <c r="F466" s="20"/>
      <c r="G466" s="9">
        <f>G467</f>
        <v>2623.3</v>
      </c>
    </row>
    <row r="467" spans="1:7" x14ac:dyDescent="0.25">
      <c r="A467" s="63" t="s">
        <v>102</v>
      </c>
      <c r="B467" s="16" t="s">
        <v>3</v>
      </c>
      <c r="C467" s="18" t="s">
        <v>65</v>
      </c>
      <c r="D467" s="18" t="s">
        <v>8</v>
      </c>
      <c r="E467" s="18" t="s">
        <v>649</v>
      </c>
      <c r="F467" s="18" t="s">
        <v>4</v>
      </c>
      <c r="G467" s="5">
        <f>G468</f>
        <v>2623.3</v>
      </c>
    </row>
    <row r="468" spans="1:7" x14ac:dyDescent="0.25">
      <c r="A468" s="63" t="s">
        <v>225</v>
      </c>
      <c r="B468" s="16" t="s">
        <v>3</v>
      </c>
      <c r="C468" s="18" t="s">
        <v>65</v>
      </c>
      <c r="D468" s="18" t="s">
        <v>8</v>
      </c>
      <c r="E468" s="18" t="s">
        <v>649</v>
      </c>
      <c r="F468" s="18" t="s">
        <v>223</v>
      </c>
      <c r="G468" s="5">
        <v>2623.3</v>
      </c>
    </row>
    <row r="469" spans="1:7" ht="69.45" customHeight="1" x14ac:dyDescent="0.25">
      <c r="A469" s="24" t="s">
        <v>545</v>
      </c>
      <c r="B469" s="16" t="s">
        <v>3</v>
      </c>
      <c r="C469" s="20" t="s">
        <v>65</v>
      </c>
      <c r="D469" s="20" t="s">
        <v>8</v>
      </c>
      <c r="E469" s="20" t="s">
        <v>413</v>
      </c>
      <c r="F469" s="20"/>
      <c r="G469" s="5">
        <f>G470</f>
        <v>642.9</v>
      </c>
    </row>
    <row r="470" spans="1:7" x14ac:dyDescent="0.25">
      <c r="A470" s="63" t="s">
        <v>102</v>
      </c>
      <c r="B470" s="16" t="s">
        <v>3</v>
      </c>
      <c r="C470" s="18" t="s">
        <v>65</v>
      </c>
      <c r="D470" s="18" t="s">
        <v>8</v>
      </c>
      <c r="E470" s="18" t="s">
        <v>413</v>
      </c>
      <c r="F470" s="18" t="s">
        <v>4</v>
      </c>
      <c r="G470" s="5">
        <f>G471</f>
        <v>642.9</v>
      </c>
    </row>
    <row r="471" spans="1:7" x14ac:dyDescent="0.25">
      <c r="A471" s="63" t="s">
        <v>225</v>
      </c>
      <c r="B471" s="16" t="s">
        <v>3</v>
      </c>
      <c r="C471" s="18" t="s">
        <v>65</v>
      </c>
      <c r="D471" s="18" t="s">
        <v>8</v>
      </c>
      <c r="E471" s="18" t="s">
        <v>413</v>
      </c>
      <c r="F471" s="18" t="s">
        <v>223</v>
      </c>
      <c r="G471" s="5">
        <v>642.9</v>
      </c>
    </row>
    <row r="472" spans="1:7" ht="56.4" customHeight="1" x14ac:dyDescent="0.25">
      <c r="A472" s="64" t="s">
        <v>546</v>
      </c>
      <c r="B472" s="16" t="s">
        <v>3</v>
      </c>
      <c r="C472" s="20" t="s">
        <v>65</v>
      </c>
      <c r="D472" s="20" t="s">
        <v>8</v>
      </c>
      <c r="E472" s="20" t="s">
        <v>265</v>
      </c>
      <c r="F472" s="62"/>
      <c r="G472" s="5">
        <f>G473</f>
        <v>25.8</v>
      </c>
    </row>
    <row r="473" spans="1:7" ht="27.2" x14ac:dyDescent="0.25">
      <c r="A473" s="19" t="s">
        <v>26</v>
      </c>
      <c r="B473" s="16" t="s">
        <v>3</v>
      </c>
      <c r="C473" s="18" t="s">
        <v>65</v>
      </c>
      <c r="D473" s="18" t="s">
        <v>8</v>
      </c>
      <c r="E473" s="18" t="s">
        <v>265</v>
      </c>
      <c r="F473" s="18" t="s">
        <v>25</v>
      </c>
      <c r="G473" s="5">
        <f>G474</f>
        <v>25.8</v>
      </c>
    </row>
    <row r="474" spans="1:7" ht="27.2" x14ac:dyDescent="0.25">
      <c r="A474" s="19" t="s">
        <v>24</v>
      </c>
      <c r="B474" s="16" t="s">
        <v>3</v>
      </c>
      <c r="C474" s="18" t="s">
        <v>65</v>
      </c>
      <c r="D474" s="18" t="s">
        <v>8</v>
      </c>
      <c r="E474" s="18" t="s">
        <v>265</v>
      </c>
      <c r="F474" s="18" t="s">
        <v>21</v>
      </c>
      <c r="G474" s="5">
        <v>25.8</v>
      </c>
    </row>
    <row r="475" spans="1:7" ht="40.75" x14ac:dyDescent="0.25">
      <c r="A475" s="86" t="s">
        <v>243</v>
      </c>
      <c r="B475" s="87" t="s">
        <v>3</v>
      </c>
      <c r="C475" s="20" t="s">
        <v>65</v>
      </c>
      <c r="D475" s="20" t="s">
        <v>8</v>
      </c>
      <c r="E475" s="83" t="s">
        <v>221</v>
      </c>
      <c r="F475" s="18"/>
      <c r="G475" s="9">
        <f>G476+G478</f>
        <v>90.6</v>
      </c>
    </row>
    <row r="476" spans="1:7" ht="54.35" x14ac:dyDescent="0.25">
      <c r="A476" s="19" t="s">
        <v>73</v>
      </c>
      <c r="B476" s="88" t="s">
        <v>3</v>
      </c>
      <c r="C476" s="18" t="s">
        <v>65</v>
      </c>
      <c r="D476" s="18" t="s">
        <v>8</v>
      </c>
      <c r="E476" s="62" t="s">
        <v>221</v>
      </c>
      <c r="F476" s="18" t="s">
        <v>72</v>
      </c>
      <c r="G476" s="5">
        <f>G477</f>
        <v>49.1</v>
      </c>
    </row>
    <row r="477" spans="1:7" x14ac:dyDescent="0.25">
      <c r="A477" s="19" t="s">
        <v>71</v>
      </c>
      <c r="B477" s="88" t="s">
        <v>3</v>
      </c>
      <c r="C477" s="18" t="s">
        <v>65</v>
      </c>
      <c r="D477" s="18" t="s">
        <v>8</v>
      </c>
      <c r="E477" s="62" t="s">
        <v>221</v>
      </c>
      <c r="F477" s="18" t="s">
        <v>70</v>
      </c>
      <c r="G477" s="5">
        <v>49.1</v>
      </c>
    </row>
    <row r="478" spans="1:7" ht="27.2" x14ac:dyDescent="0.25">
      <c r="A478" s="27" t="s">
        <v>35</v>
      </c>
      <c r="B478" s="88" t="s">
        <v>3</v>
      </c>
      <c r="C478" s="18" t="s">
        <v>65</v>
      </c>
      <c r="D478" s="18" t="s">
        <v>8</v>
      </c>
      <c r="E478" s="62" t="s">
        <v>221</v>
      </c>
      <c r="F478" s="18" t="s">
        <v>34</v>
      </c>
      <c r="G478" s="5">
        <f>G479</f>
        <v>41.5</v>
      </c>
    </row>
    <row r="479" spans="1:7" x14ac:dyDescent="0.25">
      <c r="A479" s="19" t="s">
        <v>33</v>
      </c>
      <c r="B479" s="88" t="s">
        <v>3</v>
      </c>
      <c r="C479" s="18" t="s">
        <v>65</v>
      </c>
      <c r="D479" s="18" t="s">
        <v>8</v>
      </c>
      <c r="E479" s="62" t="s">
        <v>221</v>
      </c>
      <c r="F479" s="18" t="s">
        <v>31</v>
      </c>
      <c r="G479" s="5">
        <v>41.5</v>
      </c>
    </row>
    <row r="480" spans="1:7" x14ac:dyDescent="0.25">
      <c r="A480" s="17" t="s">
        <v>64</v>
      </c>
      <c r="B480" s="16" t="s">
        <v>3</v>
      </c>
      <c r="C480" s="15">
        <v>10</v>
      </c>
      <c r="D480" s="15"/>
      <c r="E480" s="15"/>
      <c r="F480" s="15"/>
      <c r="G480" s="2">
        <f>G486+G497+G506+G518+G481</f>
        <v>86790.900000000009</v>
      </c>
    </row>
    <row r="481" spans="1:7" x14ac:dyDescent="0.25">
      <c r="A481" s="14" t="s">
        <v>63</v>
      </c>
      <c r="B481" s="7" t="s">
        <v>3</v>
      </c>
      <c r="C481" s="13" t="s">
        <v>41</v>
      </c>
      <c r="D481" s="13" t="s">
        <v>8</v>
      </c>
      <c r="E481" s="13"/>
      <c r="F481" s="13"/>
      <c r="G481" s="2">
        <f>G482</f>
        <v>1142.5999999999999</v>
      </c>
    </row>
    <row r="482" spans="1:7" ht="15.8" customHeight="1" x14ac:dyDescent="0.25">
      <c r="A482" s="23" t="s">
        <v>18</v>
      </c>
      <c r="B482" s="22" t="s">
        <v>3</v>
      </c>
      <c r="C482" s="20" t="s">
        <v>41</v>
      </c>
      <c r="D482" s="20" t="s">
        <v>8</v>
      </c>
      <c r="E482" s="21" t="s">
        <v>157</v>
      </c>
      <c r="F482" s="13"/>
      <c r="G482" s="32">
        <f>G483</f>
        <v>1142.5999999999999</v>
      </c>
    </row>
    <row r="483" spans="1:7" ht="15.8" customHeight="1" x14ac:dyDescent="0.25">
      <c r="A483" s="8" t="s">
        <v>62</v>
      </c>
      <c r="B483" s="7" t="s">
        <v>3</v>
      </c>
      <c r="C483" s="6" t="s">
        <v>41</v>
      </c>
      <c r="D483" s="6" t="s">
        <v>8</v>
      </c>
      <c r="E483" s="28" t="s">
        <v>204</v>
      </c>
      <c r="F483" s="6"/>
      <c r="G483" s="30">
        <f>G484</f>
        <v>1142.5999999999999</v>
      </c>
    </row>
    <row r="484" spans="1:7" ht="15.8" customHeight="1" x14ac:dyDescent="0.25">
      <c r="A484" s="19" t="s">
        <v>47</v>
      </c>
      <c r="B484" s="7" t="s">
        <v>3</v>
      </c>
      <c r="C484" s="6" t="s">
        <v>41</v>
      </c>
      <c r="D484" s="6" t="s">
        <v>8</v>
      </c>
      <c r="E484" s="28" t="s">
        <v>204</v>
      </c>
      <c r="F484" s="6" t="s">
        <v>46</v>
      </c>
      <c r="G484" s="30">
        <f>G485</f>
        <v>1142.5999999999999</v>
      </c>
    </row>
    <row r="485" spans="1:7" ht="15.8" customHeight="1" x14ac:dyDescent="0.25">
      <c r="A485" s="19" t="s">
        <v>61</v>
      </c>
      <c r="B485" s="7" t="s">
        <v>3</v>
      </c>
      <c r="C485" s="6" t="s">
        <v>41</v>
      </c>
      <c r="D485" s="6" t="s">
        <v>8</v>
      </c>
      <c r="E485" s="28" t="s">
        <v>204</v>
      </c>
      <c r="F485" s="6" t="s">
        <v>44</v>
      </c>
      <c r="G485" s="30">
        <v>1142.5999999999999</v>
      </c>
    </row>
    <row r="486" spans="1:7" ht="15.8" customHeight="1" x14ac:dyDescent="0.25">
      <c r="A486" s="36" t="s">
        <v>60</v>
      </c>
      <c r="B486" s="16" t="s">
        <v>3</v>
      </c>
      <c r="C486" s="35">
        <v>10</v>
      </c>
      <c r="D486" s="35" t="s">
        <v>22</v>
      </c>
      <c r="E486" s="35"/>
      <c r="F486" s="35"/>
      <c r="G486" s="2">
        <f>G487</f>
        <v>44960.9</v>
      </c>
    </row>
    <row r="487" spans="1:7" ht="15.8" customHeight="1" x14ac:dyDescent="0.25">
      <c r="A487" s="12" t="s">
        <v>18</v>
      </c>
      <c r="B487" s="22" t="s">
        <v>3</v>
      </c>
      <c r="C487" s="20" t="s">
        <v>41</v>
      </c>
      <c r="D487" s="20" t="s">
        <v>22</v>
      </c>
      <c r="E487" s="20" t="s">
        <v>157</v>
      </c>
      <c r="F487" s="35"/>
      <c r="G487" s="2">
        <f>G488+G494+G491</f>
        <v>44960.9</v>
      </c>
    </row>
    <row r="488" spans="1:7" ht="48.25" customHeight="1" x14ac:dyDescent="0.25">
      <c r="A488" s="24" t="s">
        <v>59</v>
      </c>
      <c r="B488" s="22" t="s">
        <v>3</v>
      </c>
      <c r="C488" s="20" t="s">
        <v>41</v>
      </c>
      <c r="D488" s="20" t="s">
        <v>22</v>
      </c>
      <c r="E488" s="20" t="s">
        <v>164</v>
      </c>
      <c r="F488" s="26"/>
      <c r="G488" s="9">
        <f>G489</f>
        <v>43440.9</v>
      </c>
    </row>
    <row r="489" spans="1:7" ht="27.2" x14ac:dyDescent="0.25">
      <c r="A489" s="27" t="s">
        <v>35</v>
      </c>
      <c r="B489" s="16" t="s">
        <v>3</v>
      </c>
      <c r="C489" s="25">
        <v>10</v>
      </c>
      <c r="D489" s="25" t="s">
        <v>22</v>
      </c>
      <c r="E489" s="18" t="s">
        <v>164</v>
      </c>
      <c r="F489" s="25" t="s">
        <v>34</v>
      </c>
      <c r="G489" s="5">
        <f>G490</f>
        <v>43440.9</v>
      </c>
    </row>
    <row r="490" spans="1:7" x14ac:dyDescent="0.25">
      <c r="A490" s="34" t="s">
        <v>58</v>
      </c>
      <c r="B490" s="16" t="s">
        <v>3</v>
      </c>
      <c r="C490" s="25">
        <v>10</v>
      </c>
      <c r="D490" s="25" t="s">
        <v>22</v>
      </c>
      <c r="E490" s="18" t="s">
        <v>164</v>
      </c>
      <c r="F490" s="25" t="s">
        <v>57</v>
      </c>
      <c r="G490" s="5">
        <v>43440.9</v>
      </c>
    </row>
    <row r="491" spans="1:7" ht="27.2" x14ac:dyDescent="0.25">
      <c r="A491" s="44" t="s">
        <v>628</v>
      </c>
      <c r="B491" s="16" t="s">
        <v>3</v>
      </c>
      <c r="C491" s="26">
        <v>10</v>
      </c>
      <c r="D491" s="26" t="s">
        <v>22</v>
      </c>
      <c r="E491" s="20" t="s">
        <v>629</v>
      </c>
      <c r="F491" s="26"/>
      <c r="G491" s="5">
        <f>G492</f>
        <v>420</v>
      </c>
    </row>
    <row r="492" spans="1:7" ht="27.2" x14ac:dyDescent="0.25">
      <c r="A492" s="27" t="s">
        <v>35</v>
      </c>
      <c r="B492" s="16" t="s">
        <v>3</v>
      </c>
      <c r="C492" s="25">
        <v>10</v>
      </c>
      <c r="D492" s="25" t="s">
        <v>22</v>
      </c>
      <c r="E492" s="18" t="s">
        <v>629</v>
      </c>
      <c r="F492" s="25" t="s">
        <v>34</v>
      </c>
      <c r="G492" s="5">
        <f>G493</f>
        <v>420</v>
      </c>
    </row>
    <row r="493" spans="1:7" x14ac:dyDescent="0.25">
      <c r="A493" s="34" t="s">
        <v>58</v>
      </c>
      <c r="B493" s="16" t="s">
        <v>3</v>
      </c>
      <c r="C493" s="25">
        <v>10</v>
      </c>
      <c r="D493" s="25" t="s">
        <v>22</v>
      </c>
      <c r="E493" s="18" t="s">
        <v>629</v>
      </c>
      <c r="F493" s="25" t="s">
        <v>57</v>
      </c>
      <c r="G493" s="5">
        <v>420</v>
      </c>
    </row>
    <row r="494" spans="1:7" ht="27.2" x14ac:dyDescent="0.25">
      <c r="A494" s="44" t="s">
        <v>430</v>
      </c>
      <c r="B494" s="33" t="s">
        <v>3</v>
      </c>
      <c r="C494" s="26">
        <v>10</v>
      </c>
      <c r="D494" s="26" t="s">
        <v>22</v>
      </c>
      <c r="E494" s="20" t="s">
        <v>431</v>
      </c>
      <c r="F494" s="26"/>
      <c r="G494" s="9">
        <f>G495</f>
        <v>1100</v>
      </c>
    </row>
    <row r="495" spans="1:7" ht="27.2" x14ac:dyDescent="0.25">
      <c r="A495" s="27" t="s">
        <v>35</v>
      </c>
      <c r="B495" s="15" t="s">
        <v>3</v>
      </c>
      <c r="C495" s="25">
        <v>10</v>
      </c>
      <c r="D495" s="25" t="s">
        <v>22</v>
      </c>
      <c r="E495" s="18" t="s">
        <v>431</v>
      </c>
      <c r="F495" s="25" t="s">
        <v>34</v>
      </c>
      <c r="G495" s="5">
        <f>G496</f>
        <v>1100</v>
      </c>
    </row>
    <row r="496" spans="1:7" x14ac:dyDescent="0.25">
      <c r="A496" s="34" t="s">
        <v>58</v>
      </c>
      <c r="B496" s="15" t="s">
        <v>3</v>
      </c>
      <c r="C496" s="25">
        <v>10</v>
      </c>
      <c r="D496" s="25" t="s">
        <v>22</v>
      </c>
      <c r="E496" s="18" t="s">
        <v>431</v>
      </c>
      <c r="F496" s="25" t="s">
        <v>57</v>
      </c>
      <c r="G496" s="5">
        <v>1100</v>
      </c>
    </row>
    <row r="497" spans="1:7" x14ac:dyDescent="0.25">
      <c r="A497" s="17" t="s">
        <v>56</v>
      </c>
      <c r="B497" s="16" t="s">
        <v>3</v>
      </c>
      <c r="C497" s="15">
        <v>10</v>
      </c>
      <c r="D497" s="15" t="s">
        <v>1</v>
      </c>
      <c r="E497" s="15"/>
      <c r="F497" s="15"/>
      <c r="G497" s="2">
        <f>G498+G502</f>
        <v>1501.6</v>
      </c>
    </row>
    <row r="498" spans="1:7" ht="27.2" x14ac:dyDescent="0.25">
      <c r="A498" s="24" t="s">
        <v>217</v>
      </c>
      <c r="B498" s="33" t="s">
        <v>3</v>
      </c>
      <c r="C498" s="20" t="s">
        <v>41</v>
      </c>
      <c r="D498" s="20" t="s">
        <v>54</v>
      </c>
      <c r="E498" s="83" t="s">
        <v>157</v>
      </c>
      <c r="F498" s="20"/>
      <c r="G498" s="9">
        <f>G499</f>
        <v>117</v>
      </c>
    </row>
    <row r="499" spans="1:7" ht="40.75" x14ac:dyDescent="0.25">
      <c r="A499" s="24" t="s">
        <v>283</v>
      </c>
      <c r="B499" s="33" t="s">
        <v>3</v>
      </c>
      <c r="C499" s="20" t="s">
        <v>41</v>
      </c>
      <c r="D499" s="20" t="s">
        <v>54</v>
      </c>
      <c r="E499" s="10" t="s">
        <v>497</v>
      </c>
      <c r="F499" s="20"/>
      <c r="G499" s="9">
        <f>G500</f>
        <v>117</v>
      </c>
    </row>
    <row r="500" spans="1:7" x14ac:dyDescent="0.25">
      <c r="A500" s="19" t="s">
        <v>47</v>
      </c>
      <c r="B500" s="15" t="s">
        <v>3</v>
      </c>
      <c r="C500" s="18" t="s">
        <v>41</v>
      </c>
      <c r="D500" s="18" t="s">
        <v>54</v>
      </c>
      <c r="E500" s="6" t="s">
        <v>497</v>
      </c>
      <c r="F500" s="31" t="s">
        <v>46</v>
      </c>
      <c r="G500" s="5">
        <f>G501</f>
        <v>117</v>
      </c>
    </row>
    <row r="501" spans="1:7" ht="27.2" x14ac:dyDescent="0.25">
      <c r="A501" s="8" t="s">
        <v>55</v>
      </c>
      <c r="B501" s="15" t="s">
        <v>3</v>
      </c>
      <c r="C501" s="18" t="s">
        <v>41</v>
      </c>
      <c r="D501" s="18" t="s">
        <v>54</v>
      </c>
      <c r="E501" s="6" t="s">
        <v>497</v>
      </c>
      <c r="F501" s="31" t="s">
        <v>53</v>
      </c>
      <c r="G501" s="5">
        <v>117</v>
      </c>
    </row>
    <row r="502" spans="1:7" x14ac:dyDescent="0.25">
      <c r="A502" s="12" t="s">
        <v>18</v>
      </c>
      <c r="B502" s="87" t="s">
        <v>3</v>
      </c>
      <c r="C502" s="83" t="s">
        <v>41</v>
      </c>
      <c r="D502" s="83" t="s">
        <v>54</v>
      </c>
      <c r="E502" s="83" t="s">
        <v>157</v>
      </c>
      <c r="F502" s="31"/>
      <c r="G502" s="5">
        <f>G503</f>
        <v>1384.6</v>
      </c>
    </row>
    <row r="503" spans="1:7" ht="41.45" customHeight="1" x14ac:dyDescent="0.25">
      <c r="A503" s="24" t="s">
        <v>547</v>
      </c>
      <c r="B503" s="11" t="s">
        <v>3</v>
      </c>
      <c r="C503" s="20" t="s">
        <v>41</v>
      </c>
      <c r="D503" s="20" t="s">
        <v>1</v>
      </c>
      <c r="E503" s="10" t="s">
        <v>497</v>
      </c>
      <c r="F503" s="91"/>
      <c r="G503" s="9">
        <f>G504</f>
        <v>1384.6</v>
      </c>
    </row>
    <row r="504" spans="1:7" x14ac:dyDescent="0.25">
      <c r="A504" s="63" t="s">
        <v>47</v>
      </c>
      <c r="B504" s="7" t="s">
        <v>3</v>
      </c>
      <c r="C504" s="18" t="s">
        <v>41</v>
      </c>
      <c r="D504" s="18" t="s">
        <v>1</v>
      </c>
      <c r="E504" s="6" t="s">
        <v>497</v>
      </c>
      <c r="F504" s="31" t="s">
        <v>46</v>
      </c>
      <c r="G504" s="5">
        <f>G505</f>
        <v>1384.6</v>
      </c>
    </row>
    <row r="505" spans="1:7" ht="27.2" x14ac:dyDescent="0.25">
      <c r="A505" s="8" t="s">
        <v>55</v>
      </c>
      <c r="B505" s="7" t="s">
        <v>3</v>
      </c>
      <c r="C505" s="18" t="s">
        <v>41</v>
      </c>
      <c r="D505" s="18" t="s">
        <v>1</v>
      </c>
      <c r="E505" s="6" t="s">
        <v>497</v>
      </c>
      <c r="F505" s="31" t="s">
        <v>53</v>
      </c>
      <c r="G505" s="5">
        <v>1384.6</v>
      </c>
    </row>
    <row r="506" spans="1:7" x14ac:dyDescent="0.25">
      <c r="A506" s="17" t="s">
        <v>52</v>
      </c>
      <c r="B506" s="16" t="s">
        <v>3</v>
      </c>
      <c r="C506" s="15">
        <v>10</v>
      </c>
      <c r="D506" s="15" t="s">
        <v>45</v>
      </c>
      <c r="E506" s="15"/>
      <c r="F506" s="15"/>
      <c r="G506" s="2">
        <f>G507</f>
        <v>37343.699999999997</v>
      </c>
    </row>
    <row r="507" spans="1:7" ht="17.5" customHeight="1" x14ac:dyDescent="0.25">
      <c r="A507" s="12" t="s">
        <v>18</v>
      </c>
      <c r="B507" s="22" t="s">
        <v>3</v>
      </c>
      <c r="C507" s="20" t="s">
        <v>41</v>
      </c>
      <c r="D507" s="20" t="s">
        <v>45</v>
      </c>
      <c r="E507" s="20" t="s">
        <v>157</v>
      </c>
      <c r="F507" s="15"/>
      <c r="G507" s="5">
        <f>G508</f>
        <v>37343.699999999997</v>
      </c>
    </row>
    <row r="508" spans="1:7" ht="39.75" customHeight="1" x14ac:dyDescent="0.25">
      <c r="A508" s="24" t="s">
        <v>51</v>
      </c>
      <c r="B508" s="22" t="s">
        <v>3</v>
      </c>
      <c r="C508" s="20" t="s">
        <v>41</v>
      </c>
      <c r="D508" s="20" t="s">
        <v>45</v>
      </c>
      <c r="E508" s="20" t="s">
        <v>228</v>
      </c>
      <c r="F508" s="18"/>
      <c r="G508" s="5">
        <f>G509+G512+G515</f>
        <v>37343.699999999997</v>
      </c>
    </row>
    <row r="509" spans="1:7" ht="27.2" customHeight="1" x14ac:dyDescent="0.25">
      <c r="A509" s="48" t="s">
        <v>50</v>
      </c>
      <c r="B509" s="22" t="s">
        <v>3</v>
      </c>
      <c r="C509" s="26" t="s">
        <v>41</v>
      </c>
      <c r="D509" s="26" t="s">
        <v>45</v>
      </c>
      <c r="E509" s="20" t="s">
        <v>249</v>
      </c>
      <c r="F509" s="26"/>
      <c r="G509" s="9">
        <f>G510</f>
        <v>10309.700000000001</v>
      </c>
    </row>
    <row r="510" spans="1:7" ht="15.8" customHeight="1" x14ac:dyDescent="0.25">
      <c r="A510" s="19" t="s">
        <v>47</v>
      </c>
      <c r="B510" s="16" t="s">
        <v>3</v>
      </c>
      <c r="C510" s="25" t="s">
        <v>41</v>
      </c>
      <c r="D510" s="25" t="s">
        <v>45</v>
      </c>
      <c r="E510" s="18" t="s">
        <v>248</v>
      </c>
      <c r="F510" s="25" t="s">
        <v>46</v>
      </c>
      <c r="G510" s="5">
        <f>G511</f>
        <v>10309.700000000001</v>
      </c>
    </row>
    <row r="511" spans="1:7" ht="25.5" customHeight="1" x14ac:dyDescent="0.25">
      <c r="A511" s="8" t="s">
        <v>55</v>
      </c>
      <c r="B511" s="16" t="s">
        <v>3</v>
      </c>
      <c r="C511" s="25" t="s">
        <v>41</v>
      </c>
      <c r="D511" s="25" t="s">
        <v>45</v>
      </c>
      <c r="E511" s="18" t="s">
        <v>248</v>
      </c>
      <c r="F511" s="25" t="s">
        <v>53</v>
      </c>
      <c r="G511" s="5">
        <v>10309.700000000001</v>
      </c>
    </row>
    <row r="512" spans="1:7" ht="15.8" customHeight="1" x14ac:dyDescent="0.25">
      <c r="A512" s="48" t="s">
        <v>49</v>
      </c>
      <c r="B512" s="22" t="s">
        <v>3</v>
      </c>
      <c r="C512" s="26">
        <v>10</v>
      </c>
      <c r="D512" s="26" t="s">
        <v>45</v>
      </c>
      <c r="E512" s="20" t="s">
        <v>250</v>
      </c>
      <c r="F512" s="26"/>
      <c r="G512" s="9">
        <f>G513</f>
        <v>12524.7</v>
      </c>
    </row>
    <row r="513" spans="1:7" ht="27" customHeight="1" x14ac:dyDescent="0.25">
      <c r="A513" s="19" t="s">
        <v>26</v>
      </c>
      <c r="B513" s="16" t="s">
        <v>3</v>
      </c>
      <c r="C513" s="25">
        <v>10</v>
      </c>
      <c r="D513" s="25" t="s">
        <v>45</v>
      </c>
      <c r="E513" s="18" t="s">
        <v>250</v>
      </c>
      <c r="F513" s="25" t="s">
        <v>25</v>
      </c>
      <c r="G513" s="5">
        <f>G514</f>
        <v>12524.7</v>
      </c>
    </row>
    <row r="514" spans="1:7" ht="27" customHeight="1" x14ac:dyDescent="0.25">
      <c r="A514" s="19" t="s">
        <v>24</v>
      </c>
      <c r="B514" s="16" t="s">
        <v>3</v>
      </c>
      <c r="C514" s="25">
        <v>10</v>
      </c>
      <c r="D514" s="25" t="s">
        <v>45</v>
      </c>
      <c r="E514" s="18" t="s">
        <v>250</v>
      </c>
      <c r="F514" s="25" t="s">
        <v>21</v>
      </c>
      <c r="G514" s="5">
        <v>12524.7</v>
      </c>
    </row>
    <row r="515" spans="1:7" ht="13.75" customHeight="1" x14ac:dyDescent="0.25">
      <c r="A515" s="48" t="s">
        <v>48</v>
      </c>
      <c r="B515" s="22" t="s">
        <v>3</v>
      </c>
      <c r="C515" s="26">
        <v>10</v>
      </c>
      <c r="D515" s="26" t="s">
        <v>45</v>
      </c>
      <c r="E515" s="20" t="s">
        <v>251</v>
      </c>
      <c r="F515" s="26"/>
      <c r="G515" s="9">
        <f>G516</f>
        <v>14509.3</v>
      </c>
    </row>
    <row r="516" spans="1:7" ht="16.5" customHeight="1" x14ac:dyDescent="0.25">
      <c r="A516" s="19" t="s">
        <v>47</v>
      </c>
      <c r="B516" s="16" t="s">
        <v>3</v>
      </c>
      <c r="C516" s="25">
        <v>10</v>
      </c>
      <c r="D516" s="25" t="s">
        <v>45</v>
      </c>
      <c r="E516" s="18" t="s">
        <v>251</v>
      </c>
      <c r="F516" s="25" t="s">
        <v>46</v>
      </c>
      <c r="G516" s="5">
        <f>G517</f>
        <v>14509.3</v>
      </c>
    </row>
    <row r="517" spans="1:7" ht="27.7" customHeight="1" x14ac:dyDescent="0.25">
      <c r="A517" s="8" t="s">
        <v>55</v>
      </c>
      <c r="B517" s="16" t="s">
        <v>3</v>
      </c>
      <c r="C517" s="25">
        <v>10</v>
      </c>
      <c r="D517" s="25" t="s">
        <v>45</v>
      </c>
      <c r="E517" s="18" t="s">
        <v>251</v>
      </c>
      <c r="F517" s="25" t="s">
        <v>53</v>
      </c>
      <c r="G517" s="5">
        <v>14509.3</v>
      </c>
    </row>
    <row r="518" spans="1:7" x14ac:dyDescent="0.25">
      <c r="A518" s="17" t="s">
        <v>43</v>
      </c>
      <c r="B518" s="16" t="s">
        <v>3</v>
      </c>
      <c r="C518" s="15">
        <v>10</v>
      </c>
      <c r="D518" s="15" t="s">
        <v>40</v>
      </c>
      <c r="E518" s="15"/>
      <c r="F518" s="15"/>
      <c r="G518" s="2">
        <f>G526+G535+G519</f>
        <v>1842.1</v>
      </c>
    </row>
    <row r="519" spans="1:7" ht="40.75" x14ac:dyDescent="0.25">
      <c r="A519" s="24" t="s">
        <v>220</v>
      </c>
      <c r="B519" s="22" t="s">
        <v>3</v>
      </c>
      <c r="C519" s="20" t="s">
        <v>41</v>
      </c>
      <c r="D519" s="20" t="s">
        <v>40</v>
      </c>
      <c r="E519" s="20" t="s">
        <v>219</v>
      </c>
      <c r="F519" s="20"/>
      <c r="G519" s="9">
        <f>G520</f>
        <v>210.5</v>
      </c>
    </row>
    <row r="520" spans="1:7" ht="43.5" customHeight="1" x14ac:dyDescent="0.25">
      <c r="A520" s="24" t="s">
        <v>288</v>
      </c>
      <c r="B520" s="22" t="s">
        <v>3</v>
      </c>
      <c r="C520" s="20" t="s">
        <v>41</v>
      </c>
      <c r="D520" s="20" t="s">
        <v>40</v>
      </c>
      <c r="E520" s="20" t="s">
        <v>219</v>
      </c>
      <c r="F520" s="20"/>
      <c r="G520" s="9">
        <f>G521+G523</f>
        <v>210.5</v>
      </c>
    </row>
    <row r="521" spans="1:7" ht="27.2" x14ac:dyDescent="0.25">
      <c r="A521" s="19" t="s">
        <v>26</v>
      </c>
      <c r="B521" s="16" t="s">
        <v>3</v>
      </c>
      <c r="C521" s="18" t="s">
        <v>41</v>
      </c>
      <c r="D521" s="18" t="s">
        <v>40</v>
      </c>
      <c r="E521" s="18" t="s">
        <v>219</v>
      </c>
      <c r="F521" s="18" t="s">
        <v>25</v>
      </c>
      <c r="G521" s="5">
        <f>G522</f>
        <v>80</v>
      </c>
    </row>
    <row r="522" spans="1:7" ht="27.2" x14ac:dyDescent="0.25">
      <c r="A522" s="19" t="s">
        <v>24</v>
      </c>
      <c r="B522" s="16" t="s">
        <v>3</v>
      </c>
      <c r="C522" s="18" t="s">
        <v>41</v>
      </c>
      <c r="D522" s="18" t="s">
        <v>40</v>
      </c>
      <c r="E522" s="18" t="s">
        <v>219</v>
      </c>
      <c r="F522" s="18" t="s">
        <v>21</v>
      </c>
      <c r="G522" s="5">
        <v>80</v>
      </c>
    </row>
    <row r="523" spans="1:7" ht="27.2" x14ac:dyDescent="0.25">
      <c r="A523" s="27" t="s">
        <v>35</v>
      </c>
      <c r="B523" s="16" t="s">
        <v>3</v>
      </c>
      <c r="C523" s="18" t="s">
        <v>41</v>
      </c>
      <c r="D523" s="18" t="s">
        <v>40</v>
      </c>
      <c r="E523" s="18" t="s">
        <v>219</v>
      </c>
      <c r="F523" s="18" t="s">
        <v>34</v>
      </c>
      <c r="G523" s="5">
        <f>G524+G525</f>
        <v>130.5</v>
      </c>
    </row>
    <row r="524" spans="1:7" x14ac:dyDescent="0.25">
      <c r="A524" s="34" t="s">
        <v>58</v>
      </c>
      <c r="B524" s="16" t="s">
        <v>3</v>
      </c>
      <c r="C524" s="18" t="s">
        <v>41</v>
      </c>
      <c r="D524" s="18" t="s">
        <v>40</v>
      </c>
      <c r="E524" s="18" t="s">
        <v>219</v>
      </c>
      <c r="F524" s="18" t="s">
        <v>57</v>
      </c>
      <c r="G524" s="5">
        <v>30.5</v>
      </c>
    </row>
    <row r="525" spans="1:7" x14ac:dyDescent="0.25">
      <c r="A525" s="34" t="s">
        <v>33</v>
      </c>
      <c r="B525" s="16" t="s">
        <v>3</v>
      </c>
      <c r="C525" s="18" t="s">
        <v>41</v>
      </c>
      <c r="D525" s="18" t="s">
        <v>40</v>
      </c>
      <c r="E525" s="18" t="s">
        <v>219</v>
      </c>
      <c r="F525" s="18" t="s">
        <v>31</v>
      </c>
      <c r="G525" s="5">
        <v>100</v>
      </c>
    </row>
    <row r="526" spans="1:7" ht="18" customHeight="1" x14ac:dyDescent="0.25">
      <c r="A526" s="23" t="s">
        <v>18</v>
      </c>
      <c r="B526" s="22" t="s">
        <v>3</v>
      </c>
      <c r="C526" s="20" t="s">
        <v>41</v>
      </c>
      <c r="D526" s="20" t="s">
        <v>40</v>
      </c>
      <c r="E526" s="20" t="s">
        <v>157</v>
      </c>
      <c r="F526" s="18"/>
      <c r="G526" s="9">
        <f>G527+G530</f>
        <v>731.6</v>
      </c>
    </row>
    <row r="527" spans="1:7" ht="27.2" x14ac:dyDescent="0.25">
      <c r="A527" s="19" t="s">
        <v>42</v>
      </c>
      <c r="B527" s="16" t="s">
        <v>3</v>
      </c>
      <c r="C527" s="18" t="s">
        <v>41</v>
      </c>
      <c r="D527" s="18" t="s">
        <v>40</v>
      </c>
      <c r="E527" s="28" t="s">
        <v>159</v>
      </c>
      <c r="F527" s="18"/>
      <c r="G527" s="5">
        <f>G528</f>
        <v>557.6</v>
      </c>
    </row>
    <row r="528" spans="1:7" ht="27.2" x14ac:dyDescent="0.25">
      <c r="A528" s="19" t="s">
        <v>26</v>
      </c>
      <c r="B528" s="16" t="s">
        <v>3</v>
      </c>
      <c r="C528" s="18" t="s">
        <v>41</v>
      </c>
      <c r="D528" s="18" t="s">
        <v>40</v>
      </c>
      <c r="E528" s="28" t="s">
        <v>159</v>
      </c>
      <c r="F528" s="18" t="s">
        <v>25</v>
      </c>
      <c r="G528" s="5">
        <f>G529</f>
        <v>557.6</v>
      </c>
    </row>
    <row r="529" spans="1:7" ht="27.2" x14ac:dyDescent="0.25">
      <c r="A529" s="19" t="s">
        <v>24</v>
      </c>
      <c r="B529" s="16" t="s">
        <v>3</v>
      </c>
      <c r="C529" s="18" t="s">
        <v>41</v>
      </c>
      <c r="D529" s="18" t="s">
        <v>40</v>
      </c>
      <c r="E529" s="28" t="s">
        <v>159</v>
      </c>
      <c r="F529" s="18" t="s">
        <v>21</v>
      </c>
      <c r="G529" s="5">
        <v>557.6</v>
      </c>
    </row>
    <row r="530" spans="1:7" ht="108.7" x14ac:dyDescent="0.25">
      <c r="A530" s="84" t="s">
        <v>548</v>
      </c>
      <c r="B530" s="22" t="s">
        <v>3</v>
      </c>
      <c r="C530" s="20" t="s">
        <v>41</v>
      </c>
      <c r="D530" s="20" t="s">
        <v>40</v>
      </c>
      <c r="E530" s="21" t="s">
        <v>205</v>
      </c>
      <c r="F530" s="20"/>
      <c r="G530" s="9">
        <f>G531+G533</f>
        <v>174</v>
      </c>
    </row>
    <row r="531" spans="1:7" ht="27.2" x14ac:dyDescent="0.25">
      <c r="A531" s="19" t="s">
        <v>26</v>
      </c>
      <c r="B531" s="16" t="s">
        <v>3</v>
      </c>
      <c r="C531" s="18" t="s">
        <v>41</v>
      </c>
      <c r="D531" s="18" t="s">
        <v>40</v>
      </c>
      <c r="E531" s="28" t="s">
        <v>205</v>
      </c>
      <c r="F531" s="18" t="s">
        <v>25</v>
      </c>
      <c r="G531" s="5">
        <f>G532</f>
        <v>24</v>
      </c>
    </row>
    <row r="532" spans="1:7" ht="27.2" x14ac:dyDescent="0.25">
      <c r="A532" s="19" t="s">
        <v>24</v>
      </c>
      <c r="B532" s="16" t="s">
        <v>3</v>
      </c>
      <c r="C532" s="18" t="s">
        <v>41</v>
      </c>
      <c r="D532" s="18" t="s">
        <v>40</v>
      </c>
      <c r="E532" s="28" t="s">
        <v>205</v>
      </c>
      <c r="F532" s="18" t="s">
        <v>21</v>
      </c>
      <c r="G532" s="5">
        <v>24</v>
      </c>
    </row>
    <row r="533" spans="1:7" ht="27.2" x14ac:dyDescent="0.25">
      <c r="A533" s="27" t="s">
        <v>35</v>
      </c>
      <c r="B533" s="16" t="s">
        <v>3</v>
      </c>
      <c r="C533" s="18" t="s">
        <v>41</v>
      </c>
      <c r="D533" s="18" t="s">
        <v>40</v>
      </c>
      <c r="E533" s="28" t="s">
        <v>205</v>
      </c>
      <c r="F533" s="18" t="s">
        <v>34</v>
      </c>
      <c r="G533" s="5">
        <f>G534</f>
        <v>150</v>
      </c>
    </row>
    <row r="534" spans="1:7" x14ac:dyDescent="0.25">
      <c r="A534" s="34" t="s">
        <v>58</v>
      </c>
      <c r="B534" s="16" t="s">
        <v>3</v>
      </c>
      <c r="C534" s="18" t="s">
        <v>41</v>
      </c>
      <c r="D534" s="18" t="s">
        <v>40</v>
      </c>
      <c r="E534" s="28" t="s">
        <v>205</v>
      </c>
      <c r="F534" s="18" t="s">
        <v>57</v>
      </c>
      <c r="G534" s="5">
        <v>150</v>
      </c>
    </row>
    <row r="535" spans="1:7" ht="67.95" x14ac:dyDescent="0.25">
      <c r="A535" s="24" t="s">
        <v>224</v>
      </c>
      <c r="B535" s="11" t="s">
        <v>3</v>
      </c>
      <c r="C535" s="20" t="s">
        <v>41</v>
      </c>
      <c r="D535" s="20" t="s">
        <v>40</v>
      </c>
      <c r="E535" s="10" t="s">
        <v>289</v>
      </c>
      <c r="F535" s="10"/>
      <c r="G535" s="9">
        <f>G536</f>
        <v>900</v>
      </c>
    </row>
    <row r="536" spans="1:7" ht="67.95" x14ac:dyDescent="0.25">
      <c r="A536" s="24" t="s">
        <v>290</v>
      </c>
      <c r="B536" s="11" t="s">
        <v>3</v>
      </c>
      <c r="C536" s="20" t="s">
        <v>41</v>
      </c>
      <c r="D536" s="20" t="s">
        <v>40</v>
      </c>
      <c r="E536" s="10" t="s">
        <v>206</v>
      </c>
      <c r="F536" s="10"/>
      <c r="G536" s="9">
        <f>G537</f>
        <v>900</v>
      </c>
    </row>
    <row r="537" spans="1:7" x14ac:dyDescent="0.25">
      <c r="A537" s="19" t="s">
        <v>47</v>
      </c>
      <c r="B537" s="7" t="s">
        <v>3</v>
      </c>
      <c r="C537" s="18" t="s">
        <v>41</v>
      </c>
      <c r="D537" s="18" t="s">
        <v>40</v>
      </c>
      <c r="E537" s="6" t="s">
        <v>206</v>
      </c>
      <c r="F537" s="18" t="s">
        <v>46</v>
      </c>
      <c r="G537" s="5">
        <f>G538</f>
        <v>900</v>
      </c>
    </row>
    <row r="538" spans="1:7" ht="27.2" x14ac:dyDescent="0.25">
      <c r="A538" s="8" t="s">
        <v>55</v>
      </c>
      <c r="B538" s="7" t="s">
        <v>3</v>
      </c>
      <c r="C538" s="18" t="s">
        <v>41</v>
      </c>
      <c r="D538" s="18" t="s">
        <v>40</v>
      </c>
      <c r="E538" s="6" t="s">
        <v>206</v>
      </c>
      <c r="F538" s="18" t="s">
        <v>53</v>
      </c>
      <c r="G538" s="5">
        <v>900</v>
      </c>
    </row>
    <row r="539" spans="1:7" x14ac:dyDescent="0.25">
      <c r="A539" s="17" t="s">
        <v>39</v>
      </c>
      <c r="B539" s="16" t="s">
        <v>3</v>
      </c>
      <c r="C539" s="15" t="s">
        <v>32</v>
      </c>
      <c r="D539" s="15"/>
      <c r="E539" s="15"/>
      <c r="F539" s="15"/>
      <c r="G539" s="2">
        <f>G540</f>
        <v>2298</v>
      </c>
    </row>
    <row r="540" spans="1:7" x14ac:dyDescent="0.25">
      <c r="A540" s="17" t="s">
        <v>38</v>
      </c>
      <c r="B540" s="16" t="s">
        <v>3</v>
      </c>
      <c r="C540" s="15" t="s">
        <v>32</v>
      </c>
      <c r="D540" s="15" t="s">
        <v>8</v>
      </c>
      <c r="E540" s="15"/>
      <c r="F540" s="15"/>
      <c r="G540" s="2">
        <f>G541</f>
        <v>2298</v>
      </c>
    </row>
    <row r="541" spans="1:7" ht="27.2" x14ac:dyDescent="0.25">
      <c r="A541" s="24" t="s">
        <v>37</v>
      </c>
      <c r="B541" s="22" t="s">
        <v>3</v>
      </c>
      <c r="C541" s="20" t="s">
        <v>32</v>
      </c>
      <c r="D541" s="20" t="s">
        <v>8</v>
      </c>
      <c r="E541" s="20" t="s">
        <v>208</v>
      </c>
      <c r="F541" s="20"/>
      <c r="G541" s="9">
        <f>G542+G545</f>
        <v>2298</v>
      </c>
    </row>
    <row r="542" spans="1:7" ht="18.7" customHeight="1" x14ac:dyDescent="0.25">
      <c r="A542" s="24" t="s">
        <v>36</v>
      </c>
      <c r="B542" s="22" t="s">
        <v>3</v>
      </c>
      <c r="C542" s="20" t="s">
        <v>32</v>
      </c>
      <c r="D542" s="20" t="s">
        <v>8</v>
      </c>
      <c r="E542" s="20" t="s">
        <v>209</v>
      </c>
      <c r="F542" s="20"/>
      <c r="G542" s="9">
        <f>G543</f>
        <v>585.9</v>
      </c>
    </row>
    <row r="543" spans="1:7" ht="27.2" customHeight="1" x14ac:dyDescent="0.25">
      <c r="A543" s="27" t="s">
        <v>35</v>
      </c>
      <c r="B543" s="16" t="s">
        <v>3</v>
      </c>
      <c r="C543" s="18" t="s">
        <v>32</v>
      </c>
      <c r="D543" s="18" t="s">
        <v>8</v>
      </c>
      <c r="E543" s="18" t="s">
        <v>209</v>
      </c>
      <c r="F543" s="18" t="s">
        <v>34</v>
      </c>
      <c r="G543" s="5">
        <f>G544</f>
        <v>585.9</v>
      </c>
    </row>
    <row r="544" spans="1:7" x14ac:dyDescent="0.25">
      <c r="A544" s="19" t="s">
        <v>33</v>
      </c>
      <c r="B544" s="16" t="s">
        <v>3</v>
      </c>
      <c r="C544" s="18" t="s">
        <v>32</v>
      </c>
      <c r="D544" s="18" t="s">
        <v>8</v>
      </c>
      <c r="E544" s="18" t="s">
        <v>209</v>
      </c>
      <c r="F544" s="18" t="s">
        <v>31</v>
      </c>
      <c r="G544" s="5">
        <v>585.9</v>
      </c>
    </row>
    <row r="545" spans="1:7" ht="27.2" x14ac:dyDescent="0.25">
      <c r="A545" s="37" t="s">
        <v>432</v>
      </c>
      <c r="B545" s="22" t="s">
        <v>3</v>
      </c>
      <c r="C545" s="20" t="s">
        <v>32</v>
      </c>
      <c r="D545" s="20" t="s">
        <v>8</v>
      </c>
      <c r="E545" s="20" t="s">
        <v>433</v>
      </c>
      <c r="F545" s="20"/>
      <c r="G545" s="9">
        <f>G546</f>
        <v>1712.1</v>
      </c>
    </row>
    <row r="546" spans="1:7" ht="27.2" x14ac:dyDescent="0.25">
      <c r="A546" s="27" t="s">
        <v>35</v>
      </c>
      <c r="B546" s="16" t="s">
        <v>3</v>
      </c>
      <c r="C546" s="18" t="s">
        <v>32</v>
      </c>
      <c r="D546" s="18" t="s">
        <v>8</v>
      </c>
      <c r="E546" s="18" t="s">
        <v>433</v>
      </c>
      <c r="F546" s="18" t="s">
        <v>34</v>
      </c>
      <c r="G546" s="5">
        <f>G547</f>
        <v>1712.1</v>
      </c>
    </row>
    <row r="547" spans="1:7" x14ac:dyDescent="0.25">
      <c r="A547" s="19" t="s">
        <v>33</v>
      </c>
      <c r="B547" s="16" t="s">
        <v>3</v>
      </c>
      <c r="C547" s="18" t="s">
        <v>32</v>
      </c>
      <c r="D547" s="18" t="s">
        <v>8</v>
      </c>
      <c r="E547" s="18" t="s">
        <v>433</v>
      </c>
      <c r="F547" s="18" t="s">
        <v>31</v>
      </c>
      <c r="G547" s="5">
        <v>1712.1</v>
      </c>
    </row>
    <row r="548" spans="1:7" x14ac:dyDescent="0.25">
      <c r="A548" s="17" t="s">
        <v>30</v>
      </c>
      <c r="B548" s="16" t="s">
        <v>3</v>
      </c>
      <c r="C548" s="15" t="s">
        <v>23</v>
      </c>
      <c r="D548" s="15"/>
      <c r="E548" s="15"/>
      <c r="F548" s="15"/>
      <c r="G548" s="2">
        <f>G549+G554</f>
        <v>2800</v>
      </c>
    </row>
    <row r="549" spans="1:7" x14ac:dyDescent="0.25">
      <c r="A549" s="17" t="s">
        <v>29</v>
      </c>
      <c r="B549" s="16" t="s">
        <v>3</v>
      </c>
      <c r="C549" s="15" t="s">
        <v>23</v>
      </c>
      <c r="D549" s="15" t="s">
        <v>8</v>
      </c>
      <c r="E549" s="15"/>
      <c r="F549" s="15"/>
      <c r="G549" s="2">
        <f>G550</f>
        <v>1800</v>
      </c>
    </row>
    <row r="550" spans="1:7" ht="27.2" x14ac:dyDescent="0.25">
      <c r="A550" s="24" t="s">
        <v>27</v>
      </c>
      <c r="B550" s="22" t="s">
        <v>3</v>
      </c>
      <c r="C550" s="26" t="s">
        <v>23</v>
      </c>
      <c r="D550" s="26" t="s">
        <v>8</v>
      </c>
      <c r="E550" s="20" t="s">
        <v>291</v>
      </c>
      <c r="F550" s="15"/>
      <c r="G550" s="9">
        <f>G551</f>
        <v>1800</v>
      </c>
    </row>
    <row r="551" spans="1:7" ht="44.15" customHeight="1" x14ac:dyDescent="0.25">
      <c r="A551" s="24" t="s">
        <v>292</v>
      </c>
      <c r="B551" s="22" t="s">
        <v>3</v>
      </c>
      <c r="C551" s="26" t="s">
        <v>23</v>
      </c>
      <c r="D551" s="26" t="s">
        <v>8</v>
      </c>
      <c r="E551" s="20" t="s">
        <v>207</v>
      </c>
      <c r="F551" s="20"/>
      <c r="G551" s="9">
        <f>G552</f>
        <v>1800</v>
      </c>
    </row>
    <row r="552" spans="1:7" ht="27.2" x14ac:dyDescent="0.25">
      <c r="A552" s="19" t="s">
        <v>26</v>
      </c>
      <c r="B552" s="16" t="s">
        <v>3</v>
      </c>
      <c r="C552" s="25" t="s">
        <v>23</v>
      </c>
      <c r="D552" s="25" t="s">
        <v>8</v>
      </c>
      <c r="E552" s="18" t="s">
        <v>207</v>
      </c>
      <c r="F552" s="18" t="s">
        <v>25</v>
      </c>
      <c r="G552" s="5">
        <f>G553</f>
        <v>1800</v>
      </c>
    </row>
    <row r="553" spans="1:7" ht="27.2" x14ac:dyDescent="0.25">
      <c r="A553" s="19" t="s">
        <v>24</v>
      </c>
      <c r="B553" s="16" t="s">
        <v>3</v>
      </c>
      <c r="C553" s="25" t="s">
        <v>23</v>
      </c>
      <c r="D553" s="25" t="s">
        <v>8</v>
      </c>
      <c r="E553" s="18" t="s">
        <v>207</v>
      </c>
      <c r="F553" s="18" t="s">
        <v>21</v>
      </c>
      <c r="G553" s="5">
        <v>1800</v>
      </c>
    </row>
    <row r="554" spans="1:7" x14ac:dyDescent="0.25">
      <c r="A554" s="17" t="s">
        <v>28</v>
      </c>
      <c r="B554" s="16" t="s">
        <v>3</v>
      </c>
      <c r="C554" s="15" t="s">
        <v>23</v>
      </c>
      <c r="D554" s="15" t="s">
        <v>22</v>
      </c>
      <c r="E554" s="15"/>
      <c r="F554" s="15"/>
      <c r="G554" s="2">
        <f>G556</f>
        <v>1000</v>
      </c>
    </row>
    <row r="555" spans="1:7" ht="27.2" x14ac:dyDescent="0.25">
      <c r="A555" s="24" t="s">
        <v>27</v>
      </c>
      <c r="B555" s="22" t="s">
        <v>3</v>
      </c>
      <c r="C555" s="26" t="s">
        <v>23</v>
      </c>
      <c r="D555" s="26" t="s">
        <v>8</v>
      </c>
      <c r="E555" s="20" t="s">
        <v>291</v>
      </c>
      <c r="F555" s="15"/>
      <c r="G555" s="9">
        <f>G556</f>
        <v>1000</v>
      </c>
    </row>
    <row r="556" spans="1:7" ht="40.75" x14ac:dyDescent="0.25">
      <c r="A556" s="24" t="s">
        <v>292</v>
      </c>
      <c r="B556" s="22" t="s">
        <v>3</v>
      </c>
      <c r="C556" s="26" t="s">
        <v>23</v>
      </c>
      <c r="D556" s="26" t="s">
        <v>8</v>
      </c>
      <c r="E556" s="20" t="s">
        <v>207</v>
      </c>
      <c r="F556" s="20"/>
      <c r="G556" s="9">
        <f>G557</f>
        <v>1000</v>
      </c>
    </row>
    <row r="557" spans="1:7" ht="27.2" x14ac:dyDescent="0.25">
      <c r="A557" s="19" t="s">
        <v>26</v>
      </c>
      <c r="B557" s="16" t="s">
        <v>3</v>
      </c>
      <c r="C557" s="18" t="s">
        <v>23</v>
      </c>
      <c r="D557" s="18" t="s">
        <v>22</v>
      </c>
      <c r="E557" s="18" t="s">
        <v>207</v>
      </c>
      <c r="F557" s="18" t="s">
        <v>25</v>
      </c>
      <c r="G557" s="5">
        <f>G558</f>
        <v>1000</v>
      </c>
    </row>
    <row r="558" spans="1:7" ht="27.2" x14ac:dyDescent="0.25">
      <c r="A558" s="19" t="s">
        <v>24</v>
      </c>
      <c r="B558" s="16" t="s">
        <v>3</v>
      </c>
      <c r="C558" s="18" t="s">
        <v>23</v>
      </c>
      <c r="D558" s="18" t="s">
        <v>22</v>
      </c>
      <c r="E558" s="18" t="s">
        <v>207</v>
      </c>
      <c r="F558" s="18" t="s">
        <v>21</v>
      </c>
      <c r="G558" s="5">
        <v>1000</v>
      </c>
    </row>
    <row r="559" spans="1:7" ht="15.8" customHeight="1" x14ac:dyDescent="0.25">
      <c r="A559" s="17" t="s">
        <v>20</v>
      </c>
      <c r="B559" s="16" t="s">
        <v>3</v>
      </c>
      <c r="C559" s="15" t="s">
        <v>14</v>
      </c>
      <c r="D559" s="15"/>
      <c r="E559" s="15"/>
      <c r="F559" s="15"/>
      <c r="G559" s="2">
        <f>G560</f>
        <v>7500</v>
      </c>
    </row>
    <row r="560" spans="1:7" ht="26.5" x14ac:dyDescent="0.25">
      <c r="A560" s="17" t="s">
        <v>19</v>
      </c>
      <c r="B560" s="16" t="s">
        <v>3</v>
      </c>
      <c r="C560" s="15" t="s">
        <v>14</v>
      </c>
      <c r="D560" s="15" t="s">
        <v>8</v>
      </c>
      <c r="E560" s="15"/>
      <c r="F560" s="20"/>
      <c r="G560" s="9">
        <f>G561</f>
        <v>7500</v>
      </c>
    </row>
    <row r="561" spans="1:7" x14ac:dyDescent="0.25">
      <c r="A561" s="23" t="s">
        <v>18</v>
      </c>
      <c r="B561" s="22" t="s">
        <v>3</v>
      </c>
      <c r="C561" s="20" t="s">
        <v>14</v>
      </c>
      <c r="D561" s="20" t="s">
        <v>8</v>
      </c>
      <c r="E561" s="20" t="s">
        <v>157</v>
      </c>
      <c r="F561" s="20"/>
      <c r="G561" s="9">
        <f>G562</f>
        <v>7500</v>
      </c>
    </row>
    <row r="562" spans="1:7" x14ac:dyDescent="0.25">
      <c r="A562" s="24" t="s">
        <v>17</v>
      </c>
      <c r="B562" s="22" t="s">
        <v>3</v>
      </c>
      <c r="C562" s="20" t="s">
        <v>14</v>
      </c>
      <c r="D562" s="20" t="s">
        <v>8</v>
      </c>
      <c r="E562" s="20" t="s">
        <v>210</v>
      </c>
      <c r="F562" s="20"/>
      <c r="G562" s="9">
        <f>G563</f>
        <v>7500</v>
      </c>
    </row>
    <row r="563" spans="1:7" x14ac:dyDescent="0.25">
      <c r="A563" s="19" t="s">
        <v>15</v>
      </c>
      <c r="B563" s="16" t="s">
        <v>3</v>
      </c>
      <c r="C563" s="18" t="s">
        <v>14</v>
      </c>
      <c r="D563" s="18" t="s">
        <v>8</v>
      </c>
      <c r="E563" s="18" t="s">
        <v>210</v>
      </c>
      <c r="F563" s="18" t="s">
        <v>16</v>
      </c>
      <c r="G563" s="5">
        <f>G564</f>
        <v>7500</v>
      </c>
    </row>
    <row r="564" spans="1:7" x14ac:dyDescent="0.25">
      <c r="A564" s="19" t="s">
        <v>15</v>
      </c>
      <c r="B564" s="16" t="s">
        <v>3</v>
      </c>
      <c r="C564" s="18" t="s">
        <v>14</v>
      </c>
      <c r="D564" s="18" t="s">
        <v>8</v>
      </c>
      <c r="E564" s="18" t="s">
        <v>210</v>
      </c>
      <c r="F564" s="18" t="s">
        <v>13</v>
      </c>
      <c r="G564" s="5">
        <v>7500</v>
      </c>
    </row>
    <row r="565" spans="1:7" ht="19.55" customHeight="1" x14ac:dyDescent="0.25">
      <c r="A565" s="17" t="s">
        <v>12</v>
      </c>
      <c r="B565" s="16" t="s">
        <v>3</v>
      </c>
      <c r="C565" s="15" t="s">
        <v>2</v>
      </c>
      <c r="D565" s="15"/>
      <c r="E565" s="15"/>
      <c r="F565" s="15"/>
      <c r="G565" s="2">
        <f>G566+G571</f>
        <v>107279.79999999999</v>
      </c>
    </row>
    <row r="566" spans="1:7" ht="26.5" x14ac:dyDescent="0.25">
      <c r="A566" s="14" t="s">
        <v>11</v>
      </c>
      <c r="B566" s="7" t="s">
        <v>3</v>
      </c>
      <c r="C566" s="13" t="s">
        <v>2</v>
      </c>
      <c r="D566" s="13" t="s">
        <v>8</v>
      </c>
      <c r="E566" s="13"/>
      <c r="F566" s="13"/>
      <c r="G566" s="2">
        <f>G567</f>
        <v>53946.2</v>
      </c>
    </row>
    <row r="567" spans="1:7" ht="19.2" customHeight="1" x14ac:dyDescent="0.25">
      <c r="A567" s="23" t="s">
        <v>18</v>
      </c>
      <c r="B567" s="11" t="s">
        <v>3</v>
      </c>
      <c r="C567" s="10" t="s">
        <v>2</v>
      </c>
      <c r="D567" s="10" t="s">
        <v>8</v>
      </c>
      <c r="E567" s="20" t="s">
        <v>157</v>
      </c>
      <c r="F567" s="10"/>
      <c r="G567" s="9">
        <f>G568</f>
        <v>53946.2</v>
      </c>
    </row>
    <row r="568" spans="1:7" ht="27.2" x14ac:dyDescent="0.25">
      <c r="A568" s="12" t="s">
        <v>10</v>
      </c>
      <c r="B568" s="11" t="s">
        <v>3</v>
      </c>
      <c r="C568" s="10" t="s">
        <v>2</v>
      </c>
      <c r="D568" s="10" t="s">
        <v>8</v>
      </c>
      <c r="E568" s="10" t="s">
        <v>211</v>
      </c>
      <c r="F568" s="10"/>
      <c r="G568" s="9">
        <f>G569</f>
        <v>53946.2</v>
      </c>
    </row>
    <row r="569" spans="1:7" x14ac:dyDescent="0.25">
      <c r="A569" s="8" t="s">
        <v>5</v>
      </c>
      <c r="B569" s="7" t="s">
        <v>3</v>
      </c>
      <c r="C569" s="6" t="s">
        <v>2</v>
      </c>
      <c r="D569" s="6" t="s">
        <v>8</v>
      </c>
      <c r="E569" s="10" t="s">
        <v>211</v>
      </c>
      <c r="F569" s="6" t="s">
        <v>4</v>
      </c>
      <c r="G569" s="5">
        <f>G570</f>
        <v>53946.2</v>
      </c>
    </row>
    <row r="570" spans="1:7" ht="18" customHeight="1" x14ac:dyDescent="0.25">
      <c r="A570" s="8" t="s">
        <v>9</v>
      </c>
      <c r="B570" s="7" t="s">
        <v>3</v>
      </c>
      <c r="C570" s="6" t="s">
        <v>2</v>
      </c>
      <c r="D570" s="6" t="s">
        <v>8</v>
      </c>
      <c r="E570" s="10" t="s">
        <v>211</v>
      </c>
      <c r="F570" s="6" t="s">
        <v>7</v>
      </c>
      <c r="G570" s="5">
        <v>53946.2</v>
      </c>
    </row>
    <row r="571" spans="1:7" ht="20.25" customHeight="1" x14ac:dyDescent="0.25">
      <c r="A571" s="14" t="s">
        <v>6</v>
      </c>
      <c r="B571" s="7" t="s">
        <v>3</v>
      </c>
      <c r="C571" s="13" t="s">
        <v>2</v>
      </c>
      <c r="D571" s="13" t="s">
        <v>1</v>
      </c>
      <c r="E571" s="13"/>
      <c r="F571" s="13"/>
      <c r="G571" s="2">
        <f>G580+G572</f>
        <v>53333.599999999999</v>
      </c>
    </row>
    <row r="572" spans="1:7" ht="14.95" customHeight="1" x14ac:dyDescent="0.25">
      <c r="A572" s="23" t="s">
        <v>18</v>
      </c>
      <c r="B572" s="11" t="s">
        <v>3</v>
      </c>
      <c r="C572" s="10" t="s">
        <v>2</v>
      </c>
      <c r="D572" s="10" t="s">
        <v>1</v>
      </c>
      <c r="E572" s="20" t="s">
        <v>157</v>
      </c>
      <c r="F572" s="6"/>
      <c r="G572" s="9">
        <f>G573+G576</f>
        <v>53333.599999999999</v>
      </c>
    </row>
    <row r="573" spans="1:7" ht="59.1" customHeight="1" x14ac:dyDescent="0.25">
      <c r="A573" s="12" t="s">
        <v>549</v>
      </c>
      <c r="B573" s="11" t="s">
        <v>3</v>
      </c>
      <c r="C573" s="10" t="s">
        <v>2</v>
      </c>
      <c r="D573" s="10" t="s">
        <v>1</v>
      </c>
      <c r="E573" s="10" t="s">
        <v>212</v>
      </c>
      <c r="F573" s="10"/>
      <c r="G573" s="9">
        <f>G574</f>
        <v>52028.6</v>
      </c>
    </row>
    <row r="574" spans="1:7" ht="14.95" customHeight="1" x14ac:dyDescent="0.25">
      <c r="A574" s="8" t="s">
        <v>5</v>
      </c>
      <c r="B574" s="7" t="s">
        <v>3</v>
      </c>
      <c r="C574" s="6" t="s">
        <v>2</v>
      </c>
      <c r="D574" s="6" t="s">
        <v>1</v>
      </c>
      <c r="E574" s="6" t="s">
        <v>212</v>
      </c>
      <c r="F574" s="6" t="s">
        <v>4</v>
      </c>
      <c r="G574" s="5">
        <f>G575</f>
        <v>52028.6</v>
      </c>
    </row>
    <row r="575" spans="1:7" ht="14.95" customHeight="1" x14ac:dyDescent="0.25">
      <c r="A575" s="8" t="s">
        <v>225</v>
      </c>
      <c r="B575" s="7" t="s">
        <v>3</v>
      </c>
      <c r="C575" s="6" t="s">
        <v>2</v>
      </c>
      <c r="D575" s="6" t="s">
        <v>1</v>
      </c>
      <c r="E575" s="6" t="s">
        <v>212</v>
      </c>
      <c r="F575" s="6" t="s">
        <v>223</v>
      </c>
      <c r="G575" s="5">
        <v>52028.6</v>
      </c>
    </row>
    <row r="576" spans="1:7" ht="83.05" customHeight="1" x14ac:dyDescent="0.25">
      <c r="A576" s="40" t="s">
        <v>550</v>
      </c>
      <c r="B576" s="7" t="s">
        <v>3</v>
      </c>
      <c r="C576" s="10" t="s">
        <v>2</v>
      </c>
      <c r="D576" s="10" t="s">
        <v>1</v>
      </c>
      <c r="E576" s="10" t="s">
        <v>551</v>
      </c>
      <c r="F576" s="10"/>
      <c r="G576" s="5">
        <f>G577</f>
        <v>1305</v>
      </c>
    </row>
    <row r="577" spans="1:7" x14ac:dyDescent="0.25">
      <c r="A577" s="8" t="s">
        <v>5</v>
      </c>
      <c r="B577" s="7" t="s">
        <v>3</v>
      </c>
      <c r="C577" s="6" t="s">
        <v>2</v>
      </c>
      <c r="D577" s="6" t="s">
        <v>1</v>
      </c>
      <c r="E577" s="6" t="s">
        <v>551</v>
      </c>
      <c r="F577" s="6" t="s">
        <v>4</v>
      </c>
      <c r="G577" s="5">
        <f>G578</f>
        <v>1305</v>
      </c>
    </row>
    <row r="578" spans="1:7" x14ac:dyDescent="0.25">
      <c r="A578" s="8" t="s">
        <v>225</v>
      </c>
      <c r="B578" s="7" t="s">
        <v>3</v>
      </c>
      <c r="C578" s="6" t="s">
        <v>2</v>
      </c>
      <c r="D578" s="6" t="s">
        <v>1</v>
      </c>
      <c r="E578" s="6" t="s">
        <v>551</v>
      </c>
      <c r="F578" s="6" t="s">
        <v>223</v>
      </c>
      <c r="G578" s="5">
        <v>1305</v>
      </c>
    </row>
    <row r="579" spans="1:7" x14ac:dyDescent="0.25">
      <c r="A579" s="4" t="s">
        <v>0</v>
      </c>
      <c r="B579" s="4"/>
      <c r="C579" s="3"/>
      <c r="D579" s="3"/>
      <c r="E579" s="3"/>
      <c r="F579" s="3"/>
      <c r="G579" s="2">
        <f>G13+G114+G120+G137+G188+G232+G433+G480+G539+G548+G559+G565</f>
        <v>1074895.9000000001</v>
      </c>
    </row>
  </sheetData>
  <mergeCells count="4">
    <mergeCell ref="F1:G3"/>
    <mergeCell ref="A5:G6"/>
    <mergeCell ref="F8:G8"/>
    <mergeCell ref="A9:G9"/>
  </mergeCells>
  <pageMargins left="0.78740157480314965" right="0.78740157480314965" top="0.98425196850393704" bottom="0.39370078740157483" header="0.51181102362204722" footer="0.51181102362204722"/>
  <pageSetup paperSize="9" scale="71" fitToHeight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6"/>
  <sheetViews>
    <sheetView zoomScaleNormal="100" zoomScaleSheetLayoutView="100" workbookViewId="0">
      <selection activeCell="H8" sqref="H8"/>
    </sheetView>
  </sheetViews>
  <sheetFormatPr defaultColWidth="9.125" defaultRowHeight="13.6" x14ac:dyDescent="0.25"/>
  <cols>
    <col min="1" max="1" width="55.375" style="197" customWidth="1"/>
    <col min="2" max="2" width="4.125" style="197" customWidth="1"/>
    <col min="3" max="3" width="28.875" style="197" customWidth="1"/>
    <col min="4" max="16384" width="9.125" style="197"/>
  </cols>
  <sheetData>
    <row r="1" spans="1:9" ht="18.7" customHeight="1" x14ac:dyDescent="0.25">
      <c r="B1" s="274" t="s">
        <v>519</v>
      </c>
      <c r="C1" s="274"/>
      <c r="D1" s="258"/>
    </row>
    <row r="2" spans="1:9" ht="18.7" customHeight="1" x14ac:dyDescent="0.25">
      <c r="B2" s="274"/>
      <c r="C2" s="274"/>
      <c r="D2" s="258"/>
    </row>
    <row r="3" spans="1:9" ht="65.900000000000006" customHeight="1" x14ac:dyDescent="0.25">
      <c r="B3" s="274"/>
      <c r="C3" s="274"/>
      <c r="D3" s="258"/>
    </row>
    <row r="4" spans="1:9" ht="55.55" customHeight="1" x14ac:dyDescent="0.25">
      <c r="A4" s="271" t="s">
        <v>495</v>
      </c>
      <c r="B4" s="271"/>
      <c r="C4" s="271"/>
    </row>
    <row r="6" spans="1:9" x14ac:dyDescent="0.25">
      <c r="C6" s="253" t="s">
        <v>669</v>
      </c>
    </row>
    <row r="7" spans="1:9" x14ac:dyDescent="0.25">
      <c r="B7" s="276"/>
      <c r="C7" s="276"/>
    </row>
    <row r="8" spans="1:9" ht="66.099999999999994" customHeight="1" x14ac:dyDescent="0.25">
      <c r="A8" s="271" t="s">
        <v>673</v>
      </c>
      <c r="B8" s="271"/>
      <c r="C8" s="271"/>
      <c r="G8" s="257"/>
      <c r="H8" s="257"/>
      <c r="I8" s="257"/>
    </row>
    <row r="9" spans="1:9" ht="15.65" x14ac:dyDescent="0.25">
      <c r="A9" s="250"/>
    </row>
    <row r="10" spans="1:9" ht="15.8" customHeight="1" x14ac:dyDescent="0.25">
      <c r="A10" s="201"/>
      <c r="C10" s="253" t="s">
        <v>494</v>
      </c>
    </row>
    <row r="11" spans="1:9" ht="15.65" x14ac:dyDescent="0.25">
      <c r="A11" s="200" t="s">
        <v>493</v>
      </c>
      <c r="B11" s="277" t="s">
        <v>490</v>
      </c>
      <c r="C11" s="277"/>
    </row>
    <row r="12" spans="1:9" ht="15.65" x14ac:dyDescent="0.25">
      <c r="A12" s="199" t="s">
        <v>492</v>
      </c>
      <c r="B12" s="278">
        <v>3315</v>
      </c>
      <c r="C12" s="278"/>
    </row>
    <row r="13" spans="1:9" s="256" customFormat="1" ht="15.65" x14ac:dyDescent="0.25">
      <c r="A13" s="198" t="s">
        <v>491</v>
      </c>
      <c r="B13" s="275">
        <f>SUM(B12:B12)</f>
        <v>3315</v>
      </c>
      <c r="C13" s="275"/>
    </row>
    <row r="14" spans="1:9" ht="15.65" x14ac:dyDescent="0.25">
      <c r="A14" s="255"/>
    </row>
    <row r="15" spans="1:9" ht="15.65" x14ac:dyDescent="0.25">
      <c r="A15" s="255"/>
    </row>
    <row r="16" spans="1:9" ht="15.65" x14ac:dyDescent="0.25">
      <c r="A16" s="255"/>
    </row>
    <row r="17" spans="1:1" ht="15.65" x14ac:dyDescent="0.25">
      <c r="A17" s="255"/>
    </row>
    <row r="18" spans="1:1" ht="15.65" x14ac:dyDescent="0.25">
      <c r="A18" s="255"/>
    </row>
    <row r="19" spans="1:1" ht="15.65" x14ac:dyDescent="0.25">
      <c r="A19" s="255"/>
    </row>
    <row r="20" spans="1:1" ht="15.65" x14ac:dyDescent="0.25">
      <c r="A20" s="255"/>
    </row>
    <row r="21" spans="1:1" ht="15.65" x14ac:dyDescent="0.25">
      <c r="A21" s="255"/>
    </row>
    <row r="22" spans="1:1" ht="15.65" x14ac:dyDescent="0.25">
      <c r="A22" s="255"/>
    </row>
    <row r="23" spans="1:1" ht="15.65" x14ac:dyDescent="0.25">
      <c r="A23" s="255"/>
    </row>
    <row r="24" spans="1:1" ht="15.65" x14ac:dyDescent="0.25">
      <c r="A24" s="255"/>
    </row>
    <row r="25" spans="1:1" ht="15.65" x14ac:dyDescent="0.25">
      <c r="A25" s="255"/>
    </row>
    <row r="26" spans="1:1" ht="15.65" x14ac:dyDescent="0.25">
      <c r="A26" s="255"/>
    </row>
    <row r="27" spans="1:1" ht="15.65" x14ac:dyDescent="0.25">
      <c r="A27" s="255"/>
    </row>
    <row r="28" spans="1:1" ht="15.65" x14ac:dyDescent="0.25">
      <c r="A28" s="255"/>
    </row>
    <row r="29" spans="1:1" ht="15.65" x14ac:dyDescent="0.25">
      <c r="A29" s="255"/>
    </row>
    <row r="30" spans="1:1" ht="15.65" x14ac:dyDescent="0.25">
      <c r="A30" s="255"/>
    </row>
    <row r="31" spans="1:1" ht="15.65" x14ac:dyDescent="0.25">
      <c r="A31" s="255"/>
    </row>
    <row r="32" spans="1:1" ht="15.65" x14ac:dyDescent="0.25">
      <c r="A32" s="255"/>
    </row>
    <row r="33" spans="1:1" ht="15.65" x14ac:dyDescent="0.25">
      <c r="A33" s="255"/>
    </row>
    <row r="34" spans="1:1" ht="15.65" x14ac:dyDescent="0.25">
      <c r="A34" s="255"/>
    </row>
    <row r="35" spans="1:1" ht="15.65" x14ac:dyDescent="0.25">
      <c r="A35" s="255"/>
    </row>
    <row r="36" spans="1:1" ht="15.65" x14ac:dyDescent="0.25">
      <c r="A36" s="255"/>
    </row>
    <row r="37" spans="1:1" ht="15.65" x14ac:dyDescent="0.25">
      <c r="A37" s="255"/>
    </row>
    <row r="38" spans="1:1" ht="15.65" x14ac:dyDescent="0.25">
      <c r="A38" s="255"/>
    </row>
    <row r="39" spans="1:1" ht="15.65" x14ac:dyDescent="0.25">
      <c r="A39" s="255"/>
    </row>
    <row r="40" spans="1:1" ht="15.65" x14ac:dyDescent="0.25">
      <c r="A40" s="255"/>
    </row>
    <row r="41" spans="1:1" ht="15.65" x14ac:dyDescent="0.25">
      <c r="A41" s="255"/>
    </row>
    <row r="42" spans="1:1" ht="15.65" x14ac:dyDescent="0.25">
      <c r="A42" s="255"/>
    </row>
    <row r="43" spans="1:1" ht="15.65" x14ac:dyDescent="0.25">
      <c r="A43" s="255"/>
    </row>
    <row r="44" spans="1:1" ht="15.65" x14ac:dyDescent="0.25">
      <c r="A44" s="255"/>
    </row>
    <row r="45" spans="1:1" ht="15.65" x14ac:dyDescent="0.25">
      <c r="A45" s="255"/>
    </row>
    <row r="46" spans="1:1" ht="15.65" x14ac:dyDescent="0.25">
      <c r="A46" s="255"/>
    </row>
    <row r="47" spans="1:1" ht="15.65" x14ac:dyDescent="0.25">
      <c r="A47" s="255"/>
    </row>
    <row r="48" spans="1:1" ht="15.65" x14ac:dyDescent="0.25">
      <c r="A48" s="255"/>
    </row>
    <row r="49" spans="1:1" ht="15.65" x14ac:dyDescent="0.25">
      <c r="A49" s="255"/>
    </row>
    <row r="50" spans="1:1" ht="15.65" x14ac:dyDescent="0.25">
      <c r="A50" s="255"/>
    </row>
    <row r="51" spans="1:1" ht="15.65" x14ac:dyDescent="0.25">
      <c r="A51" s="255"/>
    </row>
    <row r="52" spans="1:1" ht="15.65" x14ac:dyDescent="0.25">
      <c r="A52" s="255"/>
    </row>
    <row r="53" spans="1:1" ht="15.65" x14ac:dyDescent="0.25">
      <c r="A53" s="255"/>
    </row>
    <row r="54" spans="1:1" ht="15.65" x14ac:dyDescent="0.25">
      <c r="A54" s="255"/>
    </row>
    <row r="55" spans="1:1" ht="15.65" x14ac:dyDescent="0.25">
      <c r="A55" s="255"/>
    </row>
    <row r="56" spans="1:1" ht="15.65" x14ac:dyDescent="0.25">
      <c r="A56" s="255"/>
    </row>
    <row r="57" spans="1:1" ht="15.65" x14ac:dyDescent="0.25">
      <c r="A57" s="255"/>
    </row>
    <row r="58" spans="1:1" ht="15.65" x14ac:dyDescent="0.25">
      <c r="A58" s="255"/>
    </row>
    <row r="59" spans="1:1" ht="15.65" x14ac:dyDescent="0.25">
      <c r="A59" s="255"/>
    </row>
    <row r="60" spans="1:1" ht="15.65" x14ac:dyDescent="0.25">
      <c r="A60" s="255"/>
    </row>
    <row r="61" spans="1:1" ht="15.65" x14ac:dyDescent="0.25">
      <c r="A61" s="255"/>
    </row>
    <row r="62" spans="1:1" ht="15.65" x14ac:dyDescent="0.25">
      <c r="A62" s="255"/>
    </row>
    <row r="63" spans="1:1" ht="15.65" x14ac:dyDescent="0.25">
      <c r="A63" s="255"/>
    </row>
    <row r="64" spans="1:1" ht="15.65" x14ac:dyDescent="0.25">
      <c r="A64" s="255"/>
    </row>
    <row r="65" spans="1:1" ht="15.65" x14ac:dyDescent="0.25">
      <c r="A65" s="255"/>
    </row>
    <row r="66" spans="1:1" ht="15.65" x14ac:dyDescent="0.25">
      <c r="A66" s="255"/>
    </row>
    <row r="67" spans="1:1" ht="15.65" x14ac:dyDescent="0.25">
      <c r="A67" s="255"/>
    </row>
    <row r="68" spans="1:1" ht="15.65" x14ac:dyDescent="0.25">
      <c r="A68" s="255"/>
    </row>
    <row r="69" spans="1:1" ht="15.65" x14ac:dyDescent="0.25">
      <c r="A69" s="255"/>
    </row>
    <row r="70" spans="1:1" ht="15.65" x14ac:dyDescent="0.25">
      <c r="A70" s="255"/>
    </row>
    <row r="71" spans="1:1" ht="15.65" x14ac:dyDescent="0.25">
      <c r="A71" s="255"/>
    </row>
    <row r="72" spans="1:1" ht="15.65" x14ac:dyDescent="0.25">
      <c r="A72" s="255"/>
    </row>
    <row r="73" spans="1:1" ht="15.65" x14ac:dyDescent="0.25">
      <c r="A73" s="255"/>
    </row>
    <row r="74" spans="1:1" ht="15.65" x14ac:dyDescent="0.25">
      <c r="A74" s="255"/>
    </row>
    <row r="75" spans="1:1" ht="15.65" x14ac:dyDescent="0.25">
      <c r="A75" s="255"/>
    </row>
    <row r="76" spans="1:1" ht="15.65" x14ac:dyDescent="0.25">
      <c r="A76" s="255"/>
    </row>
    <row r="77" spans="1:1" ht="15.65" x14ac:dyDescent="0.25">
      <c r="A77" s="255"/>
    </row>
    <row r="78" spans="1:1" ht="15.65" x14ac:dyDescent="0.25">
      <c r="A78" s="255"/>
    </row>
    <row r="79" spans="1:1" ht="15.65" x14ac:dyDescent="0.25">
      <c r="A79" s="255"/>
    </row>
    <row r="80" spans="1:1" ht="15.65" x14ac:dyDescent="0.25">
      <c r="A80" s="255"/>
    </row>
    <row r="81" spans="1:1" ht="15.65" x14ac:dyDescent="0.25">
      <c r="A81" s="255"/>
    </row>
    <row r="82" spans="1:1" ht="15.65" x14ac:dyDescent="0.25">
      <c r="A82" s="255"/>
    </row>
    <row r="83" spans="1:1" ht="15.65" x14ac:dyDescent="0.25">
      <c r="A83" s="255"/>
    </row>
    <row r="84" spans="1:1" ht="15.65" x14ac:dyDescent="0.25">
      <c r="A84" s="255"/>
    </row>
    <row r="85" spans="1:1" ht="15.65" x14ac:dyDescent="0.25">
      <c r="A85" s="255"/>
    </row>
    <row r="86" spans="1:1" ht="15.65" x14ac:dyDescent="0.25">
      <c r="A86" s="255"/>
    </row>
    <row r="87" spans="1:1" ht="15.65" x14ac:dyDescent="0.25">
      <c r="A87" s="255"/>
    </row>
    <row r="88" spans="1:1" ht="15.65" x14ac:dyDescent="0.25">
      <c r="A88" s="255"/>
    </row>
    <row r="89" spans="1:1" ht="15.65" x14ac:dyDescent="0.25">
      <c r="A89" s="255"/>
    </row>
    <row r="90" spans="1:1" ht="15.65" x14ac:dyDescent="0.25">
      <c r="A90" s="255"/>
    </row>
    <row r="91" spans="1:1" ht="15.65" x14ac:dyDescent="0.25">
      <c r="A91" s="255"/>
    </row>
    <row r="92" spans="1:1" ht="15.65" x14ac:dyDescent="0.25">
      <c r="A92" s="255"/>
    </row>
    <row r="93" spans="1:1" ht="15.65" x14ac:dyDescent="0.25">
      <c r="A93" s="255"/>
    </row>
    <row r="94" spans="1:1" ht="15.65" x14ac:dyDescent="0.25">
      <c r="A94" s="255"/>
    </row>
    <row r="95" spans="1:1" ht="15.65" x14ac:dyDescent="0.25">
      <c r="A95" s="255"/>
    </row>
    <row r="96" spans="1:1" ht="15.65" x14ac:dyDescent="0.25">
      <c r="A96" s="255"/>
    </row>
    <row r="97" spans="1:1" ht="15.65" x14ac:dyDescent="0.25">
      <c r="A97" s="255"/>
    </row>
    <row r="98" spans="1:1" ht="15.65" x14ac:dyDescent="0.25">
      <c r="A98" s="255"/>
    </row>
    <row r="99" spans="1:1" ht="15.65" x14ac:dyDescent="0.25">
      <c r="A99" s="255"/>
    </row>
    <row r="100" spans="1:1" ht="15.65" x14ac:dyDescent="0.25">
      <c r="A100" s="255"/>
    </row>
    <row r="101" spans="1:1" ht="15.65" x14ac:dyDescent="0.25">
      <c r="A101" s="255"/>
    </row>
    <row r="102" spans="1:1" ht="15.65" x14ac:dyDescent="0.25">
      <c r="A102" s="255"/>
    </row>
    <row r="103" spans="1:1" ht="15.65" x14ac:dyDescent="0.25">
      <c r="A103" s="255"/>
    </row>
    <row r="104" spans="1:1" ht="15.65" x14ac:dyDescent="0.25">
      <c r="A104" s="255"/>
    </row>
    <row r="105" spans="1:1" ht="15.65" x14ac:dyDescent="0.25">
      <c r="A105" s="255"/>
    </row>
    <row r="106" spans="1:1" ht="15.65" x14ac:dyDescent="0.25">
      <c r="A106" s="255"/>
    </row>
    <row r="107" spans="1:1" ht="15.65" x14ac:dyDescent="0.25">
      <c r="A107" s="255"/>
    </row>
    <row r="108" spans="1:1" ht="15.65" x14ac:dyDescent="0.25">
      <c r="A108" s="255"/>
    </row>
    <row r="109" spans="1:1" ht="15.65" x14ac:dyDescent="0.25">
      <c r="A109" s="255"/>
    </row>
    <row r="110" spans="1:1" ht="15.65" x14ac:dyDescent="0.25">
      <c r="A110" s="255"/>
    </row>
    <row r="111" spans="1:1" ht="15.65" x14ac:dyDescent="0.25">
      <c r="A111" s="255"/>
    </row>
    <row r="112" spans="1:1" ht="15.65" x14ac:dyDescent="0.25">
      <c r="A112" s="255"/>
    </row>
    <row r="113" spans="1:1" ht="15.65" x14ac:dyDescent="0.25">
      <c r="A113" s="255"/>
    </row>
    <row r="114" spans="1:1" ht="15.65" x14ac:dyDescent="0.25">
      <c r="A114" s="255"/>
    </row>
    <row r="115" spans="1:1" ht="15.65" x14ac:dyDescent="0.25">
      <c r="A115" s="255"/>
    </row>
    <row r="116" spans="1:1" ht="15.65" x14ac:dyDescent="0.25">
      <c r="A116" s="255"/>
    </row>
    <row r="117" spans="1:1" ht="15.65" x14ac:dyDescent="0.25">
      <c r="A117" s="255"/>
    </row>
    <row r="118" spans="1:1" ht="15.65" x14ac:dyDescent="0.25">
      <c r="A118" s="255"/>
    </row>
    <row r="119" spans="1:1" ht="15.65" x14ac:dyDescent="0.25">
      <c r="A119" s="255"/>
    </row>
    <row r="120" spans="1:1" ht="15.65" x14ac:dyDescent="0.25">
      <c r="A120" s="255"/>
    </row>
    <row r="121" spans="1:1" ht="15.65" x14ac:dyDescent="0.25">
      <c r="A121" s="255"/>
    </row>
    <row r="122" spans="1:1" ht="15.65" x14ac:dyDescent="0.25">
      <c r="A122" s="255"/>
    </row>
    <row r="123" spans="1:1" ht="15.65" x14ac:dyDescent="0.25">
      <c r="A123" s="255"/>
    </row>
    <row r="124" spans="1:1" ht="15.65" x14ac:dyDescent="0.25">
      <c r="A124" s="255"/>
    </row>
    <row r="125" spans="1:1" ht="15.65" x14ac:dyDescent="0.25">
      <c r="A125" s="255"/>
    </row>
    <row r="126" spans="1:1" ht="15.65" x14ac:dyDescent="0.25">
      <c r="A126" s="255"/>
    </row>
    <row r="127" spans="1:1" ht="15.65" x14ac:dyDescent="0.25">
      <c r="A127" s="255"/>
    </row>
    <row r="128" spans="1:1" ht="15.65" x14ac:dyDescent="0.25">
      <c r="A128" s="255"/>
    </row>
    <row r="129" spans="1:1" ht="15.65" x14ac:dyDescent="0.25">
      <c r="A129" s="255"/>
    </row>
    <row r="130" spans="1:1" ht="15.65" x14ac:dyDescent="0.25">
      <c r="A130" s="255"/>
    </row>
    <row r="131" spans="1:1" ht="15.65" x14ac:dyDescent="0.25">
      <c r="A131" s="255"/>
    </row>
    <row r="132" spans="1:1" ht="15.65" x14ac:dyDescent="0.25">
      <c r="A132" s="255"/>
    </row>
    <row r="133" spans="1:1" ht="15.65" x14ac:dyDescent="0.25">
      <c r="A133" s="255"/>
    </row>
    <row r="134" spans="1:1" ht="15.65" x14ac:dyDescent="0.25">
      <c r="A134" s="255"/>
    </row>
    <row r="135" spans="1:1" ht="15.65" x14ac:dyDescent="0.25">
      <c r="A135" s="255"/>
    </row>
    <row r="136" spans="1:1" ht="15.65" x14ac:dyDescent="0.25">
      <c r="A136" s="255"/>
    </row>
    <row r="137" spans="1:1" ht="15.65" x14ac:dyDescent="0.25">
      <c r="A137" s="255"/>
    </row>
    <row r="138" spans="1:1" ht="15.65" x14ac:dyDescent="0.25">
      <c r="A138" s="255"/>
    </row>
    <row r="139" spans="1:1" ht="15.65" x14ac:dyDescent="0.25">
      <c r="A139" s="255"/>
    </row>
    <row r="140" spans="1:1" ht="15.65" x14ac:dyDescent="0.25">
      <c r="A140" s="255"/>
    </row>
    <row r="141" spans="1:1" ht="15.65" x14ac:dyDescent="0.25">
      <c r="A141" s="255"/>
    </row>
    <row r="142" spans="1:1" ht="15.65" x14ac:dyDescent="0.25">
      <c r="A142" s="255"/>
    </row>
    <row r="143" spans="1:1" ht="15.65" x14ac:dyDescent="0.25">
      <c r="A143" s="255"/>
    </row>
    <row r="144" spans="1:1" ht="15.65" x14ac:dyDescent="0.25">
      <c r="A144" s="255"/>
    </row>
    <row r="145" spans="1:1" ht="15.65" x14ac:dyDescent="0.25">
      <c r="A145" s="255"/>
    </row>
    <row r="146" spans="1:1" ht="15.65" x14ac:dyDescent="0.25">
      <c r="A146" s="255"/>
    </row>
    <row r="147" spans="1:1" ht="15.65" x14ac:dyDescent="0.25">
      <c r="A147" s="255"/>
    </row>
    <row r="148" spans="1:1" ht="15.65" x14ac:dyDescent="0.25">
      <c r="A148" s="255"/>
    </row>
    <row r="149" spans="1:1" ht="15.65" x14ac:dyDescent="0.25">
      <c r="A149" s="255"/>
    </row>
    <row r="150" spans="1:1" ht="15.65" x14ac:dyDescent="0.25">
      <c r="A150" s="255"/>
    </row>
    <row r="151" spans="1:1" ht="15.65" x14ac:dyDescent="0.25">
      <c r="A151" s="255"/>
    </row>
    <row r="152" spans="1:1" ht="15.65" x14ac:dyDescent="0.25">
      <c r="A152" s="255"/>
    </row>
    <row r="153" spans="1:1" ht="15.65" x14ac:dyDescent="0.25">
      <c r="A153" s="255"/>
    </row>
    <row r="154" spans="1:1" ht="15.65" x14ac:dyDescent="0.25">
      <c r="A154" s="255"/>
    </row>
    <row r="155" spans="1:1" ht="15.65" x14ac:dyDescent="0.25">
      <c r="A155" s="255"/>
    </row>
    <row r="156" spans="1:1" ht="15.65" x14ac:dyDescent="0.25">
      <c r="A156" s="255"/>
    </row>
    <row r="157" spans="1:1" ht="15.65" x14ac:dyDescent="0.25">
      <c r="A157" s="255"/>
    </row>
    <row r="158" spans="1:1" ht="15.65" x14ac:dyDescent="0.25">
      <c r="A158" s="255"/>
    </row>
    <row r="159" spans="1:1" ht="15.65" x14ac:dyDescent="0.25">
      <c r="A159" s="255"/>
    </row>
    <row r="160" spans="1:1" ht="15.65" x14ac:dyDescent="0.25">
      <c r="A160" s="255"/>
    </row>
    <row r="161" spans="1:1" ht="15.65" x14ac:dyDescent="0.25">
      <c r="A161" s="255"/>
    </row>
    <row r="162" spans="1:1" ht="15.65" x14ac:dyDescent="0.25">
      <c r="A162" s="255"/>
    </row>
    <row r="163" spans="1:1" ht="15.65" x14ac:dyDescent="0.25">
      <c r="A163" s="255"/>
    </row>
    <row r="164" spans="1:1" ht="15.65" x14ac:dyDescent="0.25">
      <c r="A164" s="255"/>
    </row>
    <row r="165" spans="1:1" ht="15.65" x14ac:dyDescent="0.25">
      <c r="A165" s="255"/>
    </row>
    <row r="166" spans="1:1" ht="15.65" x14ac:dyDescent="0.25">
      <c r="A166" s="255"/>
    </row>
    <row r="167" spans="1:1" ht="15.65" x14ac:dyDescent="0.25">
      <c r="A167" s="255"/>
    </row>
    <row r="168" spans="1:1" ht="15.65" x14ac:dyDescent="0.25">
      <c r="A168" s="255"/>
    </row>
    <row r="169" spans="1:1" ht="15.65" x14ac:dyDescent="0.25">
      <c r="A169" s="255"/>
    </row>
    <row r="170" spans="1:1" ht="15.65" x14ac:dyDescent="0.25">
      <c r="A170" s="255"/>
    </row>
    <row r="171" spans="1:1" ht="15.65" x14ac:dyDescent="0.25">
      <c r="A171" s="255"/>
    </row>
    <row r="172" spans="1:1" ht="15.65" x14ac:dyDescent="0.25">
      <c r="A172" s="255"/>
    </row>
    <row r="173" spans="1:1" ht="15.65" x14ac:dyDescent="0.25">
      <c r="A173" s="255"/>
    </row>
    <row r="174" spans="1:1" ht="15.65" x14ac:dyDescent="0.25">
      <c r="A174" s="255"/>
    </row>
    <row r="175" spans="1:1" ht="15.65" x14ac:dyDescent="0.25">
      <c r="A175" s="255"/>
    </row>
    <row r="176" spans="1:1" ht="15.65" x14ac:dyDescent="0.25">
      <c r="A176" s="255"/>
    </row>
    <row r="177" spans="1:1" ht="15.65" x14ac:dyDescent="0.25">
      <c r="A177" s="255"/>
    </row>
    <row r="178" spans="1:1" ht="15.65" x14ac:dyDescent="0.25">
      <c r="A178" s="255"/>
    </row>
    <row r="179" spans="1:1" ht="15.65" x14ac:dyDescent="0.25">
      <c r="A179" s="255"/>
    </row>
    <row r="180" spans="1:1" ht="15.65" x14ac:dyDescent="0.25">
      <c r="A180" s="255"/>
    </row>
    <row r="181" spans="1:1" ht="15.65" x14ac:dyDescent="0.25">
      <c r="A181" s="255"/>
    </row>
    <row r="182" spans="1:1" ht="15.65" x14ac:dyDescent="0.25">
      <c r="A182" s="255"/>
    </row>
    <row r="183" spans="1:1" ht="15.65" x14ac:dyDescent="0.25">
      <c r="A183" s="255"/>
    </row>
    <row r="184" spans="1:1" ht="15.65" x14ac:dyDescent="0.25">
      <c r="A184" s="255"/>
    </row>
    <row r="185" spans="1:1" ht="15.65" x14ac:dyDescent="0.25">
      <c r="A185" s="255"/>
    </row>
    <row r="186" spans="1:1" ht="15.65" x14ac:dyDescent="0.25">
      <c r="A186" s="255"/>
    </row>
    <row r="187" spans="1:1" ht="15.65" x14ac:dyDescent="0.25">
      <c r="A187" s="255"/>
    </row>
    <row r="188" spans="1:1" ht="15.65" x14ac:dyDescent="0.25">
      <c r="A188" s="255"/>
    </row>
    <row r="189" spans="1:1" ht="15.65" x14ac:dyDescent="0.25">
      <c r="A189" s="255"/>
    </row>
    <row r="190" spans="1:1" ht="15.65" x14ac:dyDescent="0.25">
      <c r="A190" s="255"/>
    </row>
    <row r="191" spans="1:1" ht="15.65" x14ac:dyDescent="0.25">
      <c r="A191" s="255"/>
    </row>
    <row r="192" spans="1:1" ht="15.65" x14ac:dyDescent="0.25">
      <c r="A192" s="255"/>
    </row>
    <row r="193" spans="1:1" ht="15.65" x14ac:dyDescent="0.25">
      <c r="A193" s="255"/>
    </row>
    <row r="194" spans="1:1" ht="15.65" x14ac:dyDescent="0.25">
      <c r="A194" s="255"/>
    </row>
    <row r="195" spans="1:1" ht="15.65" x14ac:dyDescent="0.25">
      <c r="A195" s="255"/>
    </row>
    <row r="196" spans="1:1" ht="15.65" x14ac:dyDescent="0.25">
      <c r="A196" s="255"/>
    </row>
    <row r="197" spans="1:1" ht="15.65" x14ac:dyDescent="0.25">
      <c r="A197" s="255"/>
    </row>
    <row r="198" spans="1:1" ht="15.65" x14ac:dyDescent="0.25">
      <c r="A198" s="255"/>
    </row>
    <row r="199" spans="1:1" ht="15.65" x14ac:dyDescent="0.25">
      <c r="A199" s="255"/>
    </row>
    <row r="200" spans="1:1" ht="15.65" x14ac:dyDescent="0.25">
      <c r="A200" s="255"/>
    </row>
    <row r="201" spans="1:1" ht="15.65" x14ac:dyDescent="0.25">
      <c r="A201" s="255"/>
    </row>
    <row r="202" spans="1:1" ht="15.65" x14ac:dyDescent="0.25">
      <c r="A202" s="255"/>
    </row>
    <row r="203" spans="1:1" ht="15.65" x14ac:dyDescent="0.25">
      <c r="A203" s="255"/>
    </row>
    <row r="204" spans="1:1" ht="15.65" x14ac:dyDescent="0.25">
      <c r="A204" s="255"/>
    </row>
    <row r="205" spans="1:1" ht="15.65" x14ac:dyDescent="0.25">
      <c r="A205" s="255"/>
    </row>
    <row r="206" spans="1:1" ht="15.65" x14ac:dyDescent="0.25">
      <c r="A206" s="255"/>
    </row>
    <row r="207" spans="1:1" ht="15.65" x14ac:dyDescent="0.25">
      <c r="A207" s="255"/>
    </row>
    <row r="208" spans="1:1" ht="15.65" x14ac:dyDescent="0.25">
      <c r="A208" s="255"/>
    </row>
    <row r="209" spans="1:1" ht="15.65" x14ac:dyDescent="0.25">
      <c r="A209" s="255"/>
    </row>
    <row r="210" spans="1:1" ht="15.65" x14ac:dyDescent="0.25">
      <c r="A210" s="255"/>
    </row>
    <row r="211" spans="1:1" ht="15.65" x14ac:dyDescent="0.25">
      <c r="A211" s="255"/>
    </row>
    <row r="212" spans="1:1" ht="15.65" x14ac:dyDescent="0.25">
      <c r="A212" s="255"/>
    </row>
    <row r="213" spans="1:1" ht="15.65" x14ac:dyDescent="0.25">
      <c r="A213" s="255"/>
    </row>
    <row r="214" spans="1:1" ht="15.65" x14ac:dyDescent="0.25">
      <c r="A214" s="255"/>
    </row>
    <row r="215" spans="1:1" ht="15.65" x14ac:dyDescent="0.25">
      <c r="A215" s="255"/>
    </row>
    <row r="216" spans="1:1" ht="15.65" x14ac:dyDescent="0.25">
      <c r="A216" s="255"/>
    </row>
    <row r="217" spans="1:1" ht="15.65" x14ac:dyDescent="0.25">
      <c r="A217" s="255"/>
    </row>
    <row r="218" spans="1:1" ht="15.65" x14ac:dyDescent="0.25">
      <c r="A218" s="255"/>
    </row>
    <row r="219" spans="1:1" ht="15.65" x14ac:dyDescent="0.25">
      <c r="A219" s="255"/>
    </row>
    <row r="220" spans="1:1" ht="15.65" x14ac:dyDescent="0.25">
      <c r="A220" s="255"/>
    </row>
    <row r="221" spans="1:1" ht="15.65" x14ac:dyDescent="0.25">
      <c r="A221" s="255"/>
    </row>
    <row r="222" spans="1:1" ht="15.65" x14ac:dyDescent="0.25">
      <c r="A222" s="255"/>
    </row>
    <row r="223" spans="1:1" ht="15.65" x14ac:dyDescent="0.25">
      <c r="A223" s="255"/>
    </row>
    <row r="224" spans="1:1" ht="15.65" x14ac:dyDescent="0.25">
      <c r="A224" s="255"/>
    </row>
    <row r="225" spans="1:1" ht="15.65" x14ac:dyDescent="0.25">
      <c r="A225" s="255"/>
    </row>
    <row r="226" spans="1:1" ht="15.65" x14ac:dyDescent="0.25">
      <c r="A226" s="255"/>
    </row>
    <row r="227" spans="1:1" ht="15.65" x14ac:dyDescent="0.25">
      <c r="A227" s="255"/>
    </row>
    <row r="228" spans="1:1" ht="15.65" x14ac:dyDescent="0.25">
      <c r="A228" s="255"/>
    </row>
    <row r="229" spans="1:1" ht="15.65" x14ac:dyDescent="0.25">
      <c r="A229" s="255"/>
    </row>
    <row r="230" spans="1:1" ht="15.65" x14ac:dyDescent="0.25">
      <c r="A230" s="255"/>
    </row>
    <row r="231" spans="1:1" ht="15.65" x14ac:dyDescent="0.25">
      <c r="A231" s="255"/>
    </row>
    <row r="232" spans="1:1" ht="15.65" x14ac:dyDescent="0.25">
      <c r="A232" s="255"/>
    </row>
    <row r="233" spans="1:1" ht="15.65" x14ac:dyDescent="0.25">
      <c r="A233" s="255"/>
    </row>
    <row r="234" spans="1:1" ht="15.65" x14ac:dyDescent="0.25">
      <c r="A234" s="255"/>
    </row>
    <row r="235" spans="1:1" ht="15.65" x14ac:dyDescent="0.25">
      <c r="A235" s="255"/>
    </row>
    <row r="236" spans="1:1" ht="15.65" x14ac:dyDescent="0.25">
      <c r="A236" s="255"/>
    </row>
    <row r="237" spans="1:1" ht="15.65" x14ac:dyDescent="0.25">
      <c r="A237" s="255"/>
    </row>
    <row r="238" spans="1:1" ht="15.65" x14ac:dyDescent="0.25">
      <c r="A238" s="255"/>
    </row>
    <row r="239" spans="1:1" ht="15.65" x14ac:dyDescent="0.25">
      <c r="A239" s="255"/>
    </row>
    <row r="240" spans="1:1" ht="15.65" x14ac:dyDescent="0.25">
      <c r="A240" s="255"/>
    </row>
    <row r="241" spans="1:1" ht="15.65" x14ac:dyDescent="0.25">
      <c r="A241" s="255"/>
    </row>
    <row r="242" spans="1:1" ht="15.65" x14ac:dyDescent="0.25">
      <c r="A242" s="255"/>
    </row>
    <row r="243" spans="1:1" ht="15.65" x14ac:dyDescent="0.25">
      <c r="A243" s="255"/>
    </row>
    <row r="244" spans="1:1" ht="15.65" x14ac:dyDescent="0.25">
      <c r="A244" s="255"/>
    </row>
    <row r="245" spans="1:1" ht="15.65" x14ac:dyDescent="0.25">
      <c r="A245" s="255"/>
    </row>
    <row r="246" spans="1:1" ht="15.65" x14ac:dyDescent="0.25">
      <c r="A246" s="255"/>
    </row>
    <row r="247" spans="1:1" ht="15.65" x14ac:dyDescent="0.25">
      <c r="A247" s="255"/>
    </row>
    <row r="248" spans="1:1" ht="15.65" x14ac:dyDescent="0.25">
      <c r="A248" s="255"/>
    </row>
    <row r="249" spans="1:1" ht="15.65" x14ac:dyDescent="0.25">
      <c r="A249" s="255"/>
    </row>
    <row r="250" spans="1:1" ht="15.65" x14ac:dyDescent="0.25">
      <c r="A250" s="255"/>
    </row>
    <row r="251" spans="1:1" ht="15.65" x14ac:dyDescent="0.25">
      <c r="A251" s="255"/>
    </row>
    <row r="252" spans="1:1" ht="15.65" x14ac:dyDescent="0.25">
      <c r="A252" s="255"/>
    </row>
    <row r="253" spans="1:1" ht="15.65" x14ac:dyDescent="0.25">
      <c r="A253" s="255"/>
    </row>
    <row r="254" spans="1:1" ht="15.65" x14ac:dyDescent="0.25">
      <c r="A254" s="255"/>
    </row>
    <row r="255" spans="1:1" ht="15.65" x14ac:dyDescent="0.25">
      <c r="A255" s="255"/>
    </row>
    <row r="256" spans="1:1" ht="15.65" x14ac:dyDescent="0.25">
      <c r="A256" s="255"/>
    </row>
    <row r="257" spans="1:1" ht="15.65" x14ac:dyDescent="0.25">
      <c r="A257" s="255"/>
    </row>
    <row r="258" spans="1:1" ht="15.65" x14ac:dyDescent="0.25">
      <c r="A258" s="255"/>
    </row>
    <row r="259" spans="1:1" ht="15.65" x14ac:dyDescent="0.25">
      <c r="A259" s="255"/>
    </row>
    <row r="260" spans="1:1" ht="15.65" x14ac:dyDescent="0.25">
      <c r="A260" s="255"/>
    </row>
    <row r="261" spans="1:1" ht="15.65" x14ac:dyDescent="0.25">
      <c r="A261" s="255"/>
    </row>
    <row r="262" spans="1:1" ht="15.65" x14ac:dyDescent="0.25">
      <c r="A262" s="255"/>
    </row>
    <row r="263" spans="1:1" ht="15.65" x14ac:dyDescent="0.25">
      <c r="A263" s="255"/>
    </row>
    <row r="264" spans="1:1" ht="15.65" x14ac:dyDescent="0.25">
      <c r="A264" s="255"/>
    </row>
    <row r="265" spans="1:1" ht="15.65" x14ac:dyDescent="0.25">
      <c r="A265" s="255"/>
    </row>
    <row r="266" spans="1:1" ht="15.65" x14ac:dyDescent="0.25">
      <c r="A266" s="255"/>
    </row>
    <row r="267" spans="1:1" ht="15.65" x14ac:dyDescent="0.25">
      <c r="A267" s="255"/>
    </row>
    <row r="268" spans="1:1" ht="15.65" x14ac:dyDescent="0.25">
      <c r="A268" s="255"/>
    </row>
    <row r="269" spans="1:1" ht="15.65" x14ac:dyDescent="0.25">
      <c r="A269" s="255"/>
    </row>
    <row r="270" spans="1:1" ht="15.65" x14ac:dyDescent="0.25">
      <c r="A270" s="255"/>
    </row>
    <row r="271" spans="1:1" ht="15.65" x14ac:dyDescent="0.25">
      <c r="A271" s="255"/>
    </row>
    <row r="272" spans="1:1" ht="15.65" x14ac:dyDescent="0.25">
      <c r="A272" s="255"/>
    </row>
    <row r="273" spans="1:1" ht="15.65" x14ac:dyDescent="0.25">
      <c r="A273" s="255"/>
    </row>
    <row r="274" spans="1:1" ht="15.65" x14ac:dyDescent="0.25">
      <c r="A274" s="255"/>
    </row>
    <row r="275" spans="1:1" ht="15.65" x14ac:dyDescent="0.25">
      <c r="A275" s="255"/>
    </row>
    <row r="276" spans="1:1" ht="15.65" x14ac:dyDescent="0.25">
      <c r="A276" s="255"/>
    </row>
    <row r="277" spans="1:1" ht="15.65" x14ac:dyDescent="0.25">
      <c r="A277" s="255"/>
    </row>
    <row r="278" spans="1:1" ht="15.65" x14ac:dyDescent="0.25">
      <c r="A278" s="255"/>
    </row>
    <row r="279" spans="1:1" ht="15.65" x14ac:dyDescent="0.25">
      <c r="A279" s="255"/>
    </row>
    <row r="280" spans="1:1" ht="15.65" x14ac:dyDescent="0.25">
      <c r="A280" s="255"/>
    </row>
    <row r="281" spans="1:1" ht="15.65" x14ac:dyDescent="0.25">
      <c r="A281" s="255"/>
    </row>
    <row r="282" spans="1:1" ht="15.65" x14ac:dyDescent="0.25">
      <c r="A282" s="255"/>
    </row>
    <row r="283" spans="1:1" ht="15.65" x14ac:dyDescent="0.25">
      <c r="A283" s="255"/>
    </row>
    <row r="284" spans="1:1" ht="15.65" x14ac:dyDescent="0.25">
      <c r="A284" s="255"/>
    </row>
    <row r="285" spans="1:1" ht="15.65" x14ac:dyDescent="0.25">
      <c r="A285" s="255"/>
    </row>
    <row r="286" spans="1:1" ht="15.65" x14ac:dyDescent="0.25">
      <c r="A286" s="255"/>
    </row>
    <row r="287" spans="1:1" ht="15.65" x14ac:dyDescent="0.25">
      <c r="A287" s="255"/>
    </row>
    <row r="288" spans="1:1" ht="15.65" x14ac:dyDescent="0.25">
      <c r="A288" s="255"/>
    </row>
    <row r="289" spans="1:1" ht="15.65" x14ac:dyDescent="0.25">
      <c r="A289" s="255"/>
    </row>
    <row r="290" spans="1:1" ht="15.65" x14ac:dyDescent="0.25">
      <c r="A290" s="255"/>
    </row>
    <row r="291" spans="1:1" ht="15.65" x14ac:dyDescent="0.25">
      <c r="A291" s="255"/>
    </row>
    <row r="292" spans="1:1" ht="15.65" x14ac:dyDescent="0.25">
      <c r="A292" s="255"/>
    </row>
    <row r="293" spans="1:1" ht="15.65" x14ac:dyDescent="0.25">
      <c r="A293" s="255"/>
    </row>
    <row r="294" spans="1:1" ht="15.65" x14ac:dyDescent="0.25">
      <c r="A294" s="255"/>
    </row>
    <row r="295" spans="1:1" ht="15.65" x14ac:dyDescent="0.25">
      <c r="A295" s="255"/>
    </row>
    <row r="296" spans="1:1" ht="15.65" x14ac:dyDescent="0.25">
      <c r="A296" s="255"/>
    </row>
    <row r="297" spans="1:1" ht="15.65" x14ac:dyDescent="0.25">
      <c r="A297" s="255"/>
    </row>
    <row r="298" spans="1:1" ht="15.65" x14ac:dyDescent="0.25">
      <c r="A298" s="255"/>
    </row>
    <row r="299" spans="1:1" ht="15.65" x14ac:dyDescent="0.25">
      <c r="A299" s="255"/>
    </row>
    <row r="300" spans="1:1" ht="15.65" x14ac:dyDescent="0.25">
      <c r="A300" s="255"/>
    </row>
    <row r="301" spans="1:1" ht="15.65" x14ac:dyDescent="0.25">
      <c r="A301" s="255"/>
    </row>
    <row r="302" spans="1:1" ht="15.65" x14ac:dyDescent="0.25">
      <c r="A302" s="255"/>
    </row>
    <row r="303" spans="1:1" ht="15.65" x14ac:dyDescent="0.25">
      <c r="A303" s="255"/>
    </row>
    <row r="304" spans="1:1" ht="15.65" x14ac:dyDescent="0.25">
      <c r="A304" s="255"/>
    </row>
    <row r="305" spans="1:1" ht="15.65" x14ac:dyDescent="0.25">
      <c r="A305" s="255"/>
    </row>
    <row r="306" spans="1:1" ht="15.65" x14ac:dyDescent="0.25">
      <c r="A306" s="255"/>
    </row>
    <row r="307" spans="1:1" ht="15.65" x14ac:dyDescent="0.25">
      <c r="A307" s="255"/>
    </row>
    <row r="308" spans="1:1" ht="15.65" x14ac:dyDescent="0.25">
      <c r="A308" s="255"/>
    </row>
    <row r="309" spans="1:1" ht="15.65" x14ac:dyDescent="0.25">
      <c r="A309" s="255"/>
    </row>
    <row r="310" spans="1:1" ht="15.65" x14ac:dyDescent="0.25">
      <c r="A310" s="255"/>
    </row>
    <row r="311" spans="1:1" ht="15.65" x14ac:dyDescent="0.25">
      <c r="A311" s="255"/>
    </row>
    <row r="312" spans="1:1" ht="15.65" x14ac:dyDescent="0.25">
      <c r="A312" s="255"/>
    </row>
    <row r="313" spans="1:1" ht="15.65" x14ac:dyDescent="0.25">
      <c r="A313" s="255"/>
    </row>
    <row r="314" spans="1:1" ht="15.65" x14ac:dyDescent="0.25">
      <c r="A314" s="255"/>
    </row>
    <row r="315" spans="1:1" ht="15.65" x14ac:dyDescent="0.25">
      <c r="A315" s="255"/>
    </row>
    <row r="316" spans="1:1" ht="15.65" x14ac:dyDescent="0.25">
      <c r="A316" s="255"/>
    </row>
    <row r="317" spans="1:1" ht="15.65" x14ac:dyDescent="0.25">
      <c r="A317" s="255"/>
    </row>
    <row r="318" spans="1:1" ht="15.65" x14ac:dyDescent="0.25">
      <c r="A318" s="255"/>
    </row>
    <row r="319" spans="1:1" ht="15.65" x14ac:dyDescent="0.25">
      <c r="A319" s="255"/>
    </row>
    <row r="320" spans="1:1" ht="15.65" x14ac:dyDescent="0.25">
      <c r="A320" s="255"/>
    </row>
    <row r="321" spans="1:1" ht="15.65" x14ac:dyDescent="0.25">
      <c r="A321" s="255"/>
    </row>
    <row r="322" spans="1:1" ht="15.65" x14ac:dyDescent="0.25">
      <c r="A322" s="255"/>
    </row>
    <row r="323" spans="1:1" ht="15.65" x14ac:dyDescent="0.25">
      <c r="A323" s="255"/>
    </row>
    <row r="324" spans="1:1" ht="15.65" x14ac:dyDescent="0.25">
      <c r="A324" s="255"/>
    </row>
    <row r="325" spans="1:1" ht="15.65" x14ac:dyDescent="0.25">
      <c r="A325" s="255"/>
    </row>
    <row r="326" spans="1:1" ht="15.65" x14ac:dyDescent="0.25">
      <c r="A326" s="255"/>
    </row>
    <row r="327" spans="1:1" ht="15.65" x14ac:dyDescent="0.25">
      <c r="A327" s="255"/>
    </row>
    <row r="328" spans="1:1" ht="15.65" x14ac:dyDescent="0.25">
      <c r="A328" s="255"/>
    </row>
    <row r="329" spans="1:1" ht="15.65" x14ac:dyDescent="0.25">
      <c r="A329" s="255"/>
    </row>
    <row r="330" spans="1:1" ht="15.65" x14ac:dyDescent="0.25">
      <c r="A330" s="255"/>
    </row>
    <row r="331" spans="1:1" ht="15.65" x14ac:dyDescent="0.25">
      <c r="A331" s="255"/>
    </row>
    <row r="332" spans="1:1" ht="15.65" x14ac:dyDescent="0.25">
      <c r="A332" s="255"/>
    </row>
    <row r="333" spans="1:1" ht="15.65" x14ac:dyDescent="0.25">
      <c r="A333" s="255"/>
    </row>
    <row r="334" spans="1:1" ht="15.65" x14ac:dyDescent="0.25">
      <c r="A334" s="255"/>
    </row>
    <row r="335" spans="1:1" ht="15.65" x14ac:dyDescent="0.25">
      <c r="A335" s="255"/>
    </row>
    <row r="336" spans="1:1" ht="15.65" x14ac:dyDescent="0.25">
      <c r="A336" s="255"/>
    </row>
    <row r="337" spans="1:1" ht="15.65" x14ac:dyDescent="0.25">
      <c r="A337" s="255"/>
    </row>
    <row r="338" spans="1:1" ht="15.65" x14ac:dyDescent="0.25">
      <c r="A338" s="255"/>
    </row>
    <row r="339" spans="1:1" ht="15.65" x14ac:dyDescent="0.25">
      <c r="A339" s="255"/>
    </row>
    <row r="340" spans="1:1" ht="15.65" x14ac:dyDescent="0.25">
      <c r="A340" s="255"/>
    </row>
    <row r="341" spans="1:1" ht="15.65" x14ac:dyDescent="0.25">
      <c r="A341" s="255"/>
    </row>
    <row r="342" spans="1:1" ht="15.65" x14ac:dyDescent="0.25">
      <c r="A342" s="255"/>
    </row>
    <row r="343" spans="1:1" ht="15.65" x14ac:dyDescent="0.25">
      <c r="A343" s="255"/>
    </row>
    <row r="344" spans="1:1" ht="15.65" x14ac:dyDescent="0.25">
      <c r="A344" s="255"/>
    </row>
    <row r="345" spans="1:1" ht="15.65" x14ac:dyDescent="0.25">
      <c r="A345" s="255"/>
    </row>
    <row r="346" spans="1:1" ht="15.65" x14ac:dyDescent="0.25">
      <c r="A346" s="255"/>
    </row>
    <row r="347" spans="1:1" ht="15.65" x14ac:dyDescent="0.25">
      <c r="A347" s="255"/>
    </row>
    <row r="348" spans="1:1" ht="15.65" x14ac:dyDescent="0.25">
      <c r="A348" s="255"/>
    </row>
    <row r="349" spans="1:1" ht="15.65" x14ac:dyDescent="0.25">
      <c r="A349" s="255"/>
    </row>
    <row r="350" spans="1:1" ht="15.65" x14ac:dyDescent="0.25">
      <c r="A350" s="255"/>
    </row>
    <row r="351" spans="1:1" ht="15.65" x14ac:dyDescent="0.25">
      <c r="A351" s="255"/>
    </row>
    <row r="352" spans="1:1" ht="15.65" x14ac:dyDescent="0.25">
      <c r="A352" s="255"/>
    </row>
    <row r="353" spans="1:1" ht="15.65" x14ac:dyDescent="0.25">
      <c r="A353" s="255"/>
    </row>
    <row r="354" spans="1:1" ht="15.65" x14ac:dyDescent="0.25">
      <c r="A354" s="255"/>
    </row>
    <row r="355" spans="1:1" ht="15.65" x14ac:dyDescent="0.25">
      <c r="A355" s="255"/>
    </row>
    <row r="356" spans="1:1" ht="15.65" x14ac:dyDescent="0.25">
      <c r="A356" s="255"/>
    </row>
    <row r="357" spans="1:1" ht="15.65" x14ac:dyDescent="0.25">
      <c r="A357" s="255"/>
    </row>
    <row r="358" spans="1:1" ht="15.65" x14ac:dyDescent="0.25">
      <c r="A358" s="255"/>
    </row>
    <row r="359" spans="1:1" ht="15.65" x14ac:dyDescent="0.25">
      <c r="A359" s="255"/>
    </row>
    <row r="360" spans="1:1" ht="15.65" x14ac:dyDescent="0.25">
      <c r="A360" s="255"/>
    </row>
    <row r="361" spans="1:1" ht="15.65" x14ac:dyDescent="0.25">
      <c r="A361" s="255"/>
    </row>
    <row r="362" spans="1:1" ht="15.65" x14ac:dyDescent="0.25">
      <c r="A362" s="255"/>
    </row>
    <row r="363" spans="1:1" ht="15.65" x14ac:dyDescent="0.25">
      <c r="A363" s="255"/>
    </row>
    <row r="364" spans="1:1" ht="15.65" x14ac:dyDescent="0.25">
      <c r="A364" s="255"/>
    </row>
    <row r="365" spans="1:1" ht="15.65" x14ac:dyDescent="0.25">
      <c r="A365" s="255"/>
    </row>
    <row r="366" spans="1:1" ht="15.65" x14ac:dyDescent="0.25">
      <c r="A366" s="255"/>
    </row>
    <row r="367" spans="1:1" ht="15.65" x14ac:dyDescent="0.25">
      <c r="A367" s="255"/>
    </row>
    <row r="368" spans="1:1" ht="15.65" x14ac:dyDescent="0.25">
      <c r="A368" s="255"/>
    </row>
    <row r="369" spans="1:1" ht="15.65" x14ac:dyDescent="0.25">
      <c r="A369" s="255"/>
    </row>
    <row r="508" spans="1:1" x14ac:dyDescent="0.25">
      <c r="A508" s="254"/>
    </row>
    <row r="509" spans="1:1" x14ac:dyDescent="0.25">
      <c r="A509" s="254"/>
    </row>
    <row r="510" spans="1:1" x14ac:dyDescent="0.25">
      <c r="A510" s="254"/>
    </row>
    <row r="511" spans="1:1" x14ac:dyDescent="0.25">
      <c r="A511" s="254"/>
    </row>
    <row r="512" spans="1:1" x14ac:dyDescent="0.25">
      <c r="A512" s="254"/>
    </row>
    <row r="513" spans="1:1" x14ac:dyDescent="0.25">
      <c r="A513" s="254"/>
    </row>
    <row r="514" spans="1:1" x14ac:dyDescent="0.25">
      <c r="A514" s="254"/>
    </row>
    <row r="515" spans="1:1" x14ac:dyDescent="0.25">
      <c r="A515" s="254"/>
    </row>
    <row r="516" spans="1:1" x14ac:dyDescent="0.25">
      <c r="A516" s="254"/>
    </row>
    <row r="517" spans="1:1" x14ac:dyDescent="0.25">
      <c r="A517" s="254"/>
    </row>
    <row r="518" spans="1:1" x14ac:dyDescent="0.25">
      <c r="A518" s="254"/>
    </row>
    <row r="519" spans="1:1" x14ac:dyDescent="0.25">
      <c r="A519" s="254"/>
    </row>
    <row r="520" spans="1:1" x14ac:dyDescent="0.25">
      <c r="A520" s="254"/>
    </row>
    <row r="521" spans="1:1" x14ac:dyDescent="0.25">
      <c r="A521" s="254"/>
    </row>
    <row r="522" spans="1:1" x14ac:dyDescent="0.25">
      <c r="A522" s="254"/>
    </row>
    <row r="523" spans="1:1" x14ac:dyDescent="0.25">
      <c r="A523" s="254"/>
    </row>
    <row r="524" spans="1:1" x14ac:dyDescent="0.25">
      <c r="A524" s="254"/>
    </row>
    <row r="525" spans="1:1" x14ac:dyDescent="0.25">
      <c r="A525" s="254"/>
    </row>
    <row r="526" spans="1:1" x14ac:dyDescent="0.25">
      <c r="A526" s="254"/>
    </row>
  </sheetData>
  <mergeCells count="7">
    <mergeCell ref="B1:C3"/>
    <mergeCell ref="B13:C1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topLeftCell="A7" zoomScaleNormal="100" workbookViewId="0">
      <selection activeCell="C24" sqref="C24"/>
    </sheetView>
  </sheetViews>
  <sheetFormatPr defaultColWidth="9.125" defaultRowHeight="15.65" x14ac:dyDescent="0.25"/>
  <cols>
    <col min="1" max="1" width="4.125" style="242" customWidth="1"/>
    <col min="2" max="2" width="49.875" style="242" customWidth="1"/>
    <col min="3" max="3" width="14.75" style="242" customWidth="1"/>
    <col min="4" max="16384" width="9.125" style="242"/>
  </cols>
  <sheetData>
    <row r="1" spans="1:4" x14ac:dyDescent="0.25">
      <c r="A1" s="249"/>
      <c r="B1" s="249"/>
      <c r="C1" s="269" t="s">
        <v>666</v>
      </c>
      <c r="D1" s="269"/>
    </row>
    <row r="2" spans="1:4" x14ac:dyDescent="0.25">
      <c r="A2" s="249"/>
      <c r="B2" s="249"/>
      <c r="C2" s="269"/>
      <c r="D2" s="269"/>
    </row>
    <row r="3" spans="1:4" ht="80.849999999999994" customHeight="1" x14ac:dyDescent="0.25">
      <c r="A3" s="249"/>
      <c r="B3" s="249"/>
      <c r="C3" s="269"/>
      <c r="D3" s="269"/>
    </row>
    <row r="4" spans="1:4" x14ac:dyDescent="0.25">
      <c r="A4" s="249"/>
      <c r="B4" s="249"/>
      <c r="C4" s="241"/>
    </row>
    <row r="5" spans="1:4" ht="49.6" customHeight="1" x14ac:dyDescent="0.25">
      <c r="A5" s="279" t="s">
        <v>665</v>
      </c>
      <c r="B5" s="279"/>
      <c r="C5" s="279"/>
    </row>
    <row r="6" spans="1:4" x14ac:dyDescent="0.25">
      <c r="A6" s="248"/>
      <c r="B6" s="248"/>
      <c r="C6" s="248"/>
    </row>
    <row r="7" spans="1:4" x14ac:dyDescent="0.25">
      <c r="A7" s="248"/>
      <c r="B7" s="248"/>
      <c r="C7" s="241" t="s">
        <v>156</v>
      </c>
    </row>
    <row r="8" spans="1:4" ht="35.35" customHeight="1" x14ac:dyDescent="0.25">
      <c r="A8" s="279" t="s">
        <v>664</v>
      </c>
      <c r="B8" s="279"/>
      <c r="C8" s="279"/>
    </row>
    <row r="10" spans="1:4" x14ac:dyDescent="0.25">
      <c r="A10" s="280" t="s">
        <v>663</v>
      </c>
      <c r="B10" s="281"/>
      <c r="C10" s="281"/>
    </row>
    <row r="11" spans="1:4" ht="36" customHeight="1" x14ac:dyDescent="0.25">
      <c r="A11" s="282"/>
      <c r="B11" s="282"/>
      <c r="C11" s="282" t="s">
        <v>662</v>
      </c>
    </row>
    <row r="12" spans="1:4" ht="1.55" customHeight="1" x14ac:dyDescent="0.25">
      <c r="A12" s="282"/>
      <c r="B12" s="282"/>
      <c r="C12" s="282"/>
    </row>
    <row r="13" spans="1:4" ht="15.8" customHeight="1" x14ac:dyDescent="0.25">
      <c r="A13" s="283" t="s">
        <v>659</v>
      </c>
      <c r="B13" s="284"/>
      <c r="C13" s="285"/>
    </row>
    <row r="14" spans="1:4" x14ac:dyDescent="0.25">
      <c r="A14" s="283" t="s">
        <v>296</v>
      </c>
      <c r="B14" s="283"/>
      <c r="C14" s="286"/>
    </row>
    <row r="15" spans="1:4" ht="30.75" customHeight="1" x14ac:dyDescent="0.25">
      <c r="A15" s="246">
        <v>1</v>
      </c>
      <c r="B15" s="244" t="s">
        <v>658</v>
      </c>
      <c r="C15" s="245">
        <v>83600</v>
      </c>
    </row>
    <row r="16" spans="1:4" ht="31.25" x14ac:dyDescent="0.25">
      <c r="A16" s="246">
        <v>2</v>
      </c>
      <c r="B16" s="244" t="s">
        <v>657</v>
      </c>
      <c r="C16" s="245">
        <v>0</v>
      </c>
    </row>
    <row r="17" spans="1:3" x14ac:dyDescent="0.25">
      <c r="A17" s="244"/>
      <c r="B17" s="247"/>
      <c r="C17" s="247"/>
    </row>
    <row r="18" spans="1:3" x14ac:dyDescent="0.25">
      <c r="A18" s="280" t="s">
        <v>661</v>
      </c>
      <c r="B18" s="281"/>
      <c r="C18" s="281"/>
    </row>
    <row r="19" spans="1:3" ht="65.25" customHeight="1" x14ac:dyDescent="0.25">
      <c r="A19" s="284"/>
      <c r="B19" s="284"/>
      <c r="C19" s="282" t="s">
        <v>660</v>
      </c>
    </row>
    <row r="20" spans="1:3" ht="14.95" hidden="1" customHeight="1" x14ac:dyDescent="0.25">
      <c r="A20" s="284"/>
      <c r="B20" s="284"/>
      <c r="C20" s="282"/>
    </row>
    <row r="21" spans="1:3" ht="15.8" customHeight="1" x14ac:dyDescent="0.25">
      <c r="A21" s="283" t="s">
        <v>659</v>
      </c>
      <c r="B21" s="284"/>
      <c r="C21" s="285"/>
    </row>
    <row r="22" spans="1:3" x14ac:dyDescent="0.25">
      <c r="A22" s="283" t="s">
        <v>296</v>
      </c>
      <c r="B22" s="283"/>
      <c r="C22" s="286"/>
    </row>
    <row r="23" spans="1:3" ht="30.75" customHeight="1" x14ac:dyDescent="0.25">
      <c r="A23" s="246">
        <v>1</v>
      </c>
      <c r="B23" s="244" t="s">
        <v>658</v>
      </c>
      <c r="C23" s="245">
        <v>90000</v>
      </c>
    </row>
    <row r="24" spans="1:3" ht="31.25" x14ac:dyDescent="0.25">
      <c r="A24" s="246">
        <v>2</v>
      </c>
      <c r="B24" s="244" t="s">
        <v>657</v>
      </c>
      <c r="C24" s="245">
        <v>0</v>
      </c>
    </row>
    <row r="25" spans="1:3" x14ac:dyDescent="0.25">
      <c r="A25" s="244"/>
      <c r="B25" s="244"/>
      <c r="C25" s="244"/>
    </row>
    <row r="27" spans="1:3" x14ac:dyDescent="0.25">
      <c r="A27" s="243"/>
      <c r="B27" s="243"/>
      <c r="C27" s="243"/>
    </row>
  </sheetData>
  <mergeCells count="15">
    <mergeCell ref="A21:B21"/>
    <mergeCell ref="C21:C22"/>
    <mergeCell ref="A22:B22"/>
    <mergeCell ref="A13:B13"/>
    <mergeCell ref="C13:C14"/>
    <mergeCell ref="A14:B14"/>
    <mergeCell ref="A18:C18"/>
    <mergeCell ref="A19:B20"/>
    <mergeCell ref="C19:C20"/>
    <mergeCell ref="C1:D3"/>
    <mergeCell ref="A5:C5"/>
    <mergeCell ref="A8:C8"/>
    <mergeCell ref="A10:C10"/>
    <mergeCell ref="A11:B12"/>
    <mergeCell ref="C11:C12"/>
  </mergeCells>
  <printOptions horizontalCentered="1"/>
  <pageMargins left="0.59055118110236227" right="0.19685039370078741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4"/>
  <sheetViews>
    <sheetView zoomScaleNormal="100" zoomScaleSheetLayoutView="100" workbookViewId="0">
      <selection activeCell="B14" sqref="B14:C14"/>
    </sheetView>
  </sheetViews>
  <sheetFormatPr defaultColWidth="9.125" defaultRowHeight="13.6" x14ac:dyDescent="0.25"/>
  <cols>
    <col min="1" max="1" width="55.375" style="204" customWidth="1"/>
    <col min="2" max="2" width="4.125" style="204" customWidth="1"/>
    <col min="3" max="3" width="28.875" style="204" customWidth="1"/>
    <col min="4" max="16384" width="9.125" style="204"/>
  </cols>
  <sheetData>
    <row r="1" spans="1:8" ht="18.7" customHeight="1" x14ac:dyDescent="0.25">
      <c r="B1" s="269"/>
      <c r="C1" s="270" t="s">
        <v>519</v>
      </c>
    </row>
    <row r="2" spans="1:8" ht="12.75" customHeight="1" x14ac:dyDescent="0.25">
      <c r="B2" s="269"/>
      <c r="C2" s="270"/>
    </row>
    <row r="3" spans="1:8" ht="91.55" customHeight="1" x14ac:dyDescent="0.25">
      <c r="B3" s="269"/>
      <c r="C3" s="270"/>
    </row>
    <row r="4" spans="1:8" ht="55.55" customHeight="1" x14ac:dyDescent="0.25">
      <c r="A4" s="271" t="s">
        <v>495</v>
      </c>
      <c r="B4" s="271"/>
      <c r="C4" s="271"/>
    </row>
    <row r="6" spans="1:8" x14ac:dyDescent="0.25">
      <c r="C6" s="229" t="s">
        <v>638</v>
      </c>
    </row>
    <row r="7" spans="1:8" x14ac:dyDescent="0.25">
      <c r="B7" s="272"/>
      <c r="C7" s="272"/>
    </row>
    <row r="8" spans="1:8" ht="83.55" customHeight="1" x14ac:dyDescent="0.25">
      <c r="A8" s="273" t="s">
        <v>639</v>
      </c>
      <c r="B8" s="273"/>
      <c r="C8" s="273"/>
    </row>
    <row r="9" spans="1:8" ht="15.65" x14ac:dyDescent="0.25">
      <c r="A9" s="238"/>
    </row>
    <row r="10" spans="1:8" ht="15.8" customHeight="1" x14ac:dyDescent="0.25">
      <c r="A10" s="237"/>
      <c r="C10" s="229" t="s">
        <v>494</v>
      </c>
    </row>
    <row r="11" spans="1:8" ht="15.8" customHeight="1" x14ac:dyDescent="0.25">
      <c r="A11" s="236" t="s">
        <v>493</v>
      </c>
      <c r="B11" s="265" t="s">
        <v>490</v>
      </c>
      <c r="C11" s="265"/>
      <c r="G11" s="235"/>
      <c r="H11" s="235"/>
    </row>
    <row r="12" spans="1:8" ht="15.8" customHeight="1" x14ac:dyDescent="0.25">
      <c r="A12" s="234" t="s">
        <v>640</v>
      </c>
      <c r="B12" s="266">
        <v>500</v>
      </c>
      <c r="C12" s="267"/>
      <c r="G12" s="235"/>
      <c r="H12" s="235"/>
    </row>
    <row r="13" spans="1:8" ht="15.8" customHeight="1" x14ac:dyDescent="0.25">
      <c r="A13" s="234" t="s">
        <v>641</v>
      </c>
      <c r="B13" s="266">
        <v>2123.3000000000002</v>
      </c>
      <c r="C13" s="267"/>
      <c r="G13" s="235"/>
      <c r="H13" s="235"/>
    </row>
    <row r="14" spans="1:8" ht="15.65" x14ac:dyDescent="0.25">
      <c r="A14" s="233" t="s">
        <v>491</v>
      </c>
      <c r="B14" s="263">
        <f>SUM(B12:C13)</f>
        <v>2623.3</v>
      </c>
      <c r="C14" s="263"/>
      <c r="G14" s="232"/>
      <c r="H14" s="232"/>
    </row>
    <row r="15" spans="1:8" ht="15.65" x14ac:dyDescent="0.25">
      <c r="A15" s="206"/>
      <c r="G15" s="231"/>
      <c r="H15" s="231"/>
    </row>
    <row r="16" spans="1:8" ht="15.65" x14ac:dyDescent="0.25">
      <c r="A16" s="206"/>
    </row>
    <row r="17" spans="1:1" ht="15.65" x14ac:dyDescent="0.25">
      <c r="A17" s="206"/>
    </row>
    <row r="18" spans="1:1" ht="15.65" x14ac:dyDescent="0.25">
      <c r="A18" s="206"/>
    </row>
    <row r="19" spans="1:1" ht="15.65" x14ac:dyDescent="0.25">
      <c r="A19" s="206"/>
    </row>
    <row r="20" spans="1:1" ht="15.65" x14ac:dyDescent="0.25">
      <c r="A20" s="206"/>
    </row>
    <row r="21" spans="1:1" ht="15.65" x14ac:dyDescent="0.25">
      <c r="A21" s="206"/>
    </row>
    <row r="22" spans="1:1" ht="15.65" x14ac:dyDescent="0.25">
      <c r="A22" s="206"/>
    </row>
    <row r="23" spans="1:1" ht="15.65" x14ac:dyDescent="0.25">
      <c r="A23" s="206"/>
    </row>
    <row r="24" spans="1:1" ht="15.65" x14ac:dyDescent="0.25">
      <c r="A24" s="206"/>
    </row>
    <row r="25" spans="1:1" ht="15.65" x14ac:dyDescent="0.25">
      <c r="A25" s="206"/>
    </row>
    <row r="26" spans="1:1" ht="15.65" x14ac:dyDescent="0.25">
      <c r="A26" s="206"/>
    </row>
    <row r="27" spans="1:1" ht="15.65" x14ac:dyDescent="0.25">
      <c r="A27" s="206"/>
    </row>
    <row r="28" spans="1:1" ht="15.65" x14ac:dyDescent="0.25">
      <c r="A28" s="206"/>
    </row>
    <row r="29" spans="1:1" ht="15.65" x14ac:dyDescent="0.25">
      <c r="A29" s="206"/>
    </row>
    <row r="30" spans="1:1" ht="15.65" x14ac:dyDescent="0.25">
      <c r="A30" s="206"/>
    </row>
    <row r="31" spans="1:1" ht="15.65" x14ac:dyDescent="0.25">
      <c r="A31" s="206"/>
    </row>
    <row r="32" spans="1:1" ht="15.65" x14ac:dyDescent="0.25">
      <c r="A32" s="206"/>
    </row>
    <row r="33" spans="1:1" ht="15.65" x14ac:dyDescent="0.25">
      <c r="A33" s="206"/>
    </row>
    <row r="34" spans="1:1" ht="15.65" x14ac:dyDescent="0.25">
      <c r="A34" s="206"/>
    </row>
    <row r="35" spans="1:1" ht="15.65" x14ac:dyDescent="0.25">
      <c r="A35" s="206"/>
    </row>
    <row r="36" spans="1:1" ht="15.65" x14ac:dyDescent="0.25">
      <c r="A36" s="206"/>
    </row>
    <row r="37" spans="1:1" ht="15.65" x14ac:dyDescent="0.25">
      <c r="A37" s="206"/>
    </row>
    <row r="38" spans="1:1" ht="15.65" x14ac:dyDescent="0.25">
      <c r="A38" s="206"/>
    </row>
    <row r="39" spans="1:1" ht="15.65" x14ac:dyDescent="0.25">
      <c r="A39" s="206"/>
    </row>
    <row r="40" spans="1:1" ht="15.65" x14ac:dyDescent="0.25">
      <c r="A40" s="206"/>
    </row>
    <row r="41" spans="1:1" ht="15.65" x14ac:dyDescent="0.25">
      <c r="A41" s="206"/>
    </row>
    <row r="42" spans="1:1" ht="15.65" x14ac:dyDescent="0.25">
      <c r="A42" s="206"/>
    </row>
    <row r="43" spans="1:1" ht="15.65" x14ac:dyDescent="0.25">
      <c r="A43" s="206"/>
    </row>
    <row r="44" spans="1:1" ht="15.65" x14ac:dyDescent="0.25">
      <c r="A44" s="206"/>
    </row>
    <row r="45" spans="1:1" ht="15.65" x14ac:dyDescent="0.25">
      <c r="A45" s="206"/>
    </row>
    <row r="46" spans="1:1" ht="15.65" x14ac:dyDescent="0.25">
      <c r="A46" s="206"/>
    </row>
    <row r="47" spans="1:1" ht="15.65" x14ac:dyDescent="0.25">
      <c r="A47" s="206"/>
    </row>
    <row r="48" spans="1:1" ht="15.65" x14ac:dyDescent="0.25">
      <c r="A48" s="206"/>
    </row>
    <row r="49" spans="1:1" ht="15.65" x14ac:dyDescent="0.25">
      <c r="A49" s="206"/>
    </row>
    <row r="50" spans="1:1" ht="15.65" x14ac:dyDescent="0.25">
      <c r="A50" s="206"/>
    </row>
    <row r="51" spans="1:1" ht="15.65" x14ac:dyDescent="0.25">
      <c r="A51" s="206"/>
    </row>
    <row r="52" spans="1:1" ht="15.65" x14ac:dyDescent="0.25">
      <c r="A52" s="206"/>
    </row>
    <row r="53" spans="1:1" ht="15.65" x14ac:dyDescent="0.25">
      <c r="A53" s="206"/>
    </row>
    <row r="54" spans="1:1" ht="15.65" x14ac:dyDescent="0.25">
      <c r="A54" s="206"/>
    </row>
    <row r="55" spans="1:1" ht="15.65" x14ac:dyDescent="0.25">
      <c r="A55" s="206"/>
    </row>
    <row r="56" spans="1:1" ht="15.65" x14ac:dyDescent="0.25">
      <c r="A56" s="206"/>
    </row>
    <row r="57" spans="1:1" ht="15.65" x14ac:dyDescent="0.25">
      <c r="A57" s="206"/>
    </row>
    <row r="58" spans="1:1" ht="15.65" x14ac:dyDescent="0.25">
      <c r="A58" s="206"/>
    </row>
    <row r="59" spans="1:1" ht="15.65" x14ac:dyDescent="0.25">
      <c r="A59" s="206"/>
    </row>
    <row r="60" spans="1:1" ht="15.65" x14ac:dyDescent="0.25">
      <c r="A60" s="206"/>
    </row>
    <row r="61" spans="1:1" ht="15.65" x14ac:dyDescent="0.25">
      <c r="A61" s="206"/>
    </row>
    <row r="62" spans="1:1" ht="15.65" x14ac:dyDescent="0.25">
      <c r="A62" s="206"/>
    </row>
    <row r="63" spans="1:1" ht="15.65" x14ac:dyDescent="0.25">
      <c r="A63" s="206"/>
    </row>
    <row r="64" spans="1:1" ht="15.65" x14ac:dyDescent="0.25">
      <c r="A64" s="206"/>
    </row>
    <row r="65" spans="1:1" ht="15.65" x14ac:dyDescent="0.25">
      <c r="A65" s="206"/>
    </row>
    <row r="66" spans="1:1" ht="15.65" x14ac:dyDescent="0.25">
      <c r="A66" s="206"/>
    </row>
    <row r="67" spans="1:1" ht="15.65" x14ac:dyDescent="0.25">
      <c r="A67" s="206"/>
    </row>
    <row r="68" spans="1:1" ht="15.65" x14ac:dyDescent="0.25">
      <c r="A68" s="206"/>
    </row>
    <row r="69" spans="1:1" ht="15.65" x14ac:dyDescent="0.25">
      <c r="A69" s="206"/>
    </row>
    <row r="70" spans="1:1" ht="15.65" x14ac:dyDescent="0.25">
      <c r="A70" s="206"/>
    </row>
    <row r="71" spans="1:1" ht="15.65" x14ac:dyDescent="0.25">
      <c r="A71" s="206"/>
    </row>
    <row r="72" spans="1:1" ht="15.65" x14ac:dyDescent="0.25">
      <c r="A72" s="206"/>
    </row>
    <row r="73" spans="1:1" ht="15.65" x14ac:dyDescent="0.25">
      <c r="A73" s="206"/>
    </row>
    <row r="74" spans="1:1" ht="15.65" x14ac:dyDescent="0.25">
      <c r="A74" s="206"/>
    </row>
    <row r="75" spans="1:1" ht="15.65" x14ac:dyDescent="0.25">
      <c r="A75" s="206"/>
    </row>
    <row r="76" spans="1:1" ht="15.65" x14ac:dyDescent="0.25">
      <c r="A76" s="206"/>
    </row>
    <row r="77" spans="1:1" ht="15.65" x14ac:dyDescent="0.25">
      <c r="A77" s="206"/>
    </row>
    <row r="78" spans="1:1" ht="15.65" x14ac:dyDescent="0.25">
      <c r="A78" s="206"/>
    </row>
    <row r="79" spans="1:1" ht="15.65" x14ac:dyDescent="0.25">
      <c r="A79" s="206"/>
    </row>
    <row r="80" spans="1:1" ht="15.65" x14ac:dyDescent="0.25">
      <c r="A80" s="206"/>
    </row>
    <row r="81" spans="1:1" ht="15.65" x14ac:dyDescent="0.25">
      <c r="A81" s="206"/>
    </row>
    <row r="82" spans="1:1" ht="15.65" x14ac:dyDescent="0.25">
      <c r="A82" s="206"/>
    </row>
    <row r="83" spans="1:1" ht="15.65" x14ac:dyDescent="0.25">
      <c r="A83" s="206"/>
    </row>
    <row r="84" spans="1:1" ht="15.65" x14ac:dyDescent="0.25">
      <c r="A84" s="206"/>
    </row>
    <row r="85" spans="1:1" ht="15.65" x14ac:dyDescent="0.25">
      <c r="A85" s="206"/>
    </row>
    <row r="86" spans="1:1" ht="15.65" x14ac:dyDescent="0.25">
      <c r="A86" s="206"/>
    </row>
    <row r="87" spans="1:1" ht="15.65" x14ac:dyDescent="0.25">
      <c r="A87" s="206"/>
    </row>
    <row r="88" spans="1:1" ht="15.65" x14ac:dyDescent="0.25">
      <c r="A88" s="206"/>
    </row>
    <row r="89" spans="1:1" ht="15.65" x14ac:dyDescent="0.25">
      <c r="A89" s="206"/>
    </row>
    <row r="90" spans="1:1" ht="15.65" x14ac:dyDescent="0.25">
      <c r="A90" s="206"/>
    </row>
    <row r="91" spans="1:1" ht="15.65" x14ac:dyDescent="0.25">
      <c r="A91" s="206"/>
    </row>
    <row r="92" spans="1:1" ht="15.65" x14ac:dyDescent="0.25">
      <c r="A92" s="206"/>
    </row>
    <row r="93" spans="1:1" ht="15.65" x14ac:dyDescent="0.25">
      <c r="A93" s="206"/>
    </row>
    <row r="94" spans="1:1" ht="15.65" x14ac:dyDescent="0.25">
      <c r="A94" s="206"/>
    </row>
    <row r="95" spans="1:1" ht="15.65" x14ac:dyDescent="0.25">
      <c r="A95" s="206"/>
    </row>
    <row r="96" spans="1:1" ht="15.65" x14ac:dyDescent="0.25">
      <c r="A96" s="206"/>
    </row>
    <row r="97" spans="1:1" ht="15.65" x14ac:dyDescent="0.25">
      <c r="A97" s="206"/>
    </row>
    <row r="98" spans="1:1" ht="15.65" x14ac:dyDescent="0.25">
      <c r="A98" s="206"/>
    </row>
    <row r="99" spans="1:1" ht="15.65" x14ac:dyDescent="0.25">
      <c r="A99" s="206"/>
    </row>
    <row r="100" spans="1:1" ht="15.65" x14ac:dyDescent="0.25">
      <c r="A100" s="206"/>
    </row>
    <row r="101" spans="1:1" ht="15.65" x14ac:dyDescent="0.25">
      <c r="A101" s="206"/>
    </row>
    <row r="102" spans="1:1" ht="15.65" x14ac:dyDescent="0.25">
      <c r="A102" s="206"/>
    </row>
    <row r="103" spans="1:1" ht="15.65" x14ac:dyDescent="0.25">
      <c r="A103" s="206"/>
    </row>
    <row r="104" spans="1:1" ht="15.65" x14ac:dyDescent="0.25">
      <c r="A104" s="206"/>
    </row>
    <row r="105" spans="1:1" ht="15.65" x14ac:dyDescent="0.25">
      <c r="A105" s="206"/>
    </row>
    <row r="106" spans="1:1" ht="15.65" x14ac:dyDescent="0.25">
      <c r="A106" s="206"/>
    </row>
    <row r="107" spans="1:1" ht="15.65" x14ac:dyDescent="0.25">
      <c r="A107" s="206"/>
    </row>
    <row r="108" spans="1:1" ht="15.65" x14ac:dyDescent="0.25">
      <c r="A108" s="206"/>
    </row>
    <row r="109" spans="1:1" ht="15.65" x14ac:dyDescent="0.25">
      <c r="A109" s="206"/>
    </row>
    <row r="110" spans="1:1" ht="15.65" x14ac:dyDescent="0.25">
      <c r="A110" s="206"/>
    </row>
    <row r="111" spans="1:1" ht="15.65" x14ac:dyDescent="0.25">
      <c r="A111" s="206"/>
    </row>
    <row r="112" spans="1:1" ht="15.65" x14ac:dyDescent="0.25">
      <c r="A112" s="206"/>
    </row>
    <row r="113" spans="1:1" ht="15.65" x14ac:dyDescent="0.25">
      <c r="A113" s="206"/>
    </row>
    <row r="114" spans="1:1" ht="15.65" x14ac:dyDescent="0.25">
      <c r="A114" s="206"/>
    </row>
    <row r="115" spans="1:1" ht="15.65" x14ac:dyDescent="0.25">
      <c r="A115" s="206"/>
    </row>
    <row r="116" spans="1:1" ht="15.65" x14ac:dyDescent="0.25">
      <c r="A116" s="206"/>
    </row>
    <row r="117" spans="1:1" ht="15.65" x14ac:dyDescent="0.25">
      <c r="A117" s="206"/>
    </row>
    <row r="118" spans="1:1" ht="15.65" x14ac:dyDescent="0.25">
      <c r="A118" s="206"/>
    </row>
    <row r="119" spans="1:1" ht="15.65" x14ac:dyDescent="0.25">
      <c r="A119" s="206"/>
    </row>
    <row r="120" spans="1:1" ht="15.65" x14ac:dyDescent="0.25">
      <c r="A120" s="206"/>
    </row>
    <row r="121" spans="1:1" ht="15.65" x14ac:dyDescent="0.25">
      <c r="A121" s="206"/>
    </row>
    <row r="122" spans="1:1" ht="15.65" x14ac:dyDescent="0.25">
      <c r="A122" s="206"/>
    </row>
    <row r="123" spans="1:1" ht="15.65" x14ac:dyDescent="0.25">
      <c r="A123" s="206"/>
    </row>
    <row r="124" spans="1:1" ht="15.65" x14ac:dyDescent="0.25">
      <c r="A124" s="206"/>
    </row>
    <row r="125" spans="1:1" ht="15.65" x14ac:dyDescent="0.25">
      <c r="A125" s="206"/>
    </row>
    <row r="126" spans="1:1" ht="15.65" x14ac:dyDescent="0.25">
      <c r="A126" s="206"/>
    </row>
    <row r="127" spans="1:1" ht="15.65" x14ac:dyDescent="0.25">
      <c r="A127" s="206"/>
    </row>
    <row r="128" spans="1:1" ht="15.65" x14ac:dyDescent="0.25">
      <c r="A128" s="206"/>
    </row>
    <row r="129" spans="1:1" ht="15.65" x14ac:dyDescent="0.25">
      <c r="A129" s="206"/>
    </row>
    <row r="130" spans="1:1" ht="15.65" x14ac:dyDescent="0.25">
      <c r="A130" s="206"/>
    </row>
    <row r="131" spans="1:1" ht="15.65" x14ac:dyDescent="0.25">
      <c r="A131" s="206"/>
    </row>
    <row r="132" spans="1:1" ht="15.65" x14ac:dyDescent="0.25">
      <c r="A132" s="206"/>
    </row>
    <row r="133" spans="1:1" ht="15.65" x14ac:dyDescent="0.25">
      <c r="A133" s="206"/>
    </row>
    <row r="134" spans="1:1" ht="15.65" x14ac:dyDescent="0.25">
      <c r="A134" s="206"/>
    </row>
    <row r="135" spans="1:1" ht="15.65" x14ac:dyDescent="0.25">
      <c r="A135" s="206"/>
    </row>
    <row r="136" spans="1:1" ht="15.65" x14ac:dyDescent="0.25">
      <c r="A136" s="206"/>
    </row>
    <row r="137" spans="1:1" ht="15.65" x14ac:dyDescent="0.25">
      <c r="A137" s="206"/>
    </row>
    <row r="138" spans="1:1" ht="15.65" x14ac:dyDescent="0.25">
      <c r="A138" s="206"/>
    </row>
    <row r="139" spans="1:1" ht="15.65" x14ac:dyDescent="0.25">
      <c r="A139" s="206"/>
    </row>
    <row r="140" spans="1:1" ht="15.65" x14ac:dyDescent="0.25">
      <c r="A140" s="206"/>
    </row>
    <row r="141" spans="1:1" ht="15.65" x14ac:dyDescent="0.25">
      <c r="A141" s="206"/>
    </row>
    <row r="142" spans="1:1" ht="15.65" x14ac:dyDescent="0.25">
      <c r="A142" s="206"/>
    </row>
    <row r="143" spans="1:1" ht="15.65" x14ac:dyDescent="0.25">
      <c r="A143" s="206"/>
    </row>
    <row r="144" spans="1:1" ht="15.65" x14ac:dyDescent="0.25">
      <c r="A144" s="206"/>
    </row>
    <row r="145" spans="1:1" ht="15.65" x14ac:dyDescent="0.25">
      <c r="A145" s="206"/>
    </row>
    <row r="146" spans="1:1" ht="15.65" x14ac:dyDescent="0.25">
      <c r="A146" s="206"/>
    </row>
    <row r="147" spans="1:1" ht="15.65" x14ac:dyDescent="0.25">
      <c r="A147" s="206"/>
    </row>
    <row r="148" spans="1:1" ht="15.65" x14ac:dyDescent="0.25">
      <c r="A148" s="206"/>
    </row>
    <row r="149" spans="1:1" ht="15.65" x14ac:dyDescent="0.25">
      <c r="A149" s="206"/>
    </row>
    <row r="150" spans="1:1" ht="15.65" x14ac:dyDescent="0.25">
      <c r="A150" s="206"/>
    </row>
    <row r="151" spans="1:1" ht="15.65" x14ac:dyDescent="0.25">
      <c r="A151" s="206"/>
    </row>
    <row r="152" spans="1:1" ht="15.65" x14ac:dyDescent="0.25">
      <c r="A152" s="206"/>
    </row>
    <row r="153" spans="1:1" ht="15.65" x14ac:dyDescent="0.25">
      <c r="A153" s="206"/>
    </row>
    <row r="154" spans="1:1" ht="15.65" x14ac:dyDescent="0.25">
      <c r="A154" s="206"/>
    </row>
    <row r="155" spans="1:1" ht="15.65" x14ac:dyDescent="0.25">
      <c r="A155" s="206"/>
    </row>
    <row r="156" spans="1:1" ht="15.65" x14ac:dyDescent="0.25">
      <c r="A156" s="206"/>
    </row>
    <row r="157" spans="1:1" ht="15.65" x14ac:dyDescent="0.25">
      <c r="A157" s="206"/>
    </row>
    <row r="158" spans="1:1" ht="15.65" x14ac:dyDescent="0.25">
      <c r="A158" s="206"/>
    </row>
    <row r="159" spans="1:1" ht="15.65" x14ac:dyDescent="0.25">
      <c r="A159" s="206"/>
    </row>
    <row r="160" spans="1:1" ht="15.65" x14ac:dyDescent="0.25">
      <c r="A160" s="206"/>
    </row>
    <row r="161" spans="1:1" ht="15.65" x14ac:dyDescent="0.25">
      <c r="A161" s="206"/>
    </row>
    <row r="162" spans="1:1" ht="15.65" x14ac:dyDescent="0.25">
      <c r="A162" s="206"/>
    </row>
    <row r="163" spans="1:1" ht="15.65" x14ac:dyDescent="0.25">
      <c r="A163" s="206"/>
    </row>
    <row r="164" spans="1:1" ht="15.65" x14ac:dyDescent="0.25">
      <c r="A164" s="206"/>
    </row>
    <row r="165" spans="1:1" ht="15.65" x14ac:dyDescent="0.25">
      <c r="A165" s="206"/>
    </row>
    <row r="166" spans="1:1" ht="15.65" x14ac:dyDescent="0.25">
      <c r="A166" s="206"/>
    </row>
    <row r="167" spans="1:1" ht="15.65" x14ac:dyDescent="0.25">
      <c r="A167" s="206"/>
    </row>
    <row r="168" spans="1:1" ht="15.65" x14ac:dyDescent="0.25">
      <c r="A168" s="206"/>
    </row>
    <row r="169" spans="1:1" ht="15.65" x14ac:dyDescent="0.25">
      <c r="A169" s="206"/>
    </row>
    <row r="170" spans="1:1" ht="15.65" x14ac:dyDescent="0.25">
      <c r="A170" s="206"/>
    </row>
    <row r="171" spans="1:1" ht="15.65" x14ac:dyDescent="0.25">
      <c r="A171" s="206"/>
    </row>
    <row r="172" spans="1:1" ht="15.65" x14ac:dyDescent="0.25">
      <c r="A172" s="206"/>
    </row>
    <row r="173" spans="1:1" ht="15.65" x14ac:dyDescent="0.25">
      <c r="A173" s="206"/>
    </row>
    <row r="174" spans="1:1" ht="15.65" x14ac:dyDescent="0.25">
      <c r="A174" s="206"/>
    </row>
    <row r="175" spans="1:1" ht="15.65" x14ac:dyDescent="0.25">
      <c r="A175" s="206"/>
    </row>
    <row r="176" spans="1:1" ht="15.65" x14ac:dyDescent="0.25">
      <c r="A176" s="206"/>
    </row>
    <row r="177" spans="1:1" ht="15.65" x14ac:dyDescent="0.25">
      <c r="A177" s="206"/>
    </row>
    <row r="178" spans="1:1" ht="15.65" x14ac:dyDescent="0.25">
      <c r="A178" s="206"/>
    </row>
    <row r="179" spans="1:1" ht="15.65" x14ac:dyDescent="0.25">
      <c r="A179" s="206"/>
    </row>
    <row r="180" spans="1:1" ht="15.65" x14ac:dyDescent="0.25">
      <c r="A180" s="206"/>
    </row>
    <row r="181" spans="1:1" ht="15.65" x14ac:dyDescent="0.25">
      <c r="A181" s="206"/>
    </row>
    <row r="182" spans="1:1" ht="15.65" x14ac:dyDescent="0.25">
      <c r="A182" s="206"/>
    </row>
    <row r="183" spans="1:1" ht="15.65" x14ac:dyDescent="0.25">
      <c r="A183" s="206"/>
    </row>
    <row r="184" spans="1:1" ht="15.65" x14ac:dyDescent="0.25">
      <c r="A184" s="206"/>
    </row>
    <row r="185" spans="1:1" ht="15.65" x14ac:dyDescent="0.25">
      <c r="A185" s="206"/>
    </row>
    <row r="186" spans="1:1" ht="15.65" x14ac:dyDescent="0.25">
      <c r="A186" s="206"/>
    </row>
    <row r="187" spans="1:1" ht="15.65" x14ac:dyDescent="0.25">
      <c r="A187" s="206"/>
    </row>
    <row r="188" spans="1:1" ht="15.65" x14ac:dyDescent="0.25">
      <c r="A188" s="206"/>
    </row>
    <row r="189" spans="1:1" ht="15.65" x14ac:dyDescent="0.25">
      <c r="A189" s="206"/>
    </row>
    <row r="190" spans="1:1" ht="15.65" x14ac:dyDescent="0.25">
      <c r="A190" s="206"/>
    </row>
    <row r="191" spans="1:1" ht="15.65" x14ac:dyDescent="0.25">
      <c r="A191" s="206"/>
    </row>
    <row r="192" spans="1:1" ht="15.65" x14ac:dyDescent="0.25">
      <c r="A192" s="206"/>
    </row>
    <row r="193" spans="1:1" ht="15.65" x14ac:dyDescent="0.25">
      <c r="A193" s="206"/>
    </row>
    <row r="194" spans="1:1" ht="15.65" x14ac:dyDescent="0.25">
      <c r="A194" s="206"/>
    </row>
    <row r="195" spans="1:1" ht="15.65" x14ac:dyDescent="0.25">
      <c r="A195" s="206"/>
    </row>
    <row r="196" spans="1:1" ht="15.65" x14ac:dyDescent="0.25">
      <c r="A196" s="206"/>
    </row>
    <row r="197" spans="1:1" ht="15.65" x14ac:dyDescent="0.25">
      <c r="A197" s="206"/>
    </row>
    <row r="198" spans="1:1" ht="15.65" x14ac:dyDescent="0.25">
      <c r="A198" s="206"/>
    </row>
    <row r="199" spans="1:1" ht="15.65" x14ac:dyDescent="0.25">
      <c r="A199" s="206"/>
    </row>
    <row r="200" spans="1:1" ht="15.65" x14ac:dyDescent="0.25">
      <c r="A200" s="206"/>
    </row>
    <row r="201" spans="1:1" ht="15.65" x14ac:dyDescent="0.25">
      <c r="A201" s="206"/>
    </row>
    <row r="202" spans="1:1" ht="15.65" x14ac:dyDescent="0.25">
      <c r="A202" s="206"/>
    </row>
    <row r="203" spans="1:1" ht="15.65" x14ac:dyDescent="0.25">
      <c r="A203" s="206"/>
    </row>
    <row r="204" spans="1:1" ht="15.65" x14ac:dyDescent="0.25">
      <c r="A204" s="206"/>
    </row>
    <row r="205" spans="1:1" ht="15.65" x14ac:dyDescent="0.25">
      <c r="A205" s="206"/>
    </row>
    <row r="206" spans="1:1" ht="15.65" x14ac:dyDescent="0.25">
      <c r="A206" s="206"/>
    </row>
    <row r="207" spans="1:1" ht="15.65" x14ac:dyDescent="0.25">
      <c r="A207" s="206"/>
    </row>
    <row r="208" spans="1:1" ht="15.65" x14ac:dyDescent="0.25">
      <c r="A208" s="206"/>
    </row>
    <row r="209" spans="1:1" ht="15.65" x14ac:dyDescent="0.25">
      <c r="A209" s="206"/>
    </row>
    <row r="210" spans="1:1" ht="15.65" x14ac:dyDescent="0.25">
      <c r="A210" s="206"/>
    </row>
    <row r="211" spans="1:1" ht="15.65" x14ac:dyDescent="0.25">
      <c r="A211" s="206"/>
    </row>
    <row r="212" spans="1:1" ht="15.65" x14ac:dyDescent="0.25">
      <c r="A212" s="206"/>
    </row>
    <row r="213" spans="1:1" ht="15.65" x14ac:dyDescent="0.25">
      <c r="A213" s="206"/>
    </row>
    <row r="214" spans="1:1" ht="15.65" x14ac:dyDescent="0.25">
      <c r="A214" s="206"/>
    </row>
    <row r="215" spans="1:1" ht="15.65" x14ac:dyDescent="0.25">
      <c r="A215" s="206"/>
    </row>
    <row r="216" spans="1:1" ht="15.65" x14ac:dyDescent="0.25">
      <c r="A216" s="206"/>
    </row>
    <row r="217" spans="1:1" ht="15.65" x14ac:dyDescent="0.25">
      <c r="A217" s="206"/>
    </row>
    <row r="218" spans="1:1" ht="15.65" x14ac:dyDescent="0.25">
      <c r="A218" s="206"/>
    </row>
    <row r="219" spans="1:1" ht="15.65" x14ac:dyDescent="0.25">
      <c r="A219" s="206"/>
    </row>
    <row r="220" spans="1:1" ht="15.65" x14ac:dyDescent="0.25">
      <c r="A220" s="206"/>
    </row>
    <row r="221" spans="1:1" ht="15.65" x14ac:dyDescent="0.25">
      <c r="A221" s="206"/>
    </row>
    <row r="222" spans="1:1" ht="15.65" x14ac:dyDescent="0.25">
      <c r="A222" s="206"/>
    </row>
    <row r="223" spans="1:1" ht="15.65" x14ac:dyDescent="0.25">
      <c r="A223" s="206"/>
    </row>
    <row r="224" spans="1:1" ht="15.65" x14ac:dyDescent="0.25">
      <c r="A224" s="206"/>
    </row>
    <row r="225" spans="1:1" ht="15.65" x14ac:dyDescent="0.25">
      <c r="A225" s="206"/>
    </row>
    <row r="226" spans="1:1" ht="15.65" x14ac:dyDescent="0.25">
      <c r="A226" s="206"/>
    </row>
    <row r="227" spans="1:1" ht="15.65" x14ac:dyDescent="0.25">
      <c r="A227" s="206"/>
    </row>
    <row r="228" spans="1:1" ht="15.65" x14ac:dyDescent="0.25">
      <c r="A228" s="206"/>
    </row>
    <row r="229" spans="1:1" ht="15.65" x14ac:dyDescent="0.25">
      <c r="A229" s="206"/>
    </row>
    <row r="230" spans="1:1" ht="15.65" x14ac:dyDescent="0.25">
      <c r="A230" s="206"/>
    </row>
    <row r="231" spans="1:1" ht="15.65" x14ac:dyDescent="0.25">
      <c r="A231" s="206"/>
    </row>
    <row r="232" spans="1:1" ht="15.65" x14ac:dyDescent="0.25">
      <c r="A232" s="206"/>
    </row>
    <row r="233" spans="1:1" ht="15.65" x14ac:dyDescent="0.25">
      <c r="A233" s="206"/>
    </row>
    <row r="234" spans="1:1" ht="15.65" x14ac:dyDescent="0.25">
      <c r="A234" s="206"/>
    </row>
    <row r="235" spans="1:1" ht="15.65" x14ac:dyDescent="0.25">
      <c r="A235" s="206"/>
    </row>
    <row r="236" spans="1:1" ht="15.65" x14ac:dyDescent="0.25">
      <c r="A236" s="206"/>
    </row>
    <row r="237" spans="1:1" ht="15.65" x14ac:dyDescent="0.25">
      <c r="A237" s="206"/>
    </row>
    <row r="238" spans="1:1" ht="15.65" x14ac:dyDescent="0.25">
      <c r="A238" s="206"/>
    </row>
    <row r="239" spans="1:1" ht="15.65" x14ac:dyDescent="0.25">
      <c r="A239" s="206"/>
    </row>
    <row r="240" spans="1:1" ht="15.65" x14ac:dyDescent="0.25">
      <c r="A240" s="206"/>
    </row>
    <row r="241" spans="1:1" ht="15.65" x14ac:dyDescent="0.25">
      <c r="A241" s="206"/>
    </row>
    <row r="242" spans="1:1" ht="15.65" x14ac:dyDescent="0.25">
      <c r="A242" s="206"/>
    </row>
    <row r="243" spans="1:1" ht="15.65" x14ac:dyDescent="0.25">
      <c r="A243" s="206"/>
    </row>
    <row r="244" spans="1:1" ht="15.65" x14ac:dyDescent="0.25">
      <c r="A244" s="206"/>
    </row>
    <row r="245" spans="1:1" ht="15.65" x14ac:dyDescent="0.25">
      <c r="A245" s="206"/>
    </row>
    <row r="246" spans="1:1" ht="15.65" x14ac:dyDescent="0.25">
      <c r="A246" s="206"/>
    </row>
    <row r="247" spans="1:1" ht="15.65" x14ac:dyDescent="0.25">
      <c r="A247" s="206"/>
    </row>
    <row r="248" spans="1:1" ht="15.65" x14ac:dyDescent="0.25">
      <c r="A248" s="206"/>
    </row>
    <row r="249" spans="1:1" ht="15.65" x14ac:dyDescent="0.25">
      <c r="A249" s="206"/>
    </row>
    <row r="250" spans="1:1" ht="15.65" x14ac:dyDescent="0.25">
      <c r="A250" s="206"/>
    </row>
    <row r="251" spans="1:1" ht="15.65" x14ac:dyDescent="0.25">
      <c r="A251" s="206"/>
    </row>
    <row r="252" spans="1:1" ht="15.65" x14ac:dyDescent="0.25">
      <c r="A252" s="206"/>
    </row>
    <row r="253" spans="1:1" ht="15.65" x14ac:dyDescent="0.25">
      <c r="A253" s="206"/>
    </row>
    <row r="254" spans="1:1" ht="15.65" x14ac:dyDescent="0.25">
      <c r="A254" s="206"/>
    </row>
    <row r="255" spans="1:1" ht="15.65" x14ac:dyDescent="0.25">
      <c r="A255" s="206"/>
    </row>
    <row r="256" spans="1:1" ht="15.65" x14ac:dyDescent="0.25">
      <c r="A256" s="206"/>
    </row>
    <row r="257" spans="1:1" ht="15.65" x14ac:dyDescent="0.25">
      <c r="A257" s="206"/>
    </row>
    <row r="258" spans="1:1" ht="15.65" x14ac:dyDescent="0.25">
      <c r="A258" s="206"/>
    </row>
    <row r="259" spans="1:1" ht="15.65" x14ac:dyDescent="0.25">
      <c r="A259" s="206"/>
    </row>
    <row r="260" spans="1:1" ht="15.65" x14ac:dyDescent="0.25">
      <c r="A260" s="206"/>
    </row>
    <row r="261" spans="1:1" ht="15.65" x14ac:dyDescent="0.25">
      <c r="A261" s="206"/>
    </row>
    <row r="262" spans="1:1" ht="15.65" x14ac:dyDescent="0.25">
      <c r="A262" s="206"/>
    </row>
    <row r="263" spans="1:1" ht="15.65" x14ac:dyDescent="0.25">
      <c r="A263" s="206"/>
    </row>
    <row r="264" spans="1:1" ht="15.65" x14ac:dyDescent="0.25">
      <c r="A264" s="206"/>
    </row>
    <row r="265" spans="1:1" ht="15.65" x14ac:dyDescent="0.25">
      <c r="A265" s="206"/>
    </row>
    <row r="266" spans="1:1" ht="15.65" x14ac:dyDescent="0.25">
      <c r="A266" s="206"/>
    </row>
    <row r="267" spans="1:1" ht="15.65" x14ac:dyDescent="0.25">
      <c r="A267" s="206"/>
    </row>
    <row r="268" spans="1:1" ht="15.65" x14ac:dyDescent="0.25">
      <c r="A268" s="206"/>
    </row>
    <row r="269" spans="1:1" ht="15.65" x14ac:dyDescent="0.25">
      <c r="A269" s="206"/>
    </row>
    <row r="270" spans="1:1" ht="15.65" x14ac:dyDescent="0.25">
      <c r="A270" s="206"/>
    </row>
    <row r="271" spans="1:1" ht="15.65" x14ac:dyDescent="0.25">
      <c r="A271" s="206"/>
    </row>
    <row r="272" spans="1:1" ht="15.65" x14ac:dyDescent="0.25">
      <c r="A272" s="206"/>
    </row>
    <row r="273" spans="1:1" ht="15.65" x14ac:dyDescent="0.25">
      <c r="A273" s="206"/>
    </row>
    <row r="274" spans="1:1" ht="15.65" x14ac:dyDescent="0.25">
      <c r="A274" s="206"/>
    </row>
    <row r="275" spans="1:1" ht="15.65" x14ac:dyDescent="0.25">
      <c r="A275" s="206"/>
    </row>
    <row r="276" spans="1:1" ht="15.65" x14ac:dyDescent="0.25">
      <c r="A276" s="206"/>
    </row>
    <row r="277" spans="1:1" ht="15.65" x14ac:dyDescent="0.25">
      <c r="A277" s="206"/>
    </row>
    <row r="278" spans="1:1" ht="15.65" x14ac:dyDescent="0.25">
      <c r="A278" s="206"/>
    </row>
    <row r="279" spans="1:1" ht="15.65" x14ac:dyDescent="0.25">
      <c r="A279" s="206"/>
    </row>
    <row r="280" spans="1:1" ht="15.65" x14ac:dyDescent="0.25">
      <c r="A280" s="206"/>
    </row>
    <row r="281" spans="1:1" ht="15.65" x14ac:dyDescent="0.25">
      <c r="A281" s="206"/>
    </row>
    <row r="282" spans="1:1" ht="15.65" x14ac:dyDescent="0.25">
      <c r="A282" s="206"/>
    </row>
    <row r="283" spans="1:1" ht="15.65" x14ac:dyDescent="0.25">
      <c r="A283" s="206"/>
    </row>
    <row r="284" spans="1:1" ht="15.65" x14ac:dyDescent="0.25">
      <c r="A284" s="206"/>
    </row>
    <row r="285" spans="1:1" ht="15.65" x14ac:dyDescent="0.25">
      <c r="A285" s="206"/>
    </row>
    <row r="286" spans="1:1" ht="15.65" x14ac:dyDescent="0.25">
      <c r="A286" s="206"/>
    </row>
    <row r="287" spans="1:1" ht="15.65" x14ac:dyDescent="0.25">
      <c r="A287" s="206"/>
    </row>
    <row r="288" spans="1:1" ht="15.65" x14ac:dyDescent="0.25">
      <c r="A288" s="206"/>
    </row>
    <row r="289" spans="1:1" ht="15.65" x14ac:dyDescent="0.25">
      <c r="A289" s="206"/>
    </row>
    <row r="290" spans="1:1" ht="15.65" x14ac:dyDescent="0.25">
      <c r="A290" s="206"/>
    </row>
    <row r="291" spans="1:1" ht="15.65" x14ac:dyDescent="0.25">
      <c r="A291" s="206"/>
    </row>
    <row r="292" spans="1:1" ht="15.65" x14ac:dyDescent="0.25">
      <c r="A292" s="206"/>
    </row>
    <row r="293" spans="1:1" ht="15.65" x14ac:dyDescent="0.25">
      <c r="A293" s="206"/>
    </row>
    <row r="294" spans="1:1" ht="15.65" x14ac:dyDescent="0.25">
      <c r="A294" s="206"/>
    </row>
    <row r="295" spans="1:1" ht="15.65" x14ac:dyDescent="0.25">
      <c r="A295" s="206"/>
    </row>
    <row r="296" spans="1:1" ht="15.65" x14ac:dyDescent="0.25">
      <c r="A296" s="206"/>
    </row>
    <row r="297" spans="1:1" ht="15.65" x14ac:dyDescent="0.25">
      <c r="A297" s="206"/>
    </row>
    <row r="298" spans="1:1" ht="15.65" x14ac:dyDescent="0.25">
      <c r="A298" s="206"/>
    </row>
    <row r="299" spans="1:1" ht="15.65" x14ac:dyDescent="0.25">
      <c r="A299" s="206"/>
    </row>
    <row r="300" spans="1:1" ht="15.65" x14ac:dyDescent="0.25">
      <c r="A300" s="206"/>
    </row>
    <row r="301" spans="1:1" ht="15.65" x14ac:dyDescent="0.25">
      <c r="A301" s="206"/>
    </row>
    <row r="302" spans="1:1" ht="15.65" x14ac:dyDescent="0.25">
      <c r="A302" s="206"/>
    </row>
    <row r="303" spans="1:1" ht="15.65" x14ac:dyDescent="0.25">
      <c r="A303" s="206"/>
    </row>
    <row r="304" spans="1:1" ht="15.65" x14ac:dyDescent="0.25">
      <c r="A304" s="206"/>
    </row>
    <row r="305" spans="1:1" ht="15.65" x14ac:dyDescent="0.25">
      <c r="A305" s="206"/>
    </row>
    <row r="306" spans="1:1" ht="15.65" x14ac:dyDescent="0.25">
      <c r="A306" s="206"/>
    </row>
    <row r="307" spans="1:1" ht="15.65" x14ac:dyDescent="0.25">
      <c r="A307" s="206"/>
    </row>
    <row r="308" spans="1:1" ht="15.65" x14ac:dyDescent="0.25">
      <c r="A308" s="206"/>
    </row>
    <row r="309" spans="1:1" ht="15.65" x14ac:dyDescent="0.25">
      <c r="A309" s="206"/>
    </row>
    <row r="310" spans="1:1" ht="15.65" x14ac:dyDescent="0.25">
      <c r="A310" s="206"/>
    </row>
    <row r="311" spans="1:1" ht="15.65" x14ac:dyDescent="0.25">
      <c r="A311" s="206"/>
    </row>
    <row r="312" spans="1:1" ht="15.65" x14ac:dyDescent="0.25">
      <c r="A312" s="206"/>
    </row>
    <row r="313" spans="1:1" ht="15.65" x14ac:dyDescent="0.25">
      <c r="A313" s="206"/>
    </row>
    <row r="314" spans="1:1" ht="15.65" x14ac:dyDescent="0.25">
      <c r="A314" s="206"/>
    </row>
    <row r="315" spans="1:1" ht="15.65" x14ac:dyDescent="0.25">
      <c r="A315" s="206"/>
    </row>
    <row r="316" spans="1:1" ht="15.65" x14ac:dyDescent="0.25">
      <c r="A316" s="206"/>
    </row>
    <row r="317" spans="1:1" ht="15.65" x14ac:dyDescent="0.25">
      <c r="A317" s="206"/>
    </row>
    <row r="318" spans="1:1" ht="15.65" x14ac:dyDescent="0.25">
      <c r="A318" s="206"/>
    </row>
    <row r="319" spans="1:1" ht="15.65" x14ac:dyDescent="0.25">
      <c r="A319" s="206"/>
    </row>
    <row r="320" spans="1:1" ht="15.65" x14ac:dyDescent="0.25">
      <c r="A320" s="206"/>
    </row>
    <row r="321" spans="1:1" ht="15.65" x14ac:dyDescent="0.25">
      <c r="A321" s="206"/>
    </row>
    <row r="322" spans="1:1" ht="15.65" x14ac:dyDescent="0.25">
      <c r="A322" s="206"/>
    </row>
    <row r="323" spans="1:1" ht="15.65" x14ac:dyDescent="0.25">
      <c r="A323" s="206"/>
    </row>
    <row r="324" spans="1:1" ht="15.65" x14ac:dyDescent="0.25">
      <c r="A324" s="206"/>
    </row>
    <row r="325" spans="1:1" ht="15.65" x14ac:dyDescent="0.25">
      <c r="A325" s="206"/>
    </row>
    <row r="326" spans="1:1" ht="15.65" x14ac:dyDescent="0.25">
      <c r="A326" s="206"/>
    </row>
    <row r="327" spans="1:1" ht="15.65" x14ac:dyDescent="0.25">
      <c r="A327" s="206"/>
    </row>
    <row r="328" spans="1:1" ht="15.65" x14ac:dyDescent="0.25">
      <c r="A328" s="206"/>
    </row>
    <row r="329" spans="1:1" ht="15.65" x14ac:dyDescent="0.25">
      <c r="A329" s="206"/>
    </row>
    <row r="330" spans="1:1" ht="15.65" x14ac:dyDescent="0.25">
      <c r="A330" s="206"/>
    </row>
    <row r="331" spans="1:1" ht="15.65" x14ac:dyDescent="0.25">
      <c r="A331" s="206"/>
    </row>
    <row r="332" spans="1:1" ht="15.65" x14ac:dyDescent="0.25">
      <c r="A332" s="206"/>
    </row>
    <row r="333" spans="1:1" ht="15.65" x14ac:dyDescent="0.25">
      <c r="A333" s="206"/>
    </row>
    <row r="334" spans="1:1" ht="15.65" x14ac:dyDescent="0.25">
      <c r="A334" s="206"/>
    </row>
    <row r="335" spans="1:1" ht="15.65" x14ac:dyDescent="0.25">
      <c r="A335" s="206"/>
    </row>
    <row r="336" spans="1:1" ht="15.65" x14ac:dyDescent="0.25">
      <c r="A336" s="206"/>
    </row>
    <row r="337" spans="1:1" ht="15.65" x14ac:dyDescent="0.25">
      <c r="A337" s="206"/>
    </row>
    <row r="338" spans="1:1" ht="15.65" x14ac:dyDescent="0.25">
      <c r="A338" s="206"/>
    </row>
    <row r="339" spans="1:1" ht="15.65" x14ac:dyDescent="0.25">
      <c r="A339" s="206"/>
    </row>
    <row r="340" spans="1:1" ht="15.65" x14ac:dyDescent="0.25">
      <c r="A340" s="206"/>
    </row>
    <row r="341" spans="1:1" ht="15.65" x14ac:dyDescent="0.25">
      <c r="A341" s="206"/>
    </row>
    <row r="342" spans="1:1" ht="15.65" x14ac:dyDescent="0.25">
      <c r="A342" s="206"/>
    </row>
    <row r="343" spans="1:1" ht="15.65" x14ac:dyDescent="0.25">
      <c r="A343" s="206"/>
    </row>
    <row r="344" spans="1:1" ht="15.65" x14ac:dyDescent="0.25">
      <c r="A344" s="206"/>
    </row>
    <row r="345" spans="1:1" ht="15.65" x14ac:dyDescent="0.25">
      <c r="A345" s="206"/>
    </row>
    <row r="346" spans="1:1" ht="15.65" x14ac:dyDescent="0.25">
      <c r="A346" s="206"/>
    </row>
    <row r="347" spans="1:1" ht="15.65" x14ac:dyDescent="0.25">
      <c r="A347" s="206"/>
    </row>
    <row r="348" spans="1:1" ht="15.65" x14ac:dyDescent="0.25">
      <c r="A348" s="206"/>
    </row>
    <row r="349" spans="1:1" ht="15.65" x14ac:dyDescent="0.25">
      <c r="A349" s="206"/>
    </row>
    <row r="350" spans="1:1" ht="15.65" x14ac:dyDescent="0.25">
      <c r="A350" s="206"/>
    </row>
    <row r="351" spans="1:1" ht="15.65" x14ac:dyDescent="0.25">
      <c r="A351" s="206"/>
    </row>
    <row r="352" spans="1:1" ht="15.65" x14ac:dyDescent="0.25">
      <c r="A352" s="206"/>
    </row>
    <row r="353" spans="1:1" ht="15.65" x14ac:dyDescent="0.25">
      <c r="A353" s="206"/>
    </row>
    <row r="354" spans="1:1" ht="15.65" x14ac:dyDescent="0.25">
      <c r="A354" s="206"/>
    </row>
    <row r="355" spans="1:1" ht="15.65" x14ac:dyDescent="0.25">
      <c r="A355" s="206"/>
    </row>
    <row r="356" spans="1:1" ht="15.65" x14ac:dyDescent="0.25">
      <c r="A356" s="206"/>
    </row>
    <row r="357" spans="1:1" ht="15.65" x14ac:dyDescent="0.25">
      <c r="A357" s="206"/>
    </row>
    <row r="496" spans="1:1" x14ac:dyDescent="0.25">
      <c r="A496" s="205"/>
    </row>
    <row r="497" spans="1:1" x14ac:dyDescent="0.25">
      <c r="A497" s="205"/>
    </row>
    <row r="498" spans="1:1" x14ac:dyDescent="0.25">
      <c r="A498" s="205"/>
    </row>
    <row r="499" spans="1:1" x14ac:dyDescent="0.25">
      <c r="A499" s="205"/>
    </row>
    <row r="500" spans="1:1" x14ac:dyDescent="0.25">
      <c r="A500" s="205"/>
    </row>
    <row r="501" spans="1:1" x14ac:dyDescent="0.25">
      <c r="A501" s="205"/>
    </row>
    <row r="502" spans="1:1" x14ac:dyDescent="0.25">
      <c r="A502" s="205"/>
    </row>
    <row r="503" spans="1:1" x14ac:dyDescent="0.25">
      <c r="A503" s="205"/>
    </row>
    <row r="504" spans="1:1" x14ac:dyDescent="0.25">
      <c r="A504" s="205"/>
    </row>
    <row r="505" spans="1:1" x14ac:dyDescent="0.25">
      <c r="A505" s="205"/>
    </row>
    <row r="506" spans="1:1" x14ac:dyDescent="0.25">
      <c r="A506" s="205"/>
    </row>
    <row r="507" spans="1:1" x14ac:dyDescent="0.25">
      <c r="A507" s="205"/>
    </row>
    <row r="508" spans="1:1" x14ac:dyDescent="0.25">
      <c r="A508" s="205"/>
    </row>
    <row r="509" spans="1:1" x14ac:dyDescent="0.25">
      <c r="A509" s="205"/>
    </row>
    <row r="510" spans="1:1" x14ac:dyDescent="0.25">
      <c r="A510" s="205"/>
    </row>
    <row r="511" spans="1:1" x14ac:dyDescent="0.25">
      <c r="A511" s="205"/>
    </row>
    <row r="512" spans="1:1" x14ac:dyDescent="0.25">
      <c r="A512" s="205"/>
    </row>
    <row r="513" spans="1:1" x14ac:dyDescent="0.25">
      <c r="A513" s="205"/>
    </row>
    <row r="514" spans="1:1" x14ac:dyDescent="0.25">
      <c r="A514" s="205"/>
    </row>
  </sheetData>
  <mergeCells count="9">
    <mergeCell ref="B14:C14"/>
    <mergeCell ref="B1:B3"/>
    <mergeCell ref="C1:C3"/>
    <mergeCell ref="A4:C4"/>
    <mergeCell ref="B7:C7"/>
    <mergeCell ref="A8:C8"/>
    <mergeCell ref="B11:C11"/>
    <mergeCell ref="B12:C12"/>
    <mergeCell ref="B13:C13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34" workbookViewId="0">
      <selection activeCell="M46" sqref="M46"/>
    </sheetView>
  </sheetViews>
  <sheetFormatPr defaultColWidth="9.125" defaultRowHeight="12.9" x14ac:dyDescent="0.2"/>
  <cols>
    <col min="1" max="1" width="7.375" style="212" customWidth="1"/>
    <col min="2" max="3" width="9.125" style="212"/>
    <col min="4" max="4" width="26.25" style="212" customWidth="1"/>
    <col min="5" max="5" width="11" style="212" customWidth="1"/>
    <col min="6" max="6" width="15.875" style="212" customWidth="1"/>
    <col min="7" max="7" width="22.75" style="212" customWidth="1"/>
    <col min="8" max="16384" width="9.125" style="212"/>
  </cols>
  <sheetData>
    <row r="1" spans="1:9" ht="112.75" customHeight="1" x14ac:dyDescent="0.2">
      <c r="A1" s="223"/>
      <c r="B1" s="223"/>
      <c r="C1" s="223"/>
      <c r="F1" s="222"/>
      <c r="G1" s="274" t="s">
        <v>577</v>
      </c>
      <c r="H1" s="219"/>
    </row>
    <row r="2" spans="1:9" ht="34.65" customHeight="1" x14ac:dyDescent="0.2">
      <c r="A2" s="223"/>
      <c r="B2" s="223"/>
      <c r="C2" s="223"/>
      <c r="F2" s="222"/>
      <c r="G2" s="274"/>
      <c r="H2" s="219"/>
    </row>
    <row r="3" spans="1:9" ht="56.25" customHeight="1" x14ac:dyDescent="0.25">
      <c r="F3" s="222"/>
      <c r="G3" s="211"/>
    </row>
    <row r="4" spans="1:9" ht="50.3" customHeight="1" x14ac:dyDescent="0.2">
      <c r="A4" s="341" t="s">
        <v>576</v>
      </c>
      <c r="B4" s="341"/>
      <c r="C4" s="341"/>
      <c r="D4" s="341"/>
      <c r="E4" s="341"/>
      <c r="F4" s="341"/>
      <c r="G4" s="341"/>
      <c r="H4" s="221"/>
    </row>
    <row r="5" spans="1:9" x14ac:dyDescent="0.2">
      <c r="G5" s="220" t="s">
        <v>156</v>
      </c>
    </row>
    <row r="6" spans="1:9" x14ac:dyDescent="0.2">
      <c r="G6" s="217"/>
    </row>
    <row r="7" spans="1:9" x14ac:dyDescent="0.2">
      <c r="G7" s="217"/>
    </row>
    <row r="8" spans="1:9" x14ac:dyDescent="0.2">
      <c r="G8" s="219"/>
    </row>
    <row r="9" spans="1:9" ht="36" customHeight="1" x14ac:dyDescent="0.25">
      <c r="A9" s="342" t="s">
        <v>575</v>
      </c>
      <c r="B9" s="342"/>
      <c r="C9" s="342"/>
      <c r="D9" s="342"/>
      <c r="E9" s="342"/>
      <c r="F9" s="342"/>
      <c r="G9" s="342"/>
      <c r="H9" s="218"/>
      <c r="I9" s="218"/>
    </row>
    <row r="10" spans="1:9" ht="12.9" customHeight="1" x14ac:dyDescent="0.2">
      <c r="A10" s="218"/>
      <c r="B10" s="218"/>
      <c r="C10" s="218"/>
      <c r="D10" s="218"/>
      <c r="E10" s="218"/>
      <c r="F10" s="218"/>
      <c r="G10" s="218"/>
      <c r="H10" s="218"/>
      <c r="I10" s="218"/>
    </row>
    <row r="12" spans="1:9" x14ac:dyDescent="0.2">
      <c r="G12" s="217" t="s">
        <v>574</v>
      </c>
    </row>
    <row r="13" spans="1:9" x14ac:dyDescent="0.2">
      <c r="A13" s="295" t="s">
        <v>573</v>
      </c>
      <c r="B13" s="295" t="s">
        <v>572</v>
      </c>
      <c r="C13" s="295"/>
      <c r="D13" s="295"/>
      <c r="E13" s="295" t="s">
        <v>571</v>
      </c>
      <c r="F13" s="295"/>
      <c r="G13" s="295" t="s">
        <v>490</v>
      </c>
      <c r="H13" s="216"/>
      <c r="I13" s="216"/>
    </row>
    <row r="14" spans="1:9" x14ac:dyDescent="0.2">
      <c r="A14" s="295"/>
      <c r="B14" s="295"/>
      <c r="C14" s="295"/>
      <c r="D14" s="295"/>
      <c r="E14" s="295"/>
      <c r="F14" s="295"/>
      <c r="G14" s="295"/>
      <c r="H14" s="215"/>
      <c r="I14" s="215"/>
    </row>
    <row r="15" spans="1:9" ht="70.650000000000006" customHeight="1" x14ac:dyDescent="0.2">
      <c r="A15" s="214">
        <v>1</v>
      </c>
      <c r="B15" s="343" t="s">
        <v>584</v>
      </c>
      <c r="C15" s="344"/>
      <c r="D15" s="345"/>
      <c r="E15" s="296" t="s">
        <v>650</v>
      </c>
      <c r="F15" s="297"/>
      <c r="G15" s="213">
        <v>900</v>
      </c>
      <c r="H15" s="215"/>
      <c r="I15" s="215"/>
    </row>
    <row r="16" spans="1:9" ht="18.350000000000001" customHeight="1" x14ac:dyDescent="0.2">
      <c r="A16" s="287">
        <v>2</v>
      </c>
      <c r="B16" s="329" t="s">
        <v>585</v>
      </c>
      <c r="C16" s="330"/>
      <c r="D16" s="331"/>
      <c r="E16" s="296" t="s">
        <v>570</v>
      </c>
      <c r="F16" s="297"/>
      <c r="G16" s="213">
        <v>363</v>
      </c>
    </row>
    <row r="17" spans="1:7" ht="18.350000000000001" customHeight="1" x14ac:dyDescent="0.2">
      <c r="A17" s="298"/>
      <c r="B17" s="332"/>
      <c r="C17" s="333"/>
      <c r="D17" s="334"/>
      <c r="E17" s="296" t="s">
        <v>651</v>
      </c>
      <c r="F17" s="297"/>
      <c r="G17" s="213">
        <v>90</v>
      </c>
    </row>
    <row r="18" spans="1:7" ht="17.7" customHeight="1" x14ac:dyDescent="0.2">
      <c r="A18" s="298"/>
      <c r="B18" s="332"/>
      <c r="C18" s="333"/>
      <c r="D18" s="334"/>
      <c r="E18" s="296" t="s">
        <v>569</v>
      </c>
      <c r="F18" s="297"/>
      <c r="G18" s="213">
        <v>1161</v>
      </c>
    </row>
    <row r="19" spans="1:7" ht="19.2" customHeight="1" x14ac:dyDescent="0.2">
      <c r="A19" s="288"/>
      <c r="B19" s="335"/>
      <c r="C19" s="336"/>
      <c r="D19" s="337"/>
      <c r="E19" s="296" t="s">
        <v>568</v>
      </c>
      <c r="F19" s="297"/>
      <c r="G19" s="213">
        <v>938</v>
      </c>
    </row>
    <row r="20" spans="1:7" ht="30.6" customHeight="1" x14ac:dyDescent="0.2">
      <c r="A20" s="214">
        <v>3</v>
      </c>
      <c r="B20" s="343" t="s">
        <v>586</v>
      </c>
      <c r="C20" s="344"/>
      <c r="D20" s="345"/>
      <c r="E20" s="296" t="s">
        <v>676</v>
      </c>
      <c r="F20" s="297"/>
      <c r="G20" s="213">
        <v>117</v>
      </c>
    </row>
    <row r="21" spans="1:7" ht="17.7" customHeight="1" x14ac:dyDescent="0.2">
      <c r="A21" s="287">
        <v>4</v>
      </c>
      <c r="B21" s="329" t="s">
        <v>587</v>
      </c>
      <c r="C21" s="330"/>
      <c r="D21" s="331"/>
      <c r="E21" s="296" t="s">
        <v>567</v>
      </c>
      <c r="F21" s="297"/>
      <c r="G21" s="213">
        <v>80</v>
      </c>
    </row>
    <row r="22" spans="1:7" ht="16.3" customHeight="1" x14ac:dyDescent="0.2">
      <c r="A22" s="298"/>
      <c r="B22" s="332"/>
      <c r="C22" s="333"/>
      <c r="D22" s="334"/>
      <c r="E22" s="296" t="s">
        <v>582</v>
      </c>
      <c r="F22" s="297"/>
      <c r="G22" s="213">
        <v>30.5</v>
      </c>
    </row>
    <row r="23" spans="1:7" ht="18.350000000000001" customHeight="1" x14ac:dyDescent="0.2">
      <c r="A23" s="288"/>
      <c r="B23" s="335"/>
      <c r="C23" s="336"/>
      <c r="D23" s="337"/>
      <c r="E23" s="296" t="s">
        <v>622</v>
      </c>
      <c r="F23" s="297"/>
      <c r="G23" s="213">
        <v>100</v>
      </c>
    </row>
    <row r="24" spans="1:7" ht="18.350000000000001" customHeight="1" x14ac:dyDescent="0.2">
      <c r="A24" s="287">
        <v>5</v>
      </c>
      <c r="B24" s="329" t="s">
        <v>588</v>
      </c>
      <c r="C24" s="330"/>
      <c r="D24" s="331"/>
      <c r="E24" s="296" t="s">
        <v>677</v>
      </c>
      <c r="F24" s="297"/>
      <c r="G24" s="213">
        <v>1000</v>
      </c>
    </row>
    <row r="25" spans="1:7" ht="39.25" customHeight="1" x14ac:dyDescent="0.2">
      <c r="A25" s="288"/>
      <c r="B25" s="335"/>
      <c r="C25" s="336"/>
      <c r="D25" s="337"/>
      <c r="E25" s="296" t="s">
        <v>678</v>
      </c>
      <c r="F25" s="297"/>
      <c r="G25" s="213">
        <v>937.3</v>
      </c>
    </row>
    <row r="26" spans="1:7" ht="45.7" customHeight="1" x14ac:dyDescent="0.2">
      <c r="A26" s="214">
        <v>6</v>
      </c>
      <c r="B26" s="338" t="s">
        <v>589</v>
      </c>
      <c r="C26" s="339"/>
      <c r="D26" s="340"/>
      <c r="E26" s="296" t="s">
        <v>566</v>
      </c>
      <c r="F26" s="297"/>
      <c r="G26" s="213">
        <v>452.7</v>
      </c>
    </row>
    <row r="27" spans="1:7" ht="36.700000000000003" customHeight="1" x14ac:dyDescent="0.2">
      <c r="A27" s="214">
        <v>7</v>
      </c>
      <c r="B27" s="326" t="s">
        <v>590</v>
      </c>
      <c r="C27" s="327"/>
      <c r="D27" s="328"/>
      <c r="E27" s="296" t="s">
        <v>565</v>
      </c>
      <c r="F27" s="297"/>
      <c r="G27" s="213">
        <v>430</v>
      </c>
    </row>
    <row r="28" spans="1:7" ht="36.700000000000003" customHeight="1" x14ac:dyDescent="0.2">
      <c r="A28" s="287">
        <v>8</v>
      </c>
      <c r="B28" s="289" t="s">
        <v>591</v>
      </c>
      <c r="C28" s="290"/>
      <c r="D28" s="291"/>
      <c r="E28" s="295" t="s">
        <v>564</v>
      </c>
      <c r="F28" s="295"/>
      <c r="G28" s="213">
        <v>70</v>
      </c>
    </row>
    <row r="29" spans="1:7" ht="30.75" customHeight="1" x14ac:dyDescent="0.2">
      <c r="A29" s="288"/>
      <c r="B29" s="292"/>
      <c r="C29" s="293"/>
      <c r="D29" s="294"/>
      <c r="E29" s="295" t="s">
        <v>679</v>
      </c>
      <c r="F29" s="295"/>
      <c r="G29" s="213">
        <v>200</v>
      </c>
    </row>
    <row r="30" spans="1:7" ht="38.9" customHeight="1" x14ac:dyDescent="0.2">
      <c r="A30" s="214">
        <v>9</v>
      </c>
      <c r="B30" s="326" t="s">
        <v>592</v>
      </c>
      <c r="C30" s="327"/>
      <c r="D30" s="327"/>
      <c r="E30" s="296" t="s">
        <v>563</v>
      </c>
      <c r="F30" s="297"/>
      <c r="G30" s="213">
        <v>60</v>
      </c>
    </row>
    <row r="31" spans="1:7" ht="18.2" customHeight="1" x14ac:dyDescent="0.2">
      <c r="A31" s="287">
        <v>10</v>
      </c>
      <c r="B31" s="317" t="s">
        <v>593</v>
      </c>
      <c r="C31" s="318"/>
      <c r="D31" s="319"/>
      <c r="E31" s="296" t="s">
        <v>562</v>
      </c>
      <c r="F31" s="297"/>
      <c r="G31" s="213">
        <v>1449.1</v>
      </c>
    </row>
    <row r="32" spans="1:7" ht="18.2" customHeight="1" x14ac:dyDescent="0.2">
      <c r="A32" s="298"/>
      <c r="B32" s="320"/>
      <c r="C32" s="321"/>
      <c r="D32" s="322"/>
      <c r="E32" s="296" t="s">
        <v>623</v>
      </c>
      <c r="F32" s="297"/>
      <c r="G32" s="213">
        <v>539.20000000000005</v>
      </c>
    </row>
    <row r="33" spans="1:7" ht="18.2" customHeight="1" x14ac:dyDescent="0.2">
      <c r="A33" s="298"/>
      <c r="B33" s="320"/>
      <c r="C33" s="321"/>
      <c r="D33" s="322"/>
      <c r="E33" s="296" t="s">
        <v>652</v>
      </c>
      <c r="F33" s="297"/>
      <c r="G33" s="213">
        <v>45.2</v>
      </c>
    </row>
    <row r="34" spans="1:7" ht="18.2" customHeight="1" x14ac:dyDescent="0.2">
      <c r="A34" s="298"/>
      <c r="B34" s="320"/>
      <c r="C34" s="321"/>
      <c r="D34" s="322"/>
      <c r="E34" s="296" t="s">
        <v>653</v>
      </c>
      <c r="F34" s="297"/>
      <c r="G34" s="213">
        <v>40</v>
      </c>
    </row>
    <row r="35" spans="1:7" ht="18.2" customHeight="1" x14ac:dyDescent="0.2">
      <c r="A35" s="298"/>
      <c r="B35" s="320"/>
      <c r="C35" s="321"/>
      <c r="D35" s="322"/>
      <c r="E35" s="296" t="s">
        <v>624</v>
      </c>
      <c r="F35" s="297"/>
      <c r="G35" s="213">
        <v>49.1</v>
      </c>
    </row>
    <row r="36" spans="1:7" ht="18.2" customHeight="1" x14ac:dyDescent="0.2">
      <c r="A36" s="288"/>
      <c r="B36" s="323"/>
      <c r="C36" s="324"/>
      <c r="D36" s="325"/>
      <c r="E36" s="296" t="s">
        <v>625</v>
      </c>
      <c r="F36" s="297"/>
      <c r="G36" s="213">
        <v>41.5</v>
      </c>
    </row>
    <row r="37" spans="1:7" ht="18.2" customHeight="1" x14ac:dyDescent="0.2">
      <c r="A37" s="287">
        <v>11</v>
      </c>
      <c r="B37" s="317" t="s">
        <v>594</v>
      </c>
      <c r="C37" s="318"/>
      <c r="D37" s="319"/>
      <c r="E37" s="296" t="s">
        <v>626</v>
      </c>
      <c r="F37" s="297"/>
      <c r="G37" s="213">
        <v>850</v>
      </c>
    </row>
    <row r="38" spans="1:7" ht="19.7" customHeight="1" x14ac:dyDescent="0.2">
      <c r="A38" s="288"/>
      <c r="B38" s="323"/>
      <c r="C38" s="324"/>
      <c r="D38" s="325"/>
      <c r="E38" s="296" t="s">
        <v>627</v>
      </c>
      <c r="F38" s="297"/>
      <c r="G38" s="213">
        <v>70</v>
      </c>
    </row>
    <row r="39" spans="1:7" ht="18.350000000000001" customHeight="1" x14ac:dyDescent="0.2">
      <c r="A39" s="287">
        <v>12</v>
      </c>
      <c r="B39" s="308" t="s">
        <v>595</v>
      </c>
      <c r="C39" s="309"/>
      <c r="D39" s="310"/>
      <c r="E39" s="296" t="s">
        <v>580</v>
      </c>
      <c r="F39" s="297"/>
      <c r="G39" s="213">
        <v>4.5</v>
      </c>
    </row>
    <row r="40" spans="1:7" ht="19.05" customHeight="1" x14ac:dyDescent="0.2">
      <c r="A40" s="298"/>
      <c r="B40" s="311"/>
      <c r="C40" s="312"/>
      <c r="D40" s="313"/>
      <c r="E40" s="296" t="s">
        <v>561</v>
      </c>
      <c r="F40" s="297"/>
      <c r="G40" s="213">
        <v>2004.8</v>
      </c>
    </row>
    <row r="41" spans="1:7" ht="19.05" customHeight="1" x14ac:dyDescent="0.2">
      <c r="A41" s="298"/>
      <c r="B41" s="311"/>
      <c r="C41" s="312"/>
      <c r="D41" s="313"/>
      <c r="E41" s="296" t="s">
        <v>581</v>
      </c>
      <c r="F41" s="297"/>
      <c r="G41" s="213">
        <v>708.5</v>
      </c>
    </row>
    <row r="42" spans="1:7" ht="19.05" customHeight="1" x14ac:dyDescent="0.2">
      <c r="A42" s="298"/>
      <c r="B42" s="311"/>
      <c r="C42" s="312"/>
      <c r="D42" s="313"/>
      <c r="E42" s="296" t="s">
        <v>680</v>
      </c>
      <c r="F42" s="297"/>
      <c r="G42" s="213">
        <v>20</v>
      </c>
    </row>
    <row r="43" spans="1:7" ht="19.05" customHeight="1" x14ac:dyDescent="0.2">
      <c r="A43" s="298"/>
      <c r="B43" s="311"/>
      <c r="C43" s="312"/>
      <c r="D43" s="313"/>
      <c r="E43" s="296" t="s">
        <v>654</v>
      </c>
      <c r="F43" s="297"/>
      <c r="G43" s="213">
        <v>721</v>
      </c>
    </row>
    <row r="44" spans="1:7" ht="19.05" customHeight="1" x14ac:dyDescent="0.2">
      <c r="A44" s="288"/>
      <c r="B44" s="314"/>
      <c r="C44" s="315"/>
      <c r="D44" s="316"/>
      <c r="E44" s="296" t="s">
        <v>632</v>
      </c>
      <c r="F44" s="297"/>
      <c r="G44" s="213">
        <v>91.2</v>
      </c>
    </row>
    <row r="45" spans="1:7" ht="41.45" customHeight="1" x14ac:dyDescent="0.2">
      <c r="A45" s="214">
        <v>13</v>
      </c>
      <c r="B45" s="346" t="s">
        <v>596</v>
      </c>
      <c r="C45" s="347"/>
      <c r="D45" s="348"/>
      <c r="E45" s="296" t="s">
        <v>560</v>
      </c>
      <c r="F45" s="297"/>
      <c r="G45" s="213">
        <v>650</v>
      </c>
    </row>
    <row r="46" spans="1:7" ht="22.6" customHeight="1" x14ac:dyDescent="0.2">
      <c r="A46" s="287">
        <v>14</v>
      </c>
      <c r="B46" s="299" t="s">
        <v>597</v>
      </c>
      <c r="C46" s="300"/>
      <c r="D46" s="301"/>
      <c r="E46" s="296" t="s">
        <v>559</v>
      </c>
      <c r="F46" s="297"/>
      <c r="G46" s="213">
        <v>2.5</v>
      </c>
    </row>
    <row r="47" spans="1:7" ht="22.6" customHeight="1" x14ac:dyDescent="0.2">
      <c r="A47" s="298"/>
      <c r="B47" s="302"/>
      <c r="C47" s="303"/>
      <c r="D47" s="304"/>
      <c r="E47" s="296" t="s">
        <v>655</v>
      </c>
      <c r="F47" s="297"/>
      <c r="G47" s="213">
        <v>50</v>
      </c>
    </row>
    <row r="48" spans="1:7" ht="22.6" customHeight="1" x14ac:dyDescent="0.2">
      <c r="A48" s="288"/>
      <c r="B48" s="305"/>
      <c r="C48" s="306"/>
      <c r="D48" s="307"/>
      <c r="E48" s="296" t="s">
        <v>656</v>
      </c>
      <c r="F48" s="297"/>
      <c r="G48" s="213">
        <v>525</v>
      </c>
    </row>
    <row r="49" spans="1:7" ht="41.45" customHeight="1" x14ac:dyDescent="0.2">
      <c r="A49" s="214">
        <v>15</v>
      </c>
      <c r="B49" s="346" t="s">
        <v>598</v>
      </c>
      <c r="C49" s="347"/>
      <c r="D49" s="348"/>
      <c r="E49" s="296" t="s">
        <v>558</v>
      </c>
      <c r="F49" s="297"/>
      <c r="G49" s="213">
        <v>7</v>
      </c>
    </row>
    <row r="50" spans="1:7" ht="56.4" customHeight="1" x14ac:dyDescent="0.2">
      <c r="A50" s="214">
        <v>16</v>
      </c>
      <c r="B50" s="346" t="s">
        <v>599</v>
      </c>
      <c r="C50" s="347"/>
      <c r="D50" s="348"/>
      <c r="E50" s="296" t="s">
        <v>557</v>
      </c>
      <c r="F50" s="297"/>
      <c r="G50" s="213">
        <v>6</v>
      </c>
    </row>
  </sheetData>
  <mergeCells count="67">
    <mergeCell ref="B49:D49"/>
    <mergeCell ref="E49:F49"/>
    <mergeCell ref="B37:D38"/>
    <mergeCell ref="B50:D50"/>
    <mergeCell ref="E50:F50"/>
    <mergeCell ref="E40:F40"/>
    <mergeCell ref="B45:D45"/>
    <mergeCell ref="E45:F45"/>
    <mergeCell ref="E48:F48"/>
    <mergeCell ref="E41:F41"/>
    <mergeCell ref="E43:F43"/>
    <mergeCell ref="E38:F38"/>
    <mergeCell ref="B20:D20"/>
    <mergeCell ref="E20:F20"/>
    <mergeCell ref="E21:F21"/>
    <mergeCell ref="E25:F25"/>
    <mergeCell ref="E22:F22"/>
    <mergeCell ref="B15:D15"/>
    <mergeCell ref="E15:F15"/>
    <mergeCell ref="A16:A19"/>
    <mergeCell ref="B16:D19"/>
    <mergeCell ref="E16:F16"/>
    <mergeCell ref="E18:F18"/>
    <mergeCell ref="E19:F19"/>
    <mergeCell ref="E17:F17"/>
    <mergeCell ref="G1:G2"/>
    <mergeCell ref="A4:G4"/>
    <mergeCell ref="A9:G9"/>
    <mergeCell ref="A13:A14"/>
    <mergeCell ref="B13:D14"/>
    <mergeCell ref="E13:F14"/>
    <mergeCell ref="G13:G14"/>
    <mergeCell ref="A21:A23"/>
    <mergeCell ref="B21:D23"/>
    <mergeCell ref="E23:F23"/>
    <mergeCell ref="B26:D26"/>
    <mergeCell ref="E26:F26"/>
    <mergeCell ref="A24:A25"/>
    <mergeCell ref="B24:D25"/>
    <mergeCell ref="E24:F24"/>
    <mergeCell ref="B27:D27"/>
    <mergeCell ref="E27:F27"/>
    <mergeCell ref="E29:F29"/>
    <mergeCell ref="B30:D30"/>
    <mergeCell ref="E30:F30"/>
    <mergeCell ref="A46:A48"/>
    <mergeCell ref="B46:D48"/>
    <mergeCell ref="E46:F46"/>
    <mergeCell ref="E47:F47"/>
    <mergeCell ref="A37:A38"/>
    <mergeCell ref="E37:F37"/>
    <mergeCell ref="E39:F39"/>
    <mergeCell ref="A39:A44"/>
    <mergeCell ref="B39:D44"/>
    <mergeCell ref="E44:F44"/>
    <mergeCell ref="A28:A29"/>
    <mergeCell ref="B28:D29"/>
    <mergeCell ref="E28:F28"/>
    <mergeCell ref="E42:F42"/>
    <mergeCell ref="E36:F36"/>
    <mergeCell ref="B31:D36"/>
    <mergeCell ref="A31:A36"/>
    <mergeCell ref="E31:F31"/>
    <mergeCell ref="E32:F32"/>
    <mergeCell ref="E33:F33"/>
    <mergeCell ref="E34:F34"/>
    <mergeCell ref="E35:F35"/>
  </mergeCells>
  <pageMargins left="0.75" right="0.75" top="1" bottom="1" header="0.5" footer="0.5"/>
  <pageSetup paperSize="9" scale="6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topLeftCell="A10" zoomScaleNormal="100" zoomScaleSheetLayoutView="100" workbookViewId="0">
      <selection activeCell="B13" sqref="B13:C13"/>
    </sheetView>
  </sheetViews>
  <sheetFormatPr defaultColWidth="9.125" defaultRowHeight="13.6" x14ac:dyDescent="0.25"/>
  <cols>
    <col min="1" max="1" width="55.375" style="204" customWidth="1"/>
    <col min="2" max="2" width="4.125" style="204" customWidth="1"/>
    <col min="3" max="3" width="28.875" style="204" customWidth="1"/>
    <col min="4" max="16384" width="9.125" style="204"/>
  </cols>
  <sheetData>
    <row r="1" spans="1:3" ht="18.7" customHeight="1" x14ac:dyDescent="0.25">
      <c r="B1" s="211"/>
      <c r="C1" s="270" t="s">
        <v>519</v>
      </c>
    </row>
    <row r="2" spans="1:3" ht="18.7" customHeight="1" x14ac:dyDescent="0.25">
      <c r="B2" s="211"/>
      <c r="C2" s="270"/>
    </row>
    <row r="3" spans="1:3" ht="78.8" customHeight="1" x14ac:dyDescent="0.25">
      <c r="B3" s="211"/>
      <c r="C3" s="270"/>
    </row>
    <row r="4" spans="1:3" ht="55.55" customHeight="1" x14ac:dyDescent="0.25">
      <c r="A4" s="271" t="s">
        <v>495</v>
      </c>
      <c r="B4" s="271"/>
      <c r="C4" s="271"/>
    </row>
    <row r="6" spans="1:3" x14ac:dyDescent="0.25">
      <c r="C6" s="210" t="s">
        <v>514</v>
      </c>
    </row>
    <row r="7" spans="1:3" x14ac:dyDescent="0.25">
      <c r="B7" s="272"/>
      <c r="C7" s="272"/>
    </row>
    <row r="8" spans="1:3" ht="66.25" customHeight="1" x14ac:dyDescent="0.25">
      <c r="A8" s="271" t="s">
        <v>518</v>
      </c>
      <c r="B8" s="271"/>
      <c r="C8" s="271"/>
    </row>
    <row r="9" spans="1:3" ht="15.65" x14ac:dyDescent="0.25">
      <c r="A9" s="202"/>
      <c r="B9" s="197"/>
      <c r="C9" s="197"/>
    </row>
    <row r="10" spans="1:3" ht="15.8" customHeight="1" x14ac:dyDescent="0.25">
      <c r="A10" s="201"/>
      <c r="B10" s="197"/>
      <c r="C10" s="203" t="s">
        <v>494</v>
      </c>
    </row>
    <row r="11" spans="1:3" ht="15.65" customHeight="1" x14ac:dyDescent="0.25">
      <c r="A11" s="200" t="s">
        <v>493</v>
      </c>
      <c r="B11" s="277" t="s">
        <v>490</v>
      </c>
      <c r="C11" s="277"/>
    </row>
    <row r="12" spans="1:3" ht="15.65" x14ac:dyDescent="0.25">
      <c r="A12" s="199" t="s">
        <v>492</v>
      </c>
      <c r="B12" s="278">
        <v>11862.4</v>
      </c>
      <c r="C12" s="278"/>
    </row>
    <row r="13" spans="1:3" s="209" customFormat="1" ht="15.65" x14ac:dyDescent="0.25">
      <c r="A13" s="199" t="s">
        <v>513</v>
      </c>
      <c r="B13" s="278">
        <v>3282.2</v>
      </c>
      <c r="C13" s="278"/>
    </row>
    <row r="14" spans="1:3" s="209" customFormat="1" ht="15.65" x14ac:dyDescent="0.25">
      <c r="A14" s="199" t="s">
        <v>512</v>
      </c>
      <c r="B14" s="278">
        <v>3469.1</v>
      </c>
      <c r="C14" s="278"/>
    </row>
    <row r="15" spans="1:3" ht="15.65" x14ac:dyDescent="0.25">
      <c r="A15" s="199" t="s">
        <v>511</v>
      </c>
      <c r="B15" s="278">
        <v>2335.6999999999998</v>
      </c>
      <c r="C15" s="278"/>
    </row>
    <row r="16" spans="1:3" ht="15.65" x14ac:dyDescent="0.25">
      <c r="A16" s="199" t="s">
        <v>510</v>
      </c>
      <c r="B16" s="278">
        <v>3136.7</v>
      </c>
      <c r="C16" s="278"/>
    </row>
    <row r="17" spans="1:3" ht="15.65" x14ac:dyDescent="0.25">
      <c r="A17" s="199" t="s">
        <v>509</v>
      </c>
      <c r="B17" s="278">
        <v>3571.9</v>
      </c>
      <c r="C17" s="278"/>
    </row>
    <row r="18" spans="1:3" ht="15.65" x14ac:dyDescent="0.25">
      <c r="A18" s="207" t="s">
        <v>508</v>
      </c>
      <c r="B18" s="278">
        <v>2765.4</v>
      </c>
      <c r="C18" s="278"/>
    </row>
    <row r="19" spans="1:3" ht="15.65" x14ac:dyDescent="0.25">
      <c r="A19" s="208" t="s">
        <v>507</v>
      </c>
      <c r="B19" s="278">
        <v>4557.1000000000004</v>
      </c>
      <c r="C19" s="278"/>
    </row>
    <row r="20" spans="1:3" ht="15.65" x14ac:dyDescent="0.25">
      <c r="A20" s="207" t="s">
        <v>506</v>
      </c>
      <c r="B20" s="278">
        <v>2586.8000000000002</v>
      </c>
      <c r="C20" s="278"/>
    </row>
    <row r="21" spans="1:3" ht="15.65" x14ac:dyDescent="0.25">
      <c r="A21" s="207" t="s">
        <v>505</v>
      </c>
      <c r="B21" s="349">
        <v>4622.7</v>
      </c>
      <c r="C21" s="349"/>
    </row>
    <row r="22" spans="1:3" ht="15.65" x14ac:dyDescent="0.25">
      <c r="A22" s="207" t="s">
        <v>504</v>
      </c>
      <c r="B22" s="349">
        <v>2427.4</v>
      </c>
      <c r="C22" s="349"/>
    </row>
    <row r="23" spans="1:3" ht="15.65" x14ac:dyDescent="0.25">
      <c r="A23" s="207" t="s">
        <v>503</v>
      </c>
      <c r="B23" s="350">
        <v>2112.4</v>
      </c>
      <c r="C23" s="350"/>
    </row>
    <row r="24" spans="1:3" ht="15.65" x14ac:dyDescent="0.25">
      <c r="A24" s="207" t="s">
        <v>502</v>
      </c>
      <c r="B24" s="349">
        <v>2141.9</v>
      </c>
      <c r="C24" s="349"/>
    </row>
    <row r="25" spans="1:3" ht="15.65" x14ac:dyDescent="0.25">
      <c r="A25" s="207" t="s">
        <v>501</v>
      </c>
      <c r="B25" s="349">
        <v>2291</v>
      </c>
      <c r="C25" s="349"/>
    </row>
    <row r="26" spans="1:3" ht="15.65" x14ac:dyDescent="0.25">
      <c r="A26" s="207" t="s">
        <v>500</v>
      </c>
      <c r="B26" s="350">
        <v>2170.9</v>
      </c>
      <c r="C26" s="350"/>
    </row>
    <row r="27" spans="1:3" ht="15.65" x14ac:dyDescent="0.25">
      <c r="A27" s="198" t="s">
        <v>491</v>
      </c>
      <c r="B27" s="349">
        <f>SUM(B12:C26)</f>
        <v>53333.600000000006</v>
      </c>
      <c r="C27" s="350"/>
    </row>
    <row r="28" spans="1:3" ht="15.65" x14ac:dyDescent="0.25">
      <c r="A28" s="206"/>
    </row>
    <row r="29" spans="1:3" ht="15.65" x14ac:dyDescent="0.25">
      <c r="A29" s="206"/>
    </row>
    <row r="30" spans="1:3" ht="15.65" x14ac:dyDescent="0.25">
      <c r="A30" s="206"/>
    </row>
    <row r="31" spans="1:3" ht="15.65" x14ac:dyDescent="0.25">
      <c r="A31" s="206"/>
    </row>
    <row r="32" spans="1:3" ht="15.65" x14ac:dyDescent="0.25">
      <c r="A32" s="206"/>
    </row>
    <row r="33" spans="1:1" ht="15.65" x14ac:dyDescent="0.25">
      <c r="A33" s="206"/>
    </row>
    <row r="34" spans="1:1" ht="15.65" x14ac:dyDescent="0.25">
      <c r="A34" s="206"/>
    </row>
    <row r="35" spans="1:1" ht="15.65" x14ac:dyDescent="0.25">
      <c r="A35" s="206"/>
    </row>
    <row r="36" spans="1:1" ht="15.65" x14ac:dyDescent="0.25">
      <c r="A36" s="206"/>
    </row>
    <row r="37" spans="1:1" ht="15.65" x14ac:dyDescent="0.25">
      <c r="A37" s="206"/>
    </row>
    <row r="38" spans="1:1" ht="15.65" x14ac:dyDescent="0.25">
      <c r="A38" s="206"/>
    </row>
    <row r="39" spans="1:1" ht="15.65" x14ac:dyDescent="0.25">
      <c r="A39" s="206"/>
    </row>
    <row r="40" spans="1:1" ht="15.65" x14ac:dyDescent="0.25">
      <c r="A40" s="206"/>
    </row>
    <row r="41" spans="1:1" ht="15.65" x14ac:dyDescent="0.25">
      <c r="A41" s="206"/>
    </row>
    <row r="42" spans="1:1" ht="15.65" x14ac:dyDescent="0.25">
      <c r="A42" s="206"/>
    </row>
    <row r="43" spans="1:1" ht="15.65" x14ac:dyDescent="0.25">
      <c r="A43" s="206"/>
    </row>
    <row r="44" spans="1:1" ht="15.65" x14ac:dyDescent="0.25">
      <c r="A44" s="206"/>
    </row>
    <row r="45" spans="1:1" ht="15.65" x14ac:dyDescent="0.25">
      <c r="A45" s="206"/>
    </row>
    <row r="46" spans="1:1" ht="15.65" x14ac:dyDescent="0.25">
      <c r="A46" s="206"/>
    </row>
    <row r="47" spans="1:1" ht="15.65" x14ac:dyDescent="0.25">
      <c r="A47" s="206"/>
    </row>
    <row r="48" spans="1:1" ht="15.65" x14ac:dyDescent="0.25">
      <c r="A48" s="206"/>
    </row>
    <row r="49" spans="1:1" ht="15.65" x14ac:dyDescent="0.25">
      <c r="A49" s="206"/>
    </row>
    <row r="50" spans="1:1" ht="15.65" x14ac:dyDescent="0.25">
      <c r="A50" s="206"/>
    </row>
    <row r="51" spans="1:1" ht="15.65" x14ac:dyDescent="0.25">
      <c r="A51" s="206"/>
    </row>
    <row r="52" spans="1:1" ht="15.65" x14ac:dyDescent="0.25">
      <c r="A52" s="206"/>
    </row>
    <row r="53" spans="1:1" ht="15.65" x14ac:dyDescent="0.25">
      <c r="A53" s="206"/>
    </row>
    <row r="54" spans="1:1" ht="15.65" x14ac:dyDescent="0.25">
      <c r="A54" s="206"/>
    </row>
    <row r="55" spans="1:1" ht="15.65" x14ac:dyDescent="0.25">
      <c r="A55" s="206"/>
    </row>
    <row r="56" spans="1:1" ht="15.65" x14ac:dyDescent="0.25">
      <c r="A56" s="206"/>
    </row>
    <row r="57" spans="1:1" ht="15.65" x14ac:dyDescent="0.25">
      <c r="A57" s="206"/>
    </row>
    <row r="58" spans="1:1" ht="15.65" x14ac:dyDescent="0.25">
      <c r="A58" s="206"/>
    </row>
    <row r="59" spans="1:1" ht="15.65" x14ac:dyDescent="0.25">
      <c r="A59" s="206"/>
    </row>
    <row r="60" spans="1:1" ht="15.65" x14ac:dyDescent="0.25">
      <c r="A60" s="206"/>
    </row>
    <row r="61" spans="1:1" ht="15.65" x14ac:dyDescent="0.25">
      <c r="A61" s="206"/>
    </row>
    <row r="62" spans="1:1" ht="15.65" x14ac:dyDescent="0.25">
      <c r="A62" s="206"/>
    </row>
    <row r="63" spans="1:1" ht="15.65" x14ac:dyDescent="0.25">
      <c r="A63" s="206"/>
    </row>
    <row r="64" spans="1:1" ht="15.65" x14ac:dyDescent="0.25">
      <c r="A64" s="206"/>
    </row>
    <row r="65" spans="1:1" ht="15.65" x14ac:dyDescent="0.25">
      <c r="A65" s="206"/>
    </row>
    <row r="66" spans="1:1" ht="15.65" x14ac:dyDescent="0.25">
      <c r="A66" s="206"/>
    </row>
    <row r="67" spans="1:1" ht="15.65" x14ac:dyDescent="0.25">
      <c r="A67" s="206"/>
    </row>
    <row r="68" spans="1:1" ht="15.65" x14ac:dyDescent="0.25">
      <c r="A68" s="206"/>
    </row>
    <row r="69" spans="1:1" ht="15.65" x14ac:dyDescent="0.25">
      <c r="A69" s="206"/>
    </row>
    <row r="70" spans="1:1" ht="15.65" x14ac:dyDescent="0.25">
      <c r="A70" s="206"/>
    </row>
    <row r="71" spans="1:1" ht="15.65" x14ac:dyDescent="0.25">
      <c r="A71" s="206"/>
    </row>
    <row r="72" spans="1:1" ht="15.65" x14ac:dyDescent="0.25">
      <c r="A72" s="206"/>
    </row>
    <row r="73" spans="1:1" ht="15.65" x14ac:dyDescent="0.25">
      <c r="A73" s="206"/>
    </row>
    <row r="74" spans="1:1" ht="15.65" x14ac:dyDescent="0.25">
      <c r="A74" s="206"/>
    </row>
    <row r="75" spans="1:1" ht="15.65" x14ac:dyDescent="0.25">
      <c r="A75" s="206"/>
    </row>
    <row r="76" spans="1:1" ht="15.65" x14ac:dyDescent="0.25">
      <c r="A76" s="206"/>
    </row>
    <row r="77" spans="1:1" ht="15.65" x14ac:dyDescent="0.25">
      <c r="A77" s="206"/>
    </row>
    <row r="78" spans="1:1" ht="15.65" x14ac:dyDescent="0.25">
      <c r="A78" s="206"/>
    </row>
    <row r="79" spans="1:1" ht="15.65" x14ac:dyDescent="0.25">
      <c r="A79" s="206"/>
    </row>
    <row r="80" spans="1:1" ht="15.65" x14ac:dyDescent="0.25">
      <c r="A80" s="206"/>
    </row>
    <row r="81" spans="1:1" ht="15.65" x14ac:dyDescent="0.25">
      <c r="A81" s="206"/>
    </row>
    <row r="82" spans="1:1" ht="15.65" x14ac:dyDescent="0.25">
      <c r="A82" s="206"/>
    </row>
    <row r="83" spans="1:1" ht="15.65" x14ac:dyDescent="0.25">
      <c r="A83" s="206"/>
    </row>
    <row r="84" spans="1:1" ht="15.65" x14ac:dyDescent="0.25">
      <c r="A84" s="206"/>
    </row>
    <row r="85" spans="1:1" ht="15.65" x14ac:dyDescent="0.25">
      <c r="A85" s="206"/>
    </row>
    <row r="86" spans="1:1" ht="15.65" x14ac:dyDescent="0.25">
      <c r="A86" s="206"/>
    </row>
    <row r="87" spans="1:1" ht="15.65" x14ac:dyDescent="0.25">
      <c r="A87" s="206"/>
    </row>
    <row r="88" spans="1:1" ht="15.65" x14ac:dyDescent="0.25">
      <c r="A88" s="206"/>
    </row>
    <row r="89" spans="1:1" ht="15.65" x14ac:dyDescent="0.25">
      <c r="A89" s="206"/>
    </row>
    <row r="90" spans="1:1" ht="15.65" x14ac:dyDescent="0.25">
      <c r="A90" s="206"/>
    </row>
    <row r="91" spans="1:1" ht="15.65" x14ac:dyDescent="0.25">
      <c r="A91" s="206"/>
    </row>
    <row r="92" spans="1:1" ht="15.65" x14ac:dyDescent="0.25">
      <c r="A92" s="206"/>
    </row>
    <row r="93" spans="1:1" ht="15.65" x14ac:dyDescent="0.25">
      <c r="A93" s="206"/>
    </row>
    <row r="94" spans="1:1" ht="15.65" x14ac:dyDescent="0.25">
      <c r="A94" s="206"/>
    </row>
    <row r="95" spans="1:1" ht="15.65" x14ac:dyDescent="0.25">
      <c r="A95" s="206"/>
    </row>
    <row r="96" spans="1:1" ht="15.65" x14ac:dyDescent="0.25">
      <c r="A96" s="206"/>
    </row>
    <row r="97" spans="1:1" ht="15.65" x14ac:dyDescent="0.25">
      <c r="A97" s="206"/>
    </row>
    <row r="98" spans="1:1" ht="15.65" x14ac:dyDescent="0.25">
      <c r="A98" s="206"/>
    </row>
    <row r="99" spans="1:1" ht="15.65" x14ac:dyDescent="0.25">
      <c r="A99" s="206"/>
    </row>
    <row r="100" spans="1:1" ht="15.65" x14ac:dyDescent="0.25">
      <c r="A100" s="206"/>
    </row>
    <row r="101" spans="1:1" ht="15.65" x14ac:dyDescent="0.25">
      <c r="A101" s="206"/>
    </row>
    <row r="102" spans="1:1" ht="15.65" x14ac:dyDescent="0.25">
      <c r="A102" s="206"/>
    </row>
    <row r="103" spans="1:1" ht="15.65" x14ac:dyDescent="0.25">
      <c r="A103" s="206"/>
    </row>
    <row r="104" spans="1:1" ht="15.65" x14ac:dyDescent="0.25">
      <c r="A104" s="206"/>
    </row>
    <row r="105" spans="1:1" ht="15.65" x14ac:dyDescent="0.25">
      <c r="A105" s="206"/>
    </row>
    <row r="106" spans="1:1" ht="15.65" x14ac:dyDescent="0.25">
      <c r="A106" s="206"/>
    </row>
    <row r="107" spans="1:1" ht="15.65" x14ac:dyDescent="0.25">
      <c r="A107" s="206"/>
    </row>
    <row r="108" spans="1:1" ht="15.65" x14ac:dyDescent="0.25">
      <c r="A108" s="206"/>
    </row>
    <row r="109" spans="1:1" ht="15.65" x14ac:dyDescent="0.25">
      <c r="A109" s="206"/>
    </row>
    <row r="110" spans="1:1" ht="15.65" x14ac:dyDescent="0.25">
      <c r="A110" s="206"/>
    </row>
    <row r="111" spans="1:1" ht="15.65" x14ac:dyDescent="0.25">
      <c r="A111" s="206"/>
    </row>
    <row r="112" spans="1:1" ht="15.65" x14ac:dyDescent="0.25">
      <c r="A112" s="206"/>
    </row>
    <row r="113" spans="1:1" ht="15.65" x14ac:dyDescent="0.25">
      <c r="A113" s="206"/>
    </row>
    <row r="114" spans="1:1" ht="15.65" x14ac:dyDescent="0.25">
      <c r="A114" s="206"/>
    </row>
    <row r="115" spans="1:1" ht="15.65" x14ac:dyDescent="0.25">
      <c r="A115" s="206"/>
    </row>
    <row r="116" spans="1:1" ht="15.65" x14ac:dyDescent="0.25">
      <c r="A116" s="206"/>
    </row>
    <row r="117" spans="1:1" ht="15.65" x14ac:dyDescent="0.25">
      <c r="A117" s="206"/>
    </row>
    <row r="118" spans="1:1" ht="15.65" x14ac:dyDescent="0.25">
      <c r="A118" s="206"/>
    </row>
    <row r="119" spans="1:1" ht="15.65" x14ac:dyDescent="0.25">
      <c r="A119" s="206"/>
    </row>
    <row r="120" spans="1:1" ht="15.65" x14ac:dyDescent="0.25">
      <c r="A120" s="206"/>
    </row>
    <row r="121" spans="1:1" ht="15.65" x14ac:dyDescent="0.25">
      <c r="A121" s="206"/>
    </row>
    <row r="122" spans="1:1" ht="15.65" x14ac:dyDescent="0.25">
      <c r="A122" s="206"/>
    </row>
    <row r="123" spans="1:1" ht="15.65" x14ac:dyDescent="0.25">
      <c r="A123" s="206"/>
    </row>
    <row r="124" spans="1:1" ht="15.65" x14ac:dyDescent="0.25">
      <c r="A124" s="206"/>
    </row>
    <row r="125" spans="1:1" ht="15.65" x14ac:dyDescent="0.25">
      <c r="A125" s="206"/>
    </row>
    <row r="126" spans="1:1" ht="15.65" x14ac:dyDescent="0.25">
      <c r="A126" s="206"/>
    </row>
    <row r="127" spans="1:1" ht="15.65" x14ac:dyDescent="0.25">
      <c r="A127" s="206"/>
    </row>
    <row r="128" spans="1:1" ht="15.65" x14ac:dyDescent="0.25">
      <c r="A128" s="206"/>
    </row>
    <row r="129" spans="1:1" ht="15.65" x14ac:dyDescent="0.25">
      <c r="A129" s="206"/>
    </row>
    <row r="130" spans="1:1" ht="15.65" x14ac:dyDescent="0.25">
      <c r="A130" s="206"/>
    </row>
    <row r="131" spans="1:1" ht="15.65" x14ac:dyDescent="0.25">
      <c r="A131" s="206"/>
    </row>
    <row r="132" spans="1:1" ht="15.65" x14ac:dyDescent="0.25">
      <c r="A132" s="206"/>
    </row>
    <row r="133" spans="1:1" ht="15.65" x14ac:dyDescent="0.25">
      <c r="A133" s="206"/>
    </row>
    <row r="134" spans="1:1" ht="15.65" x14ac:dyDescent="0.25">
      <c r="A134" s="206"/>
    </row>
    <row r="135" spans="1:1" ht="15.65" x14ac:dyDescent="0.25">
      <c r="A135" s="206"/>
    </row>
    <row r="136" spans="1:1" ht="15.65" x14ac:dyDescent="0.25">
      <c r="A136" s="206"/>
    </row>
    <row r="137" spans="1:1" ht="15.65" x14ac:dyDescent="0.25">
      <c r="A137" s="206"/>
    </row>
    <row r="138" spans="1:1" ht="15.65" x14ac:dyDescent="0.25">
      <c r="A138" s="206"/>
    </row>
    <row r="139" spans="1:1" ht="15.65" x14ac:dyDescent="0.25">
      <c r="A139" s="206"/>
    </row>
    <row r="140" spans="1:1" ht="15.65" x14ac:dyDescent="0.25">
      <c r="A140" s="206"/>
    </row>
    <row r="141" spans="1:1" ht="15.65" x14ac:dyDescent="0.25">
      <c r="A141" s="206"/>
    </row>
    <row r="142" spans="1:1" ht="15.65" x14ac:dyDescent="0.25">
      <c r="A142" s="206"/>
    </row>
    <row r="143" spans="1:1" ht="15.65" x14ac:dyDescent="0.25">
      <c r="A143" s="206"/>
    </row>
    <row r="144" spans="1:1" ht="15.65" x14ac:dyDescent="0.25">
      <c r="A144" s="206"/>
    </row>
    <row r="145" spans="1:1" ht="15.65" x14ac:dyDescent="0.25">
      <c r="A145" s="206"/>
    </row>
    <row r="146" spans="1:1" ht="15.65" x14ac:dyDescent="0.25">
      <c r="A146" s="206"/>
    </row>
    <row r="147" spans="1:1" ht="15.65" x14ac:dyDescent="0.25">
      <c r="A147" s="206"/>
    </row>
    <row r="148" spans="1:1" ht="15.65" x14ac:dyDescent="0.25">
      <c r="A148" s="206"/>
    </row>
    <row r="149" spans="1:1" ht="15.65" x14ac:dyDescent="0.25">
      <c r="A149" s="206"/>
    </row>
    <row r="150" spans="1:1" ht="15.65" x14ac:dyDescent="0.25">
      <c r="A150" s="206"/>
    </row>
    <row r="151" spans="1:1" ht="15.65" x14ac:dyDescent="0.25">
      <c r="A151" s="206"/>
    </row>
    <row r="152" spans="1:1" ht="15.65" x14ac:dyDescent="0.25">
      <c r="A152" s="206"/>
    </row>
    <row r="153" spans="1:1" ht="15.65" x14ac:dyDescent="0.25">
      <c r="A153" s="206"/>
    </row>
    <row r="154" spans="1:1" ht="15.65" x14ac:dyDescent="0.25">
      <c r="A154" s="206"/>
    </row>
    <row r="155" spans="1:1" ht="15.65" x14ac:dyDescent="0.25">
      <c r="A155" s="206"/>
    </row>
    <row r="156" spans="1:1" ht="15.65" x14ac:dyDescent="0.25">
      <c r="A156" s="206"/>
    </row>
    <row r="157" spans="1:1" ht="15.65" x14ac:dyDescent="0.25">
      <c r="A157" s="206"/>
    </row>
    <row r="158" spans="1:1" ht="15.65" x14ac:dyDescent="0.25">
      <c r="A158" s="206"/>
    </row>
    <row r="159" spans="1:1" ht="15.65" x14ac:dyDescent="0.25">
      <c r="A159" s="206"/>
    </row>
    <row r="160" spans="1:1" ht="15.65" x14ac:dyDescent="0.25">
      <c r="A160" s="206"/>
    </row>
    <row r="161" spans="1:1" ht="15.65" x14ac:dyDescent="0.25">
      <c r="A161" s="206"/>
    </row>
    <row r="162" spans="1:1" ht="15.65" x14ac:dyDescent="0.25">
      <c r="A162" s="206"/>
    </row>
    <row r="163" spans="1:1" ht="15.65" x14ac:dyDescent="0.25">
      <c r="A163" s="206"/>
    </row>
    <row r="164" spans="1:1" ht="15.65" x14ac:dyDescent="0.25">
      <c r="A164" s="206"/>
    </row>
    <row r="165" spans="1:1" ht="15.65" x14ac:dyDescent="0.25">
      <c r="A165" s="206"/>
    </row>
    <row r="166" spans="1:1" ht="15.65" x14ac:dyDescent="0.25">
      <c r="A166" s="206"/>
    </row>
    <row r="167" spans="1:1" ht="15.65" x14ac:dyDescent="0.25">
      <c r="A167" s="206"/>
    </row>
    <row r="168" spans="1:1" ht="15.65" x14ac:dyDescent="0.25">
      <c r="A168" s="206"/>
    </row>
    <row r="169" spans="1:1" ht="15.65" x14ac:dyDescent="0.25">
      <c r="A169" s="206"/>
    </row>
    <row r="170" spans="1:1" ht="15.65" x14ac:dyDescent="0.25">
      <c r="A170" s="206"/>
    </row>
    <row r="171" spans="1:1" ht="15.65" x14ac:dyDescent="0.25">
      <c r="A171" s="206"/>
    </row>
    <row r="172" spans="1:1" ht="15.65" x14ac:dyDescent="0.25">
      <c r="A172" s="206"/>
    </row>
    <row r="173" spans="1:1" ht="15.65" x14ac:dyDescent="0.25">
      <c r="A173" s="206"/>
    </row>
    <row r="174" spans="1:1" ht="15.65" x14ac:dyDescent="0.25">
      <c r="A174" s="206"/>
    </row>
    <row r="175" spans="1:1" ht="15.65" x14ac:dyDescent="0.25">
      <c r="A175" s="206"/>
    </row>
    <row r="176" spans="1:1" ht="15.65" x14ac:dyDescent="0.25">
      <c r="A176" s="206"/>
    </row>
    <row r="177" spans="1:1" ht="15.65" x14ac:dyDescent="0.25">
      <c r="A177" s="206"/>
    </row>
    <row r="178" spans="1:1" ht="15.65" x14ac:dyDescent="0.25">
      <c r="A178" s="206"/>
    </row>
    <row r="179" spans="1:1" ht="15.65" x14ac:dyDescent="0.25">
      <c r="A179" s="206"/>
    </row>
    <row r="180" spans="1:1" ht="15.65" x14ac:dyDescent="0.25">
      <c r="A180" s="206"/>
    </row>
    <row r="181" spans="1:1" ht="15.65" x14ac:dyDescent="0.25">
      <c r="A181" s="206"/>
    </row>
    <row r="182" spans="1:1" ht="15.65" x14ac:dyDescent="0.25">
      <c r="A182" s="206"/>
    </row>
    <row r="183" spans="1:1" ht="15.65" x14ac:dyDescent="0.25">
      <c r="A183" s="206"/>
    </row>
    <row r="184" spans="1:1" ht="15.65" x14ac:dyDescent="0.25">
      <c r="A184" s="206"/>
    </row>
    <row r="185" spans="1:1" ht="15.65" x14ac:dyDescent="0.25">
      <c r="A185" s="206"/>
    </row>
    <row r="186" spans="1:1" ht="15.65" x14ac:dyDescent="0.25">
      <c r="A186" s="206"/>
    </row>
    <row r="187" spans="1:1" ht="15.65" x14ac:dyDescent="0.25">
      <c r="A187" s="206"/>
    </row>
    <row r="188" spans="1:1" ht="15.65" x14ac:dyDescent="0.25">
      <c r="A188" s="206"/>
    </row>
    <row r="189" spans="1:1" ht="15.65" x14ac:dyDescent="0.25">
      <c r="A189" s="206"/>
    </row>
    <row r="190" spans="1:1" ht="15.65" x14ac:dyDescent="0.25">
      <c r="A190" s="206"/>
    </row>
    <row r="191" spans="1:1" ht="15.65" x14ac:dyDescent="0.25">
      <c r="A191" s="206"/>
    </row>
    <row r="192" spans="1:1" ht="15.65" x14ac:dyDescent="0.25">
      <c r="A192" s="206"/>
    </row>
    <row r="193" spans="1:1" ht="15.65" x14ac:dyDescent="0.25">
      <c r="A193" s="206"/>
    </row>
    <row r="194" spans="1:1" ht="15.65" x14ac:dyDescent="0.25">
      <c r="A194" s="206"/>
    </row>
    <row r="195" spans="1:1" ht="15.65" x14ac:dyDescent="0.25">
      <c r="A195" s="206"/>
    </row>
    <row r="196" spans="1:1" ht="15.65" x14ac:dyDescent="0.25">
      <c r="A196" s="206"/>
    </row>
    <row r="197" spans="1:1" ht="15.65" x14ac:dyDescent="0.25">
      <c r="A197" s="206"/>
    </row>
    <row r="198" spans="1:1" ht="15.65" x14ac:dyDescent="0.25">
      <c r="A198" s="206"/>
    </row>
    <row r="199" spans="1:1" ht="15.65" x14ac:dyDescent="0.25">
      <c r="A199" s="206"/>
    </row>
    <row r="200" spans="1:1" ht="15.65" x14ac:dyDescent="0.25">
      <c r="A200" s="206"/>
    </row>
    <row r="201" spans="1:1" ht="15.65" x14ac:dyDescent="0.25">
      <c r="A201" s="206"/>
    </row>
    <row r="202" spans="1:1" ht="15.65" x14ac:dyDescent="0.25">
      <c r="A202" s="206"/>
    </row>
    <row r="203" spans="1:1" ht="15.65" x14ac:dyDescent="0.25">
      <c r="A203" s="206"/>
    </row>
    <row r="204" spans="1:1" ht="15.65" x14ac:dyDescent="0.25">
      <c r="A204" s="206"/>
    </row>
    <row r="205" spans="1:1" ht="15.65" x14ac:dyDescent="0.25">
      <c r="A205" s="206"/>
    </row>
    <row r="206" spans="1:1" ht="15.65" x14ac:dyDescent="0.25">
      <c r="A206" s="206"/>
    </row>
    <row r="207" spans="1:1" ht="15.65" x14ac:dyDescent="0.25">
      <c r="A207" s="206"/>
    </row>
    <row r="208" spans="1:1" ht="15.65" x14ac:dyDescent="0.25">
      <c r="A208" s="206"/>
    </row>
    <row r="209" spans="1:1" ht="15.65" x14ac:dyDescent="0.25">
      <c r="A209" s="206"/>
    </row>
    <row r="210" spans="1:1" ht="15.65" x14ac:dyDescent="0.25">
      <c r="A210" s="206"/>
    </row>
    <row r="211" spans="1:1" ht="15.65" x14ac:dyDescent="0.25">
      <c r="A211" s="206"/>
    </row>
    <row r="212" spans="1:1" ht="15.65" x14ac:dyDescent="0.25">
      <c r="A212" s="206"/>
    </row>
    <row r="213" spans="1:1" ht="15.65" x14ac:dyDescent="0.25">
      <c r="A213" s="206"/>
    </row>
    <row r="214" spans="1:1" ht="15.65" x14ac:dyDescent="0.25">
      <c r="A214" s="206"/>
    </row>
    <row r="215" spans="1:1" ht="15.65" x14ac:dyDescent="0.25">
      <c r="A215" s="206"/>
    </row>
    <row r="216" spans="1:1" ht="15.65" x14ac:dyDescent="0.25">
      <c r="A216" s="206"/>
    </row>
    <row r="217" spans="1:1" ht="15.65" x14ac:dyDescent="0.25">
      <c r="A217" s="206"/>
    </row>
    <row r="218" spans="1:1" ht="15.65" x14ac:dyDescent="0.25">
      <c r="A218" s="206"/>
    </row>
    <row r="219" spans="1:1" ht="15.65" x14ac:dyDescent="0.25">
      <c r="A219" s="206"/>
    </row>
    <row r="220" spans="1:1" ht="15.65" x14ac:dyDescent="0.25">
      <c r="A220" s="206"/>
    </row>
    <row r="221" spans="1:1" ht="15.65" x14ac:dyDescent="0.25">
      <c r="A221" s="206"/>
    </row>
    <row r="222" spans="1:1" ht="15.65" x14ac:dyDescent="0.25">
      <c r="A222" s="206"/>
    </row>
    <row r="223" spans="1:1" ht="15.65" x14ac:dyDescent="0.25">
      <c r="A223" s="206"/>
    </row>
    <row r="224" spans="1:1" ht="15.65" x14ac:dyDescent="0.25">
      <c r="A224" s="206"/>
    </row>
    <row r="225" spans="1:1" ht="15.65" x14ac:dyDescent="0.25">
      <c r="A225" s="206"/>
    </row>
    <row r="226" spans="1:1" ht="15.65" x14ac:dyDescent="0.25">
      <c r="A226" s="206"/>
    </row>
    <row r="227" spans="1:1" ht="15.65" x14ac:dyDescent="0.25">
      <c r="A227" s="206"/>
    </row>
    <row r="228" spans="1:1" ht="15.65" x14ac:dyDescent="0.25">
      <c r="A228" s="206"/>
    </row>
    <row r="229" spans="1:1" ht="15.65" x14ac:dyDescent="0.25">
      <c r="A229" s="206"/>
    </row>
    <row r="230" spans="1:1" ht="15.65" x14ac:dyDescent="0.25">
      <c r="A230" s="206"/>
    </row>
    <row r="231" spans="1:1" ht="15.65" x14ac:dyDescent="0.25">
      <c r="A231" s="206"/>
    </row>
    <row r="232" spans="1:1" ht="15.65" x14ac:dyDescent="0.25">
      <c r="A232" s="206"/>
    </row>
    <row r="233" spans="1:1" ht="15.65" x14ac:dyDescent="0.25">
      <c r="A233" s="206"/>
    </row>
    <row r="234" spans="1:1" ht="15.65" x14ac:dyDescent="0.25">
      <c r="A234" s="206"/>
    </row>
    <row r="235" spans="1:1" ht="15.65" x14ac:dyDescent="0.25">
      <c r="A235" s="206"/>
    </row>
    <row r="236" spans="1:1" ht="15.65" x14ac:dyDescent="0.25">
      <c r="A236" s="206"/>
    </row>
    <row r="237" spans="1:1" ht="15.65" x14ac:dyDescent="0.25">
      <c r="A237" s="206"/>
    </row>
    <row r="238" spans="1:1" ht="15.65" x14ac:dyDescent="0.25">
      <c r="A238" s="206"/>
    </row>
    <row r="239" spans="1:1" ht="15.65" x14ac:dyDescent="0.25">
      <c r="A239" s="206"/>
    </row>
    <row r="240" spans="1:1" ht="15.65" x14ac:dyDescent="0.25">
      <c r="A240" s="206"/>
    </row>
    <row r="241" spans="1:1" ht="15.65" x14ac:dyDescent="0.25">
      <c r="A241" s="206"/>
    </row>
    <row r="242" spans="1:1" ht="15.65" x14ac:dyDescent="0.25">
      <c r="A242" s="206"/>
    </row>
    <row r="243" spans="1:1" ht="15.65" x14ac:dyDescent="0.25">
      <c r="A243" s="206"/>
    </row>
    <row r="244" spans="1:1" ht="15.65" x14ac:dyDescent="0.25">
      <c r="A244" s="206"/>
    </row>
    <row r="245" spans="1:1" ht="15.65" x14ac:dyDescent="0.25">
      <c r="A245" s="206"/>
    </row>
    <row r="246" spans="1:1" ht="15.65" x14ac:dyDescent="0.25">
      <c r="A246" s="206"/>
    </row>
    <row r="247" spans="1:1" ht="15.65" x14ac:dyDescent="0.25">
      <c r="A247" s="206"/>
    </row>
    <row r="248" spans="1:1" ht="15.65" x14ac:dyDescent="0.25">
      <c r="A248" s="206"/>
    </row>
    <row r="249" spans="1:1" ht="15.65" x14ac:dyDescent="0.25">
      <c r="A249" s="206"/>
    </row>
    <row r="250" spans="1:1" ht="15.65" x14ac:dyDescent="0.25">
      <c r="A250" s="206"/>
    </row>
    <row r="251" spans="1:1" ht="15.65" x14ac:dyDescent="0.25">
      <c r="A251" s="206"/>
    </row>
    <row r="252" spans="1:1" ht="15.65" x14ac:dyDescent="0.25">
      <c r="A252" s="206"/>
    </row>
    <row r="253" spans="1:1" ht="15.65" x14ac:dyDescent="0.25">
      <c r="A253" s="206"/>
    </row>
    <row r="254" spans="1:1" ht="15.65" x14ac:dyDescent="0.25">
      <c r="A254" s="206"/>
    </row>
    <row r="255" spans="1:1" ht="15.65" x14ac:dyDescent="0.25">
      <c r="A255" s="206"/>
    </row>
    <row r="256" spans="1:1" ht="15.65" x14ac:dyDescent="0.25">
      <c r="A256" s="206"/>
    </row>
    <row r="257" spans="1:1" ht="15.65" x14ac:dyDescent="0.25">
      <c r="A257" s="206"/>
    </row>
    <row r="258" spans="1:1" ht="15.65" x14ac:dyDescent="0.25">
      <c r="A258" s="206"/>
    </row>
    <row r="259" spans="1:1" ht="15.65" x14ac:dyDescent="0.25">
      <c r="A259" s="206"/>
    </row>
    <row r="260" spans="1:1" ht="15.65" x14ac:dyDescent="0.25">
      <c r="A260" s="206"/>
    </row>
    <row r="261" spans="1:1" ht="15.65" x14ac:dyDescent="0.25">
      <c r="A261" s="206"/>
    </row>
    <row r="262" spans="1:1" ht="15.65" x14ac:dyDescent="0.25">
      <c r="A262" s="206"/>
    </row>
    <row r="263" spans="1:1" ht="15.65" x14ac:dyDescent="0.25">
      <c r="A263" s="206"/>
    </row>
    <row r="264" spans="1:1" ht="15.65" x14ac:dyDescent="0.25">
      <c r="A264" s="206"/>
    </row>
    <row r="265" spans="1:1" ht="15.65" x14ac:dyDescent="0.25">
      <c r="A265" s="206"/>
    </row>
    <row r="266" spans="1:1" ht="15.65" x14ac:dyDescent="0.25">
      <c r="A266" s="206"/>
    </row>
    <row r="267" spans="1:1" ht="15.65" x14ac:dyDescent="0.25">
      <c r="A267" s="206"/>
    </row>
    <row r="268" spans="1:1" ht="15.65" x14ac:dyDescent="0.25">
      <c r="A268" s="206"/>
    </row>
    <row r="269" spans="1:1" ht="15.65" x14ac:dyDescent="0.25">
      <c r="A269" s="206"/>
    </row>
    <row r="270" spans="1:1" ht="15.65" x14ac:dyDescent="0.25">
      <c r="A270" s="206"/>
    </row>
    <row r="271" spans="1:1" ht="15.65" x14ac:dyDescent="0.25">
      <c r="A271" s="206"/>
    </row>
    <row r="272" spans="1:1" ht="15.65" x14ac:dyDescent="0.25">
      <c r="A272" s="206"/>
    </row>
    <row r="273" spans="1:1" ht="15.65" x14ac:dyDescent="0.25">
      <c r="A273" s="206"/>
    </row>
    <row r="274" spans="1:1" ht="15.65" x14ac:dyDescent="0.25">
      <c r="A274" s="206"/>
    </row>
    <row r="275" spans="1:1" ht="15.65" x14ac:dyDescent="0.25">
      <c r="A275" s="206"/>
    </row>
    <row r="276" spans="1:1" ht="15.65" x14ac:dyDescent="0.25">
      <c r="A276" s="206"/>
    </row>
    <row r="277" spans="1:1" ht="15.65" x14ac:dyDescent="0.25">
      <c r="A277" s="206"/>
    </row>
    <row r="278" spans="1:1" ht="15.65" x14ac:dyDescent="0.25">
      <c r="A278" s="206"/>
    </row>
    <row r="279" spans="1:1" ht="15.65" x14ac:dyDescent="0.25">
      <c r="A279" s="206"/>
    </row>
    <row r="280" spans="1:1" ht="15.65" x14ac:dyDescent="0.25">
      <c r="A280" s="206"/>
    </row>
    <row r="281" spans="1:1" ht="15.65" x14ac:dyDescent="0.25">
      <c r="A281" s="206"/>
    </row>
    <row r="282" spans="1:1" ht="15.65" x14ac:dyDescent="0.25">
      <c r="A282" s="206"/>
    </row>
    <row r="283" spans="1:1" ht="15.65" x14ac:dyDescent="0.25">
      <c r="A283" s="206"/>
    </row>
    <row r="284" spans="1:1" ht="15.65" x14ac:dyDescent="0.25">
      <c r="A284" s="206"/>
    </row>
    <row r="285" spans="1:1" ht="15.65" x14ac:dyDescent="0.25">
      <c r="A285" s="206"/>
    </row>
    <row r="286" spans="1:1" ht="15.65" x14ac:dyDescent="0.25">
      <c r="A286" s="206"/>
    </row>
    <row r="287" spans="1:1" ht="15.65" x14ac:dyDescent="0.25">
      <c r="A287" s="206"/>
    </row>
    <row r="288" spans="1:1" ht="15.65" x14ac:dyDescent="0.25">
      <c r="A288" s="206"/>
    </row>
    <row r="289" spans="1:1" ht="15.65" x14ac:dyDescent="0.25">
      <c r="A289" s="206"/>
    </row>
    <row r="290" spans="1:1" ht="15.65" x14ac:dyDescent="0.25">
      <c r="A290" s="206"/>
    </row>
    <row r="291" spans="1:1" ht="15.65" x14ac:dyDescent="0.25">
      <c r="A291" s="206"/>
    </row>
    <row r="292" spans="1:1" ht="15.65" x14ac:dyDescent="0.25">
      <c r="A292" s="206"/>
    </row>
    <row r="293" spans="1:1" ht="15.65" x14ac:dyDescent="0.25">
      <c r="A293" s="206"/>
    </row>
    <row r="294" spans="1:1" ht="15.65" x14ac:dyDescent="0.25">
      <c r="A294" s="206"/>
    </row>
    <row r="295" spans="1:1" ht="15.65" x14ac:dyDescent="0.25">
      <c r="A295" s="206"/>
    </row>
    <row r="296" spans="1:1" ht="15.65" x14ac:dyDescent="0.25">
      <c r="A296" s="206"/>
    </row>
    <row r="297" spans="1:1" ht="15.65" x14ac:dyDescent="0.25">
      <c r="A297" s="206"/>
    </row>
    <row r="298" spans="1:1" ht="15.65" x14ac:dyDescent="0.25">
      <c r="A298" s="206"/>
    </row>
    <row r="299" spans="1:1" ht="15.65" x14ac:dyDescent="0.25">
      <c r="A299" s="206"/>
    </row>
    <row r="300" spans="1:1" ht="15.65" x14ac:dyDescent="0.25">
      <c r="A300" s="206"/>
    </row>
    <row r="301" spans="1:1" ht="15.65" x14ac:dyDescent="0.25">
      <c r="A301" s="206"/>
    </row>
    <row r="302" spans="1:1" ht="15.65" x14ac:dyDescent="0.25">
      <c r="A302" s="206"/>
    </row>
    <row r="303" spans="1:1" ht="15.65" x14ac:dyDescent="0.25">
      <c r="A303" s="206"/>
    </row>
    <row r="304" spans="1:1" ht="15.65" x14ac:dyDescent="0.25">
      <c r="A304" s="206"/>
    </row>
    <row r="305" spans="1:1" ht="15.65" x14ac:dyDescent="0.25">
      <c r="A305" s="206"/>
    </row>
    <row r="306" spans="1:1" ht="15.65" x14ac:dyDescent="0.25">
      <c r="A306" s="206"/>
    </row>
    <row r="307" spans="1:1" ht="15.65" x14ac:dyDescent="0.25">
      <c r="A307" s="206"/>
    </row>
    <row r="308" spans="1:1" ht="15.65" x14ac:dyDescent="0.25">
      <c r="A308" s="206"/>
    </row>
    <row r="309" spans="1:1" ht="15.65" x14ac:dyDescent="0.25">
      <c r="A309" s="206"/>
    </row>
    <row r="310" spans="1:1" ht="15.65" x14ac:dyDescent="0.25">
      <c r="A310" s="206"/>
    </row>
    <row r="311" spans="1:1" ht="15.65" x14ac:dyDescent="0.25">
      <c r="A311" s="206"/>
    </row>
    <row r="312" spans="1:1" ht="15.65" x14ac:dyDescent="0.25">
      <c r="A312" s="206"/>
    </row>
    <row r="313" spans="1:1" ht="15.65" x14ac:dyDescent="0.25">
      <c r="A313" s="206"/>
    </row>
    <row r="314" spans="1:1" ht="15.65" x14ac:dyDescent="0.25">
      <c r="A314" s="206"/>
    </row>
    <row r="315" spans="1:1" ht="15.65" x14ac:dyDescent="0.25">
      <c r="A315" s="206"/>
    </row>
    <row r="316" spans="1:1" ht="15.65" x14ac:dyDescent="0.25">
      <c r="A316" s="206"/>
    </row>
    <row r="317" spans="1:1" ht="15.65" x14ac:dyDescent="0.25">
      <c r="A317" s="206"/>
    </row>
    <row r="318" spans="1:1" ht="15.65" x14ac:dyDescent="0.25">
      <c r="A318" s="206"/>
    </row>
    <row r="319" spans="1:1" ht="15.65" x14ac:dyDescent="0.25">
      <c r="A319" s="206"/>
    </row>
    <row r="320" spans="1:1" ht="15.65" x14ac:dyDescent="0.25">
      <c r="A320" s="206"/>
    </row>
    <row r="321" spans="1:1" ht="15.65" x14ac:dyDescent="0.25">
      <c r="A321" s="206"/>
    </row>
    <row r="322" spans="1:1" ht="15.65" x14ac:dyDescent="0.25">
      <c r="A322" s="206"/>
    </row>
    <row r="323" spans="1:1" ht="15.65" x14ac:dyDescent="0.25">
      <c r="A323" s="206"/>
    </row>
    <row r="324" spans="1:1" ht="15.65" x14ac:dyDescent="0.25">
      <c r="A324" s="206"/>
    </row>
    <row r="325" spans="1:1" ht="15.65" x14ac:dyDescent="0.25">
      <c r="A325" s="206"/>
    </row>
    <row r="326" spans="1:1" ht="15.65" x14ac:dyDescent="0.25">
      <c r="A326" s="206"/>
    </row>
    <row r="327" spans="1:1" ht="15.65" x14ac:dyDescent="0.25">
      <c r="A327" s="206"/>
    </row>
    <row r="328" spans="1:1" ht="15.65" x14ac:dyDescent="0.25">
      <c r="A328" s="206"/>
    </row>
    <row r="329" spans="1:1" ht="15.65" x14ac:dyDescent="0.25">
      <c r="A329" s="206"/>
    </row>
    <row r="330" spans="1:1" ht="15.65" x14ac:dyDescent="0.25">
      <c r="A330" s="206"/>
    </row>
    <row r="331" spans="1:1" ht="15.65" x14ac:dyDescent="0.25">
      <c r="A331" s="206"/>
    </row>
    <row r="332" spans="1:1" ht="15.65" x14ac:dyDescent="0.25">
      <c r="A332" s="206"/>
    </row>
    <row r="333" spans="1:1" ht="15.65" x14ac:dyDescent="0.25">
      <c r="A333" s="206"/>
    </row>
    <row r="334" spans="1:1" ht="15.65" x14ac:dyDescent="0.25">
      <c r="A334" s="206"/>
    </row>
    <row r="335" spans="1:1" ht="15.65" x14ac:dyDescent="0.25">
      <c r="A335" s="206"/>
    </row>
    <row r="336" spans="1:1" ht="15.65" x14ac:dyDescent="0.25">
      <c r="A336" s="206"/>
    </row>
    <row r="337" spans="1:1" ht="15.65" x14ac:dyDescent="0.25">
      <c r="A337" s="206"/>
    </row>
    <row r="338" spans="1:1" ht="15.65" x14ac:dyDescent="0.25">
      <c r="A338" s="206"/>
    </row>
    <row r="339" spans="1:1" ht="15.65" x14ac:dyDescent="0.25">
      <c r="A339" s="206"/>
    </row>
    <row r="340" spans="1:1" ht="15.65" x14ac:dyDescent="0.25">
      <c r="A340" s="206"/>
    </row>
    <row r="341" spans="1:1" ht="15.65" x14ac:dyDescent="0.25">
      <c r="A341" s="206"/>
    </row>
    <row r="342" spans="1:1" ht="15.65" x14ac:dyDescent="0.25">
      <c r="A342" s="206"/>
    </row>
    <row r="343" spans="1:1" ht="15.65" x14ac:dyDescent="0.25">
      <c r="A343" s="206"/>
    </row>
    <row r="344" spans="1:1" ht="15.65" x14ac:dyDescent="0.25">
      <c r="A344" s="206"/>
    </row>
    <row r="345" spans="1:1" ht="15.65" x14ac:dyDescent="0.25">
      <c r="A345" s="206"/>
    </row>
    <row r="346" spans="1:1" ht="15.65" x14ac:dyDescent="0.25">
      <c r="A346" s="206"/>
    </row>
    <row r="347" spans="1:1" ht="15.65" x14ac:dyDescent="0.25">
      <c r="A347" s="206"/>
    </row>
    <row r="348" spans="1:1" ht="15.65" x14ac:dyDescent="0.25">
      <c r="A348" s="206"/>
    </row>
    <row r="349" spans="1:1" ht="15.65" x14ac:dyDescent="0.25">
      <c r="A349" s="206"/>
    </row>
    <row r="350" spans="1:1" ht="15.65" x14ac:dyDescent="0.25">
      <c r="A350" s="206"/>
    </row>
    <row r="351" spans="1:1" ht="15.65" x14ac:dyDescent="0.25">
      <c r="A351" s="206"/>
    </row>
    <row r="352" spans="1:1" ht="15.65" x14ac:dyDescent="0.25">
      <c r="A352" s="206"/>
    </row>
    <row r="353" spans="1:1" ht="15.65" x14ac:dyDescent="0.25">
      <c r="A353" s="206"/>
    </row>
    <row r="354" spans="1:1" ht="15.65" x14ac:dyDescent="0.25">
      <c r="A354" s="206"/>
    </row>
    <row r="355" spans="1:1" ht="15.65" x14ac:dyDescent="0.25">
      <c r="A355" s="206"/>
    </row>
    <row r="356" spans="1:1" ht="15.65" x14ac:dyDescent="0.25">
      <c r="A356" s="206"/>
    </row>
    <row r="357" spans="1:1" ht="15.65" x14ac:dyDescent="0.25">
      <c r="A357" s="206"/>
    </row>
    <row r="358" spans="1:1" ht="15.65" x14ac:dyDescent="0.25">
      <c r="A358" s="206"/>
    </row>
    <row r="359" spans="1:1" ht="15.65" x14ac:dyDescent="0.25">
      <c r="A359" s="206"/>
    </row>
    <row r="360" spans="1:1" ht="15.65" x14ac:dyDescent="0.25">
      <c r="A360" s="206"/>
    </row>
    <row r="361" spans="1:1" ht="15.65" x14ac:dyDescent="0.25">
      <c r="A361" s="206"/>
    </row>
    <row r="362" spans="1:1" ht="15.65" x14ac:dyDescent="0.25">
      <c r="A362" s="206"/>
    </row>
    <row r="363" spans="1:1" ht="15.65" x14ac:dyDescent="0.25">
      <c r="A363" s="206"/>
    </row>
    <row r="364" spans="1:1" ht="15.65" x14ac:dyDescent="0.25">
      <c r="A364" s="206"/>
    </row>
    <row r="365" spans="1:1" ht="15.65" x14ac:dyDescent="0.25">
      <c r="A365" s="206"/>
    </row>
    <row r="366" spans="1:1" ht="15.65" x14ac:dyDescent="0.25">
      <c r="A366" s="206"/>
    </row>
    <row r="367" spans="1:1" ht="15.65" x14ac:dyDescent="0.25">
      <c r="A367" s="206"/>
    </row>
    <row r="368" spans="1:1" ht="15.65" x14ac:dyDescent="0.25">
      <c r="A368" s="206"/>
    </row>
    <row r="369" spans="1:1" ht="15.65" x14ac:dyDescent="0.25">
      <c r="A369" s="206"/>
    </row>
    <row r="508" spans="1:1" x14ac:dyDescent="0.25">
      <c r="A508" s="205"/>
    </row>
    <row r="509" spans="1:1" x14ac:dyDescent="0.25">
      <c r="A509" s="205"/>
    </row>
    <row r="510" spans="1:1" x14ac:dyDescent="0.25">
      <c r="A510" s="205"/>
    </row>
    <row r="511" spans="1:1" x14ac:dyDescent="0.25">
      <c r="A511" s="205"/>
    </row>
    <row r="512" spans="1:1" x14ac:dyDescent="0.25">
      <c r="A512" s="205"/>
    </row>
    <row r="513" spans="1:1" x14ac:dyDescent="0.25">
      <c r="A513" s="205"/>
    </row>
    <row r="514" spans="1:1" x14ac:dyDescent="0.25">
      <c r="A514" s="205"/>
    </row>
    <row r="515" spans="1:1" x14ac:dyDescent="0.25">
      <c r="A515" s="205"/>
    </row>
    <row r="516" spans="1:1" x14ac:dyDescent="0.25">
      <c r="A516" s="205"/>
    </row>
    <row r="517" spans="1:1" x14ac:dyDescent="0.25">
      <c r="A517" s="205"/>
    </row>
    <row r="518" spans="1:1" x14ac:dyDescent="0.25">
      <c r="A518" s="205"/>
    </row>
    <row r="519" spans="1:1" x14ac:dyDescent="0.25">
      <c r="A519" s="205"/>
    </row>
    <row r="520" spans="1:1" x14ac:dyDescent="0.25">
      <c r="A520" s="205"/>
    </row>
    <row r="521" spans="1:1" x14ac:dyDescent="0.25">
      <c r="A521" s="205"/>
    </row>
    <row r="522" spans="1:1" x14ac:dyDescent="0.25">
      <c r="A522" s="205"/>
    </row>
    <row r="523" spans="1:1" x14ac:dyDescent="0.25">
      <c r="A523" s="205"/>
    </row>
    <row r="524" spans="1:1" x14ac:dyDescent="0.25">
      <c r="A524" s="205"/>
    </row>
    <row r="525" spans="1:1" x14ac:dyDescent="0.25">
      <c r="A525" s="205"/>
    </row>
    <row r="526" spans="1:1" x14ac:dyDescent="0.25">
      <c r="A526" s="205"/>
    </row>
  </sheetData>
  <mergeCells count="21"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tabSelected="1" topLeftCell="A18" zoomScaleNormal="100" zoomScaleSheetLayoutView="100" workbookViewId="0">
      <selection activeCell="D30" sqref="D30:D32"/>
    </sheetView>
  </sheetViews>
  <sheetFormatPr defaultColWidth="9.125" defaultRowHeight="15.65" x14ac:dyDescent="0.2"/>
  <cols>
    <col min="1" max="1" width="22.75" style="175" customWidth="1"/>
    <col min="2" max="2" width="13" style="175" customWidth="1"/>
    <col min="3" max="3" width="48.125" style="174" customWidth="1"/>
    <col min="4" max="4" width="9.75" style="174" customWidth="1"/>
    <col min="5" max="5" width="12.75" style="173" bestFit="1" customWidth="1"/>
    <col min="6" max="6" width="18.875" style="173" customWidth="1"/>
    <col min="7" max="16384" width="9.125" style="173"/>
  </cols>
  <sheetData>
    <row r="1" spans="1:4" x14ac:dyDescent="0.2">
      <c r="C1" s="269" t="s">
        <v>520</v>
      </c>
      <c r="D1" s="269"/>
    </row>
    <row r="2" spans="1:4" x14ac:dyDescent="0.2">
      <c r="C2" s="269"/>
      <c r="D2" s="269"/>
    </row>
    <row r="3" spans="1:4" ht="20.399999999999999" customHeight="1" x14ac:dyDescent="0.2">
      <c r="C3" s="269"/>
      <c r="D3" s="269"/>
    </row>
    <row r="4" spans="1:4" ht="18.7" customHeight="1" x14ac:dyDescent="0.25">
      <c r="C4" s="276" t="s">
        <v>156</v>
      </c>
      <c r="D4" s="276"/>
    </row>
    <row r="5" spans="1:4" ht="18.7" customHeight="1" x14ac:dyDescent="0.2">
      <c r="A5" s="361" t="s">
        <v>489</v>
      </c>
      <c r="B5" s="361"/>
      <c r="C5" s="361"/>
      <c r="D5" s="361"/>
    </row>
    <row r="6" spans="1:4" x14ac:dyDescent="0.2">
      <c r="A6" s="361"/>
      <c r="B6" s="361"/>
      <c r="C6" s="361"/>
      <c r="D6" s="361"/>
    </row>
    <row r="7" spans="1:4" ht="18.7" customHeight="1" x14ac:dyDescent="0.2">
      <c r="A7" s="360"/>
      <c r="B7" s="360"/>
      <c r="C7" s="360"/>
      <c r="D7" s="360"/>
    </row>
    <row r="8" spans="1:4" ht="18.7" customHeight="1" x14ac:dyDescent="0.2">
      <c r="A8" s="360" t="s">
        <v>488</v>
      </c>
      <c r="B8" s="360"/>
      <c r="C8" s="360"/>
      <c r="D8" s="360"/>
    </row>
    <row r="9" spans="1:4" ht="18.7" customHeight="1" x14ac:dyDescent="0.2">
      <c r="A9" s="360"/>
      <c r="B9" s="360"/>
      <c r="C9" s="360"/>
      <c r="D9" s="360"/>
    </row>
    <row r="11" spans="1:4" ht="41.95" customHeight="1" x14ac:dyDescent="0.2">
      <c r="A11" s="354" t="s">
        <v>487</v>
      </c>
      <c r="B11" s="355"/>
      <c r="C11" s="356" t="s">
        <v>486</v>
      </c>
      <c r="D11" s="356" t="s">
        <v>485</v>
      </c>
    </row>
    <row r="12" spans="1:4" ht="129.6" customHeight="1" x14ac:dyDescent="0.2">
      <c r="A12" s="196" t="s">
        <v>484</v>
      </c>
      <c r="B12" s="196" t="s">
        <v>483</v>
      </c>
      <c r="C12" s="357"/>
      <c r="D12" s="357"/>
    </row>
    <row r="13" spans="1:4" ht="27.2" x14ac:dyDescent="0.2">
      <c r="A13" s="195" t="s">
        <v>482</v>
      </c>
      <c r="B13" s="195" t="s">
        <v>3</v>
      </c>
      <c r="C13" s="194" t="s">
        <v>481</v>
      </c>
      <c r="D13" s="193">
        <f>D14+D19+D24</f>
        <v>-4949.4000000001397</v>
      </c>
    </row>
    <row r="14" spans="1:4" ht="27.2" x14ac:dyDescent="0.2">
      <c r="A14" s="192" t="s">
        <v>480</v>
      </c>
      <c r="B14" s="192" t="s">
        <v>463</v>
      </c>
      <c r="C14" s="191" t="s">
        <v>479</v>
      </c>
      <c r="D14" s="190">
        <f>D15+D17</f>
        <v>-6400</v>
      </c>
    </row>
    <row r="15" spans="1:4" ht="27.2" x14ac:dyDescent="0.2">
      <c r="A15" s="189" t="s">
        <v>478</v>
      </c>
      <c r="B15" s="189" t="s">
        <v>463</v>
      </c>
      <c r="C15" s="188" t="s">
        <v>477</v>
      </c>
      <c r="D15" s="187">
        <v>83600</v>
      </c>
    </row>
    <row r="16" spans="1:4" ht="30.6" customHeight="1" x14ac:dyDescent="0.2">
      <c r="A16" s="189" t="s">
        <v>476</v>
      </c>
      <c r="B16" s="189" t="s">
        <v>463</v>
      </c>
      <c r="C16" s="188" t="s">
        <v>475</v>
      </c>
      <c r="D16" s="187">
        <v>83600</v>
      </c>
    </row>
    <row r="17" spans="1:4" ht="27.2" x14ac:dyDescent="0.2">
      <c r="A17" s="189" t="s">
        <v>474</v>
      </c>
      <c r="B17" s="189" t="s">
        <v>463</v>
      </c>
      <c r="C17" s="188" t="s">
        <v>473</v>
      </c>
      <c r="D17" s="187">
        <v>-90000</v>
      </c>
    </row>
    <row r="18" spans="1:4" ht="29.4" customHeight="1" x14ac:dyDescent="0.2">
      <c r="A18" s="189" t="s">
        <v>472</v>
      </c>
      <c r="B18" s="189" t="s">
        <v>463</v>
      </c>
      <c r="C18" s="188" t="s">
        <v>471</v>
      </c>
      <c r="D18" s="187">
        <v>-90000</v>
      </c>
    </row>
    <row r="19" spans="1:4" ht="27.2" x14ac:dyDescent="0.2">
      <c r="A19" s="192" t="s">
        <v>470</v>
      </c>
      <c r="B19" s="192" t="s">
        <v>463</v>
      </c>
      <c r="C19" s="191" t="s">
        <v>469</v>
      </c>
      <c r="D19" s="190">
        <f>D20+D22</f>
        <v>0</v>
      </c>
    </row>
    <row r="20" spans="1:4" ht="40.75" x14ac:dyDescent="0.2">
      <c r="A20" s="189" t="s">
        <v>468</v>
      </c>
      <c r="B20" s="189" t="s">
        <v>463</v>
      </c>
      <c r="C20" s="188" t="s">
        <v>467</v>
      </c>
      <c r="D20" s="187">
        <v>0</v>
      </c>
    </row>
    <row r="21" spans="1:4" ht="40.75" x14ac:dyDescent="0.2">
      <c r="A21" s="189" t="s">
        <v>466</v>
      </c>
      <c r="B21" s="189" t="s">
        <v>3</v>
      </c>
      <c r="C21" s="188" t="s">
        <v>465</v>
      </c>
      <c r="D21" s="187">
        <v>0</v>
      </c>
    </row>
    <row r="22" spans="1:4" ht="40.75" x14ac:dyDescent="0.2">
      <c r="A22" s="189" t="s">
        <v>464</v>
      </c>
      <c r="B22" s="189" t="s">
        <v>463</v>
      </c>
      <c r="C22" s="188" t="s">
        <v>462</v>
      </c>
      <c r="D22" s="187">
        <v>0</v>
      </c>
    </row>
    <row r="23" spans="1:4" ht="40.75" x14ac:dyDescent="0.2">
      <c r="A23" s="189" t="s">
        <v>461</v>
      </c>
      <c r="B23" s="189" t="s">
        <v>3</v>
      </c>
      <c r="C23" s="188" t="s">
        <v>460</v>
      </c>
      <c r="D23" s="187">
        <v>0</v>
      </c>
    </row>
    <row r="24" spans="1:4" ht="27.2" x14ac:dyDescent="0.2">
      <c r="A24" s="192" t="s">
        <v>459</v>
      </c>
      <c r="B24" s="192" t="s">
        <v>3</v>
      </c>
      <c r="C24" s="191" t="s">
        <v>458</v>
      </c>
      <c r="D24" s="190">
        <f>D25+D29</f>
        <v>1450.5999999998603</v>
      </c>
    </row>
    <row r="25" spans="1:4" x14ac:dyDescent="0.2">
      <c r="A25" s="189" t="s">
        <v>457</v>
      </c>
      <c r="B25" s="189" t="s">
        <v>3</v>
      </c>
      <c r="C25" s="188" t="s">
        <v>456</v>
      </c>
      <c r="D25" s="187">
        <v>-1163445.3</v>
      </c>
    </row>
    <row r="26" spans="1:4" x14ac:dyDescent="0.2">
      <c r="A26" s="189" t="s">
        <v>455</v>
      </c>
      <c r="B26" s="189" t="s">
        <v>3</v>
      </c>
      <c r="C26" s="188" t="s">
        <v>454</v>
      </c>
      <c r="D26" s="187">
        <v>-1163445.3</v>
      </c>
    </row>
    <row r="27" spans="1:4" ht="19.2" customHeight="1" x14ac:dyDescent="0.2">
      <c r="A27" s="189" t="s">
        <v>453</v>
      </c>
      <c r="B27" s="189" t="s">
        <v>3</v>
      </c>
      <c r="C27" s="188" t="s">
        <v>452</v>
      </c>
      <c r="D27" s="187">
        <v>-1163445.3</v>
      </c>
    </row>
    <row r="28" spans="1:4" ht="27.2" x14ac:dyDescent="0.2">
      <c r="A28" s="189" t="s">
        <v>451</v>
      </c>
      <c r="B28" s="189" t="s">
        <v>3</v>
      </c>
      <c r="C28" s="188" t="s">
        <v>450</v>
      </c>
      <c r="D28" s="187">
        <v>-1163445.3</v>
      </c>
    </row>
    <row r="29" spans="1:4" x14ac:dyDescent="0.2">
      <c r="A29" s="189" t="s">
        <v>449</v>
      </c>
      <c r="B29" s="189" t="s">
        <v>3</v>
      </c>
      <c r="C29" s="188" t="s">
        <v>448</v>
      </c>
      <c r="D29" s="187">
        <v>1164895.8999999999</v>
      </c>
    </row>
    <row r="30" spans="1:4" x14ac:dyDescent="0.2">
      <c r="A30" s="189" t="s">
        <v>447</v>
      </c>
      <c r="B30" s="189" t="s">
        <v>3</v>
      </c>
      <c r="C30" s="188" t="s">
        <v>446</v>
      </c>
      <c r="D30" s="187">
        <v>1164895.8999999999</v>
      </c>
    </row>
    <row r="31" spans="1:4" ht="18.7" customHeight="1" x14ac:dyDescent="0.2">
      <c r="A31" s="189" t="s">
        <v>445</v>
      </c>
      <c r="B31" s="189" t="s">
        <v>3</v>
      </c>
      <c r="C31" s="188" t="s">
        <v>444</v>
      </c>
      <c r="D31" s="187">
        <v>1164895.8999999999</v>
      </c>
    </row>
    <row r="32" spans="1:4" ht="27.2" x14ac:dyDescent="0.2">
      <c r="A32" s="189" t="s">
        <v>443</v>
      </c>
      <c r="B32" s="189" t="s">
        <v>3</v>
      </c>
      <c r="C32" s="188" t="s">
        <v>442</v>
      </c>
      <c r="D32" s="187">
        <v>1164895.8999999999</v>
      </c>
    </row>
    <row r="33" spans="1:4" s="184" customFormat="1" ht="14.95" customHeight="1" x14ac:dyDescent="0.2">
      <c r="A33" s="359" t="s">
        <v>441</v>
      </c>
      <c r="B33" s="359"/>
      <c r="C33" s="359"/>
      <c r="D33" s="186">
        <f>D13</f>
        <v>-4949.4000000001397</v>
      </c>
    </row>
    <row r="34" spans="1:4" s="184" customFormat="1" ht="18.7" customHeight="1" x14ac:dyDescent="0.2">
      <c r="A34" s="358"/>
      <c r="B34" s="358"/>
      <c r="C34" s="358"/>
      <c r="D34" s="185"/>
    </row>
    <row r="35" spans="1:4" ht="18.7" customHeight="1" x14ac:dyDescent="0.2">
      <c r="A35" s="183"/>
      <c r="B35" s="183"/>
      <c r="C35" s="182"/>
      <c r="D35" s="182"/>
    </row>
    <row r="36" spans="1:4" ht="18.7" customHeight="1" x14ac:dyDescent="0.2">
      <c r="A36" s="181"/>
      <c r="B36" s="181"/>
      <c r="C36" s="181"/>
      <c r="D36" s="181"/>
    </row>
    <row r="37" spans="1:4" ht="18.7" customHeight="1" x14ac:dyDescent="0.2">
      <c r="A37" s="173"/>
      <c r="B37" s="173"/>
      <c r="C37" s="180"/>
      <c r="D37" s="180"/>
    </row>
    <row r="38" spans="1:4" ht="18.7" customHeight="1" x14ac:dyDescent="0.2">
      <c r="A38" s="173"/>
      <c r="B38" s="173"/>
      <c r="C38" s="173"/>
      <c r="D38" s="173"/>
    </row>
    <row r="39" spans="1:4" ht="18.7" customHeight="1" x14ac:dyDescent="0.2">
      <c r="A39" s="173"/>
      <c r="B39" s="173"/>
      <c r="C39" s="173"/>
      <c r="D39" s="173"/>
    </row>
    <row r="40" spans="1:4" ht="18.7" customHeight="1" x14ac:dyDescent="0.2">
      <c r="A40" s="173"/>
      <c r="B40" s="173"/>
      <c r="C40" s="173"/>
      <c r="D40" s="173"/>
    </row>
    <row r="41" spans="1:4" ht="18.7" customHeight="1" x14ac:dyDescent="0.2">
      <c r="A41" s="173"/>
      <c r="B41" s="173"/>
      <c r="C41" s="173"/>
      <c r="D41" s="173"/>
    </row>
    <row r="42" spans="1:4" ht="18.7" customHeight="1" x14ac:dyDescent="0.2">
      <c r="A42" s="173"/>
      <c r="B42" s="173"/>
      <c r="C42" s="173"/>
      <c r="D42" s="173"/>
    </row>
    <row r="43" spans="1:4" ht="18.7" customHeight="1" x14ac:dyDescent="0.2">
      <c r="A43" s="173"/>
      <c r="B43" s="173"/>
      <c r="C43" s="173"/>
      <c r="D43" s="173"/>
    </row>
    <row r="44" spans="1:4" ht="18.7" customHeight="1" x14ac:dyDescent="0.2">
      <c r="A44" s="173"/>
      <c r="B44" s="173"/>
      <c r="C44" s="173"/>
      <c r="D44" s="173"/>
    </row>
    <row r="45" spans="1:4" ht="18.7" customHeight="1" x14ac:dyDescent="0.2">
      <c r="A45" s="173"/>
      <c r="B45" s="173"/>
      <c r="C45" s="173"/>
      <c r="D45" s="173"/>
    </row>
    <row r="46" spans="1:4" ht="18.7" customHeight="1" x14ac:dyDescent="0.2">
      <c r="A46" s="353"/>
      <c r="B46" s="353"/>
      <c r="C46" s="353"/>
      <c r="D46" s="179"/>
    </row>
    <row r="47" spans="1:4" ht="18.7" customHeight="1" x14ac:dyDescent="0.2">
      <c r="A47" s="353"/>
      <c r="B47" s="353"/>
      <c r="C47" s="353"/>
      <c r="D47" s="179"/>
    </row>
    <row r="48" spans="1:4" ht="18.7" customHeight="1" x14ac:dyDescent="0.2">
      <c r="A48" s="353"/>
      <c r="B48" s="353"/>
      <c r="C48" s="353"/>
      <c r="D48" s="179"/>
    </row>
    <row r="49" spans="1:4" ht="18.7" customHeight="1" x14ac:dyDescent="0.2">
      <c r="A49" s="179"/>
      <c r="B49" s="179"/>
      <c r="C49" s="179"/>
      <c r="D49" s="179"/>
    </row>
    <row r="50" spans="1:4" x14ac:dyDescent="0.2">
      <c r="A50" s="352"/>
      <c r="B50" s="352"/>
      <c r="C50" s="352"/>
      <c r="D50" s="178"/>
    </row>
    <row r="51" spans="1:4" ht="18.7" customHeight="1" x14ac:dyDescent="0.2">
      <c r="A51" s="351"/>
      <c r="B51" s="351"/>
      <c r="C51" s="351"/>
      <c r="D51" s="175"/>
    </row>
    <row r="53" spans="1:4" x14ac:dyDescent="0.2">
      <c r="C53" s="176"/>
      <c r="D53" s="176"/>
    </row>
    <row r="54" spans="1:4" x14ac:dyDescent="0.2">
      <c r="C54" s="177"/>
      <c r="D54" s="177"/>
    </row>
    <row r="55" spans="1:4" x14ac:dyDescent="0.2">
      <c r="C55" s="177"/>
      <c r="D55" s="177"/>
    </row>
    <row r="56" spans="1:4" x14ac:dyDescent="0.2">
      <c r="C56" s="177"/>
      <c r="D56" s="177"/>
    </row>
    <row r="58" spans="1:4" x14ac:dyDescent="0.2">
      <c r="C58" s="176"/>
      <c r="D58" s="176"/>
    </row>
    <row r="59" spans="1:4" ht="16.5" customHeight="1" x14ac:dyDescent="0.2"/>
  </sheetData>
  <mergeCells count="15">
    <mergeCell ref="D11:D12"/>
    <mergeCell ref="C1:D3"/>
    <mergeCell ref="A7:D7"/>
    <mergeCell ref="C4:D4"/>
    <mergeCell ref="A8:D9"/>
    <mergeCell ref="A5:D6"/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9"/>
  <sheetViews>
    <sheetView topLeftCell="A565" workbookViewId="0">
      <selection activeCell="A536" sqref="A536"/>
    </sheetView>
  </sheetViews>
  <sheetFormatPr defaultColWidth="9.125" defaultRowHeight="13.6" x14ac:dyDescent="0.25"/>
  <cols>
    <col min="1" max="1" width="53.375" style="1" customWidth="1"/>
    <col min="2" max="2" width="9.875" style="1" customWidth="1"/>
    <col min="3" max="3" width="11.625" style="1" customWidth="1"/>
    <col min="4" max="4" width="12.875" style="1" customWidth="1"/>
    <col min="5" max="5" width="9.875" style="1" customWidth="1"/>
    <col min="6" max="6" width="14.625" style="1" customWidth="1"/>
    <col min="7" max="16384" width="9.125" style="1"/>
  </cols>
  <sheetData>
    <row r="1" spans="1:6" ht="13.75" customHeight="1" x14ac:dyDescent="0.25">
      <c r="A1" s="79"/>
      <c r="B1" s="79"/>
      <c r="C1" s="79"/>
      <c r="D1" s="79"/>
      <c r="E1" s="274" t="s">
        <v>621</v>
      </c>
      <c r="F1" s="274"/>
    </row>
    <row r="2" spans="1:6" x14ac:dyDescent="0.25">
      <c r="A2" s="78"/>
      <c r="B2" s="78"/>
      <c r="C2" s="78"/>
      <c r="D2" s="77"/>
      <c r="E2" s="274"/>
      <c r="F2" s="274"/>
    </row>
    <row r="3" spans="1:6" ht="95.8" customHeight="1" x14ac:dyDescent="0.25">
      <c r="A3" s="78"/>
      <c r="B3" s="78"/>
      <c r="C3" s="78"/>
      <c r="D3" s="77"/>
      <c r="E3" s="274"/>
      <c r="F3" s="274"/>
    </row>
    <row r="4" spans="1:6" x14ac:dyDescent="0.25">
      <c r="A4" s="78"/>
      <c r="B4" s="78"/>
      <c r="C4" s="78"/>
      <c r="D4" s="77"/>
      <c r="E4" s="230"/>
      <c r="F4" s="230"/>
    </row>
    <row r="5" spans="1:6" ht="13.6" customHeight="1" x14ac:dyDescent="0.25">
      <c r="A5" s="362" t="s">
        <v>407</v>
      </c>
      <c r="B5" s="362"/>
      <c r="C5" s="362"/>
      <c r="D5" s="362"/>
      <c r="E5" s="362"/>
      <c r="F5" s="362"/>
    </row>
    <row r="6" spans="1:6" ht="40.1" customHeight="1" x14ac:dyDescent="0.25">
      <c r="A6" s="362"/>
      <c r="B6" s="362"/>
      <c r="C6" s="362"/>
      <c r="D6" s="362"/>
      <c r="E6" s="362"/>
      <c r="F6" s="362"/>
    </row>
    <row r="7" spans="1:6" x14ac:dyDescent="0.25">
      <c r="A7" s="74"/>
      <c r="B7" s="74"/>
      <c r="C7" s="74"/>
      <c r="D7" s="74"/>
      <c r="E7" s="75"/>
      <c r="F7" s="75"/>
    </row>
    <row r="8" spans="1:6" x14ac:dyDescent="0.25">
      <c r="A8" s="74"/>
      <c r="B8" s="74"/>
      <c r="C8" s="74"/>
      <c r="D8" s="74"/>
      <c r="E8" s="363" t="s">
        <v>156</v>
      </c>
      <c r="F8" s="363"/>
    </row>
    <row r="9" spans="1:6" ht="55.05" customHeight="1" x14ac:dyDescent="0.25">
      <c r="A9" s="362" t="s">
        <v>406</v>
      </c>
      <c r="B9" s="362"/>
      <c r="C9" s="362"/>
      <c r="D9" s="362"/>
      <c r="E9" s="362"/>
      <c r="F9" s="362"/>
    </row>
    <row r="10" spans="1:6" ht="15.65" x14ac:dyDescent="0.25">
      <c r="A10" s="73"/>
      <c r="B10" s="72"/>
      <c r="C10" s="72"/>
      <c r="D10" s="72"/>
      <c r="E10" s="72"/>
      <c r="F10" s="72"/>
    </row>
    <row r="11" spans="1:6" ht="46.9" x14ac:dyDescent="0.25">
      <c r="A11" s="71" t="s">
        <v>155</v>
      </c>
      <c r="B11" s="71" t="s">
        <v>153</v>
      </c>
      <c r="C11" s="71" t="s">
        <v>152</v>
      </c>
      <c r="D11" s="71" t="s">
        <v>151</v>
      </c>
      <c r="E11" s="71" t="s">
        <v>150</v>
      </c>
      <c r="F11" s="71" t="s">
        <v>149</v>
      </c>
    </row>
    <row r="12" spans="1:6" ht="15.65" x14ac:dyDescent="0.25">
      <c r="A12" s="70" t="s">
        <v>148</v>
      </c>
      <c r="B12" s="68"/>
      <c r="C12" s="68"/>
      <c r="D12" s="68"/>
      <c r="E12" s="68"/>
      <c r="F12" s="67">
        <f>F579</f>
        <v>1074895.9000000001</v>
      </c>
    </row>
    <row r="13" spans="1:6" x14ac:dyDescent="0.25">
      <c r="A13" s="66" t="s">
        <v>147</v>
      </c>
      <c r="B13" s="16" t="s">
        <v>8</v>
      </c>
      <c r="C13" s="16"/>
      <c r="D13" s="16"/>
      <c r="E13" s="16"/>
      <c r="F13" s="2">
        <f>F14+F19+F24+F76+F87+M59+F71+F92</f>
        <v>52440.499999999985</v>
      </c>
    </row>
    <row r="14" spans="1:6" ht="30.6" customHeight="1" x14ac:dyDescent="0.25">
      <c r="A14" s="66" t="s">
        <v>146</v>
      </c>
      <c r="B14" s="16" t="s">
        <v>145</v>
      </c>
      <c r="C14" s="16" t="s">
        <v>144</v>
      </c>
      <c r="D14" s="16"/>
      <c r="E14" s="16"/>
      <c r="F14" s="2">
        <f>F15</f>
        <v>1977.2</v>
      </c>
    </row>
    <row r="15" spans="1:6" ht="20.25" customHeight="1" x14ac:dyDescent="0.25">
      <c r="A15" s="23" t="s">
        <v>18</v>
      </c>
      <c r="B15" s="21" t="s">
        <v>8</v>
      </c>
      <c r="C15" s="21" t="s">
        <v>22</v>
      </c>
      <c r="D15" s="21" t="s">
        <v>157</v>
      </c>
      <c r="E15" s="21"/>
      <c r="F15" s="9">
        <f>F16</f>
        <v>1977.2</v>
      </c>
    </row>
    <row r="16" spans="1:6" x14ac:dyDescent="0.25">
      <c r="A16" s="23" t="s">
        <v>143</v>
      </c>
      <c r="B16" s="21" t="s">
        <v>8</v>
      </c>
      <c r="C16" s="21" t="s">
        <v>22</v>
      </c>
      <c r="D16" s="21" t="s">
        <v>216</v>
      </c>
      <c r="E16" s="21"/>
      <c r="F16" s="9">
        <f>F17</f>
        <v>1977.2</v>
      </c>
    </row>
    <row r="17" spans="1:6" ht="54.35" x14ac:dyDescent="0.25">
      <c r="A17" s="19" t="s">
        <v>73</v>
      </c>
      <c r="B17" s="18" t="s">
        <v>8</v>
      </c>
      <c r="C17" s="18" t="s">
        <v>22</v>
      </c>
      <c r="D17" s="28" t="s">
        <v>216</v>
      </c>
      <c r="E17" s="18" t="s">
        <v>72</v>
      </c>
      <c r="F17" s="5">
        <f>F18</f>
        <v>1977.2</v>
      </c>
    </row>
    <row r="18" spans="1:6" ht="27.2" x14ac:dyDescent="0.25">
      <c r="A18" s="19" t="s">
        <v>130</v>
      </c>
      <c r="B18" s="18" t="s">
        <v>8</v>
      </c>
      <c r="C18" s="18" t="s">
        <v>22</v>
      </c>
      <c r="D18" s="28" t="s">
        <v>216</v>
      </c>
      <c r="E18" s="18" t="s">
        <v>129</v>
      </c>
      <c r="F18" s="5">
        <v>1977.2</v>
      </c>
    </row>
    <row r="19" spans="1:6" ht="41.45" customHeight="1" x14ac:dyDescent="0.25">
      <c r="A19" s="17" t="s">
        <v>142</v>
      </c>
      <c r="B19" s="15" t="s">
        <v>8</v>
      </c>
      <c r="C19" s="15" t="s">
        <v>1</v>
      </c>
      <c r="D19" s="15"/>
      <c r="E19" s="15"/>
      <c r="F19" s="2">
        <f>F20</f>
        <v>1557</v>
      </c>
    </row>
    <row r="20" spans="1:6" x14ac:dyDescent="0.25">
      <c r="A20" s="23" t="s">
        <v>18</v>
      </c>
      <c r="B20" s="20" t="s">
        <v>8</v>
      </c>
      <c r="C20" s="20" t="s">
        <v>1</v>
      </c>
      <c r="D20" s="21" t="s">
        <v>157</v>
      </c>
      <c r="E20" s="20"/>
      <c r="F20" s="9">
        <f>F21</f>
        <v>1557</v>
      </c>
    </row>
    <row r="21" spans="1:6" ht="27.2" x14ac:dyDescent="0.25">
      <c r="A21" s="24" t="s">
        <v>141</v>
      </c>
      <c r="B21" s="20" t="s">
        <v>8</v>
      </c>
      <c r="C21" s="20" t="s">
        <v>1</v>
      </c>
      <c r="D21" s="21" t="s">
        <v>215</v>
      </c>
      <c r="E21" s="20"/>
      <c r="F21" s="9">
        <f>F22</f>
        <v>1557</v>
      </c>
    </row>
    <row r="22" spans="1:6" ht="54.35" x14ac:dyDescent="0.25">
      <c r="A22" s="19" t="s">
        <v>73</v>
      </c>
      <c r="B22" s="18" t="s">
        <v>8</v>
      </c>
      <c r="C22" s="18" t="s">
        <v>1</v>
      </c>
      <c r="D22" s="28" t="s">
        <v>215</v>
      </c>
      <c r="E22" s="18" t="s">
        <v>72</v>
      </c>
      <c r="F22" s="5">
        <f>F23</f>
        <v>1557</v>
      </c>
    </row>
    <row r="23" spans="1:6" ht="27.2" x14ac:dyDescent="0.25">
      <c r="A23" s="19" t="s">
        <v>130</v>
      </c>
      <c r="B23" s="18" t="s">
        <v>8</v>
      </c>
      <c r="C23" s="18" t="s">
        <v>1</v>
      </c>
      <c r="D23" s="28" t="s">
        <v>215</v>
      </c>
      <c r="E23" s="18" t="s">
        <v>129</v>
      </c>
      <c r="F23" s="5">
        <v>1557</v>
      </c>
    </row>
    <row r="24" spans="1:6" ht="52.3" x14ac:dyDescent="0.25">
      <c r="A24" s="17" t="s">
        <v>140</v>
      </c>
      <c r="B24" s="15" t="s">
        <v>8</v>
      </c>
      <c r="C24" s="15" t="s">
        <v>45</v>
      </c>
      <c r="D24" s="15"/>
      <c r="E24" s="15"/>
      <c r="F24" s="65">
        <f>F25</f>
        <v>45073.899999999994</v>
      </c>
    </row>
    <row r="25" spans="1:6" x14ac:dyDescent="0.25">
      <c r="A25" s="23" t="s">
        <v>18</v>
      </c>
      <c r="B25" s="20" t="s">
        <v>8</v>
      </c>
      <c r="C25" s="20" t="s">
        <v>45</v>
      </c>
      <c r="D25" s="21" t="s">
        <v>157</v>
      </c>
      <c r="E25" s="20"/>
      <c r="F25" s="9">
        <f>F26+F29+F36+F41+F46+F51+F58+F63+F68</f>
        <v>45073.899999999994</v>
      </c>
    </row>
    <row r="26" spans="1:6" ht="33.799999999999997" customHeight="1" x14ac:dyDescent="0.25">
      <c r="A26" s="61" t="s">
        <v>133</v>
      </c>
      <c r="B26" s="18" t="s">
        <v>8</v>
      </c>
      <c r="C26" s="18" t="s">
        <v>45</v>
      </c>
      <c r="D26" s="28" t="s">
        <v>158</v>
      </c>
      <c r="E26" s="18"/>
      <c r="F26" s="5">
        <f>F27</f>
        <v>23371.4</v>
      </c>
    </row>
    <row r="27" spans="1:6" ht="54.35" x14ac:dyDescent="0.25">
      <c r="A27" s="19" t="s">
        <v>73</v>
      </c>
      <c r="B27" s="18" t="s">
        <v>8</v>
      </c>
      <c r="C27" s="18" t="s">
        <v>45</v>
      </c>
      <c r="D27" s="28" t="s">
        <v>158</v>
      </c>
      <c r="E27" s="18" t="s">
        <v>72</v>
      </c>
      <c r="F27" s="5">
        <f>F28</f>
        <v>23371.4</v>
      </c>
    </row>
    <row r="28" spans="1:6" ht="27.2" x14ac:dyDescent="0.25">
      <c r="A28" s="19" t="s">
        <v>130</v>
      </c>
      <c r="B28" s="18" t="s">
        <v>8</v>
      </c>
      <c r="C28" s="18" t="s">
        <v>45</v>
      </c>
      <c r="D28" s="28" t="s">
        <v>158</v>
      </c>
      <c r="E28" s="18" t="s">
        <v>129</v>
      </c>
      <c r="F28" s="5">
        <v>23371.4</v>
      </c>
    </row>
    <row r="29" spans="1:6" ht="27.2" x14ac:dyDescent="0.25">
      <c r="A29" s="19" t="s">
        <v>42</v>
      </c>
      <c r="B29" s="18" t="s">
        <v>8</v>
      </c>
      <c r="C29" s="18" t="s">
        <v>45</v>
      </c>
      <c r="D29" s="28" t="s">
        <v>159</v>
      </c>
      <c r="E29" s="18"/>
      <c r="F29" s="5">
        <f>F30+F34+F32</f>
        <v>8881.7999999999993</v>
      </c>
    </row>
    <row r="30" spans="1:6" ht="27.2" x14ac:dyDescent="0.25">
      <c r="A30" s="19" t="s">
        <v>26</v>
      </c>
      <c r="B30" s="18" t="s">
        <v>8</v>
      </c>
      <c r="C30" s="18" t="s">
        <v>45</v>
      </c>
      <c r="D30" s="28" t="s">
        <v>159</v>
      </c>
      <c r="E30" s="18" t="s">
        <v>25</v>
      </c>
      <c r="F30" s="47">
        <f>F31</f>
        <v>8529.9</v>
      </c>
    </row>
    <row r="31" spans="1:6" ht="27.2" x14ac:dyDescent="0.25">
      <c r="A31" s="19" t="s">
        <v>24</v>
      </c>
      <c r="B31" s="18" t="s">
        <v>8</v>
      </c>
      <c r="C31" s="18" t="s">
        <v>45</v>
      </c>
      <c r="D31" s="28" t="s">
        <v>159</v>
      </c>
      <c r="E31" s="18" t="s">
        <v>21</v>
      </c>
      <c r="F31" s="47">
        <v>8529.9</v>
      </c>
    </row>
    <row r="32" spans="1:6" x14ac:dyDescent="0.25">
      <c r="A32" s="19" t="s">
        <v>47</v>
      </c>
      <c r="B32" s="18" t="s">
        <v>8</v>
      </c>
      <c r="C32" s="18" t="s">
        <v>45</v>
      </c>
      <c r="D32" s="28" t="s">
        <v>159</v>
      </c>
      <c r="E32" s="18" t="s">
        <v>46</v>
      </c>
      <c r="F32" s="47">
        <v>62.6</v>
      </c>
    </row>
    <row r="33" spans="1:6" ht="15.65" customHeight="1" x14ac:dyDescent="0.25">
      <c r="A33" s="19" t="s">
        <v>642</v>
      </c>
      <c r="B33" s="18" t="s">
        <v>8</v>
      </c>
      <c r="C33" s="18" t="s">
        <v>45</v>
      </c>
      <c r="D33" s="28" t="s">
        <v>159</v>
      </c>
      <c r="E33" s="18" t="s">
        <v>643</v>
      </c>
      <c r="F33" s="47">
        <v>62.6</v>
      </c>
    </row>
    <row r="34" spans="1:6" x14ac:dyDescent="0.25">
      <c r="A34" s="19" t="s">
        <v>69</v>
      </c>
      <c r="B34" s="18" t="s">
        <v>8</v>
      </c>
      <c r="C34" s="18" t="s">
        <v>45</v>
      </c>
      <c r="D34" s="28" t="s">
        <v>159</v>
      </c>
      <c r="E34" s="18" t="s">
        <v>68</v>
      </c>
      <c r="F34" s="5">
        <f>F35</f>
        <v>289.3</v>
      </c>
    </row>
    <row r="35" spans="1:6" x14ac:dyDescent="0.25">
      <c r="A35" s="19" t="s">
        <v>67</v>
      </c>
      <c r="B35" s="18" t="s">
        <v>8</v>
      </c>
      <c r="C35" s="18" t="s">
        <v>45</v>
      </c>
      <c r="D35" s="28" t="s">
        <v>159</v>
      </c>
      <c r="E35" s="18" t="s">
        <v>66</v>
      </c>
      <c r="F35" s="5">
        <v>289.3</v>
      </c>
    </row>
    <row r="36" spans="1:6" ht="40.75" x14ac:dyDescent="0.25">
      <c r="A36" s="24" t="s">
        <v>59</v>
      </c>
      <c r="B36" s="20" t="s">
        <v>8</v>
      </c>
      <c r="C36" s="20" t="s">
        <v>45</v>
      </c>
      <c r="D36" s="20" t="s">
        <v>164</v>
      </c>
      <c r="E36" s="20"/>
      <c r="F36" s="9">
        <f>F37+F39</f>
        <v>1490.3000000000002</v>
      </c>
    </row>
    <row r="37" spans="1:6" ht="54.35" x14ac:dyDescent="0.25">
      <c r="A37" s="19" t="s">
        <v>73</v>
      </c>
      <c r="B37" s="18" t="s">
        <v>8</v>
      </c>
      <c r="C37" s="18" t="s">
        <v>45</v>
      </c>
      <c r="D37" s="18" t="s">
        <v>164</v>
      </c>
      <c r="E37" s="18" t="s">
        <v>72</v>
      </c>
      <c r="F37" s="5">
        <f>F38</f>
        <v>1369.4</v>
      </c>
    </row>
    <row r="38" spans="1:6" ht="27.2" x14ac:dyDescent="0.25">
      <c r="A38" s="19" t="s">
        <v>130</v>
      </c>
      <c r="B38" s="18" t="s">
        <v>8</v>
      </c>
      <c r="C38" s="18" t="s">
        <v>45</v>
      </c>
      <c r="D38" s="18" t="s">
        <v>164</v>
      </c>
      <c r="E38" s="18" t="s">
        <v>129</v>
      </c>
      <c r="F38" s="5">
        <v>1369.4</v>
      </c>
    </row>
    <row r="39" spans="1:6" ht="27.2" x14ac:dyDescent="0.25">
      <c r="A39" s="19" t="s">
        <v>26</v>
      </c>
      <c r="B39" s="18" t="s">
        <v>8</v>
      </c>
      <c r="C39" s="18" t="s">
        <v>45</v>
      </c>
      <c r="D39" s="18" t="s">
        <v>164</v>
      </c>
      <c r="E39" s="18" t="s">
        <v>25</v>
      </c>
      <c r="F39" s="5">
        <f>F40</f>
        <v>120.9</v>
      </c>
    </row>
    <row r="40" spans="1:6" ht="27.2" x14ac:dyDescent="0.25">
      <c r="A40" s="19" t="s">
        <v>24</v>
      </c>
      <c r="B40" s="18" t="s">
        <v>8</v>
      </c>
      <c r="C40" s="18" t="s">
        <v>45</v>
      </c>
      <c r="D40" s="18" t="s">
        <v>164</v>
      </c>
      <c r="E40" s="18" t="s">
        <v>21</v>
      </c>
      <c r="F40" s="5">
        <v>120.9</v>
      </c>
    </row>
    <row r="41" spans="1:6" ht="27.2" x14ac:dyDescent="0.25">
      <c r="A41" s="24" t="s">
        <v>139</v>
      </c>
      <c r="B41" s="20" t="s">
        <v>8</v>
      </c>
      <c r="C41" s="20" t="s">
        <v>45</v>
      </c>
      <c r="D41" s="20" t="s">
        <v>227</v>
      </c>
      <c r="E41" s="20"/>
      <c r="F41" s="9">
        <f>F42+F44</f>
        <v>1033.5</v>
      </c>
    </row>
    <row r="42" spans="1:6" ht="54.35" x14ac:dyDescent="0.25">
      <c r="A42" s="19" t="s">
        <v>73</v>
      </c>
      <c r="B42" s="18" t="s">
        <v>8</v>
      </c>
      <c r="C42" s="18" t="s">
        <v>45</v>
      </c>
      <c r="D42" s="18" t="s">
        <v>227</v>
      </c>
      <c r="E42" s="18" t="s">
        <v>72</v>
      </c>
      <c r="F42" s="5">
        <f>F43</f>
        <v>821.3</v>
      </c>
    </row>
    <row r="43" spans="1:6" ht="27.2" x14ac:dyDescent="0.25">
      <c r="A43" s="19" t="s">
        <v>135</v>
      </c>
      <c r="B43" s="18" t="s">
        <v>8</v>
      </c>
      <c r="C43" s="18" t="s">
        <v>45</v>
      </c>
      <c r="D43" s="18" t="s">
        <v>227</v>
      </c>
      <c r="E43" s="18" t="s">
        <v>129</v>
      </c>
      <c r="F43" s="5">
        <v>821.3</v>
      </c>
    </row>
    <row r="44" spans="1:6" ht="27.2" x14ac:dyDescent="0.25">
      <c r="A44" s="19" t="s">
        <v>26</v>
      </c>
      <c r="B44" s="18" t="s">
        <v>8</v>
      </c>
      <c r="C44" s="18" t="s">
        <v>45</v>
      </c>
      <c r="D44" s="18" t="s">
        <v>227</v>
      </c>
      <c r="E44" s="18" t="s">
        <v>25</v>
      </c>
      <c r="F44" s="5">
        <f>F45</f>
        <v>212.2</v>
      </c>
    </row>
    <row r="45" spans="1:6" ht="27.2" x14ac:dyDescent="0.25">
      <c r="A45" s="19" t="s">
        <v>24</v>
      </c>
      <c r="B45" s="18" t="s">
        <v>8</v>
      </c>
      <c r="C45" s="18" t="s">
        <v>45</v>
      </c>
      <c r="D45" s="18" t="s">
        <v>227</v>
      </c>
      <c r="E45" s="18" t="s">
        <v>21</v>
      </c>
      <c r="F45" s="5">
        <v>212.2</v>
      </c>
    </row>
    <row r="46" spans="1:6" ht="40.75" x14ac:dyDescent="0.25">
      <c r="A46" s="24" t="s">
        <v>51</v>
      </c>
      <c r="B46" s="20" t="s">
        <v>8</v>
      </c>
      <c r="C46" s="20" t="s">
        <v>45</v>
      </c>
      <c r="D46" s="20" t="s">
        <v>228</v>
      </c>
      <c r="E46" s="20"/>
      <c r="F46" s="9">
        <f>F47+F49</f>
        <v>2218.1</v>
      </c>
    </row>
    <row r="47" spans="1:6" ht="54.35" x14ac:dyDescent="0.25">
      <c r="A47" s="19" t="s">
        <v>73</v>
      </c>
      <c r="B47" s="18" t="s">
        <v>8</v>
      </c>
      <c r="C47" s="18" t="s">
        <v>45</v>
      </c>
      <c r="D47" s="18" t="s">
        <v>228</v>
      </c>
      <c r="E47" s="18" t="s">
        <v>72</v>
      </c>
      <c r="F47" s="5">
        <f>F48</f>
        <v>1694.6</v>
      </c>
    </row>
    <row r="48" spans="1:6" ht="27.2" x14ac:dyDescent="0.25">
      <c r="A48" s="19" t="s">
        <v>130</v>
      </c>
      <c r="B48" s="18" t="s">
        <v>8</v>
      </c>
      <c r="C48" s="18" t="s">
        <v>45</v>
      </c>
      <c r="D48" s="18" t="s">
        <v>228</v>
      </c>
      <c r="E48" s="18" t="s">
        <v>129</v>
      </c>
      <c r="F48" s="5">
        <v>1694.6</v>
      </c>
    </row>
    <row r="49" spans="1:6" ht="27.2" x14ac:dyDescent="0.25">
      <c r="A49" s="19" t="s">
        <v>26</v>
      </c>
      <c r="B49" s="18" t="s">
        <v>8</v>
      </c>
      <c r="C49" s="18" t="s">
        <v>45</v>
      </c>
      <c r="D49" s="18" t="s">
        <v>228</v>
      </c>
      <c r="E49" s="18" t="s">
        <v>25</v>
      </c>
      <c r="F49" s="5">
        <f>F50</f>
        <v>523.5</v>
      </c>
    </row>
    <row r="50" spans="1:6" ht="27.2" x14ac:dyDescent="0.25">
      <c r="A50" s="19" t="s">
        <v>24</v>
      </c>
      <c r="B50" s="18" t="s">
        <v>8</v>
      </c>
      <c r="C50" s="18" t="s">
        <v>45</v>
      </c>
      <c r="D50" s="18" t="s">
        <v>228</v>
      </c>
      <c r="E50" s="18" t="s">
        <v>21</v>
      </c>
      <c r="F50" s="5">
        <v>523.5</v>
      </c>
    </row>
    <row r="51" spans="1:6" ht="27.2" x14ac:dyDescent="0.25">
      <c r="A51" s="12" t="s">
        <v>138</v>
      </c>
      <c r="B51" s="10" t="s">
        <v>8</v>
      </c>
      <c r="C51" s="10" t="s">
        <v>45</v>
      </c>
      <c r="D51" s="10" t="s">
        <v>160</v>
      </c>
      <c r="E51" s="20"/>
      <c r="F51" s="9">
        <f>F52+F54+F56</f>
        <v>5.1999999999999993</v>
      </c>
    </row>
    <row r="52" spans="1:6" ht="54.35" x14ac:dyDescent="0.25">
      <c r="A52" s="19" t="s">
        <v>73</v>
      </c>
      <c r="B52" s="6" t="s">
        <v>8</v>
      </c>
      <c r="C52" s="6" t="s">
        <v>45</v>
      </c>
      <c r="D52" s="6" t="s">
        <v>160</v>
      </c>
      <c r="E52" s="18" t="s">
        <v>72</v>
      </c>
      <c r="F52" s="5">
        <f>F53</f>
        <v>3.3</v>
      </c>
    </row>
    <row r="53" spans="1:6" ht="27.2" x14ac:dyDescent="0.25">
      <c r="A53" s="19" t="s">
        <v>130</v>
      </c>
      <c r="B53" s="6" t="s">
        <v>8</v>
      </c>
      <c r="C53" s="6" t="s">
        <v>45</v>
      </c>
      <c r="D53" s="6" t="s">
        <v>160</v>
      </c>
      <c r="E53" s="18" t="s">
        <v>129</v>
      </c>
      <c r="F53" s="5">
        <v>3.3</v>
      </c>
    </row>
    <row r="54" spans="1:6" ht="27.2" x14ac:dyDescent="0.25">
      <c r="A54" s="19" t="s">
        <v>26</v>
      </c>
      <c r="B54" s="6" t="s">
        <v>8</v>
      </c>
      <c r="C54" s="6" t="s">
        <v>45</v>
      </c>
      <c r="D54" s="6" t="s">
        <v>160</v>
      </c>
      <c r="E54" s="18" t="s">
        <v>25</v>
      </c>
      <c r="F54" s="5">
        <f>F55</f>
        <v>0.4</v>
      </c>
    </row>
    <row r="55" spans="1:6" ht="27.2" x14ac:dyDescent="0.25">
      <c r="A55" s="19" t="s">
        <v>24</v>
      </c>
      <c r="B55" s="6" t="s">
        <v>8</v>
      </c>
      <c r="C55" s="6" t="s">
        <v>45</v>
      </c>
      <c r="D55" s="6" t="s">
        <v>160</v>
      </c>
      <c r="E55" s="18" t="s">
        <v>21</v>
      </c>
      <c r="F55" s="5">
        <v>0.4</v>
      </c>
    </row>
    <row r="56" spans="1:6" x14ac:dyDescent="0.25">
      <c r="A56" s="19" t="s">
        <v>102</v>
      </c>
      <c r="B56" s="6" t="s">
        <v>8</v>
      </c>
      <c r="C56" s="6" t="s">
        <v>45</v>
      </c>
      <c r="D56" s="6" t="s">
        <v>160</v>
      </c>
      <c r="E56" s="18" t="s">
        <v>4</v>
      </c>
      <c r="F56" s="5">
        <f>F57</f>
        <v>1.5</v>
      </c>
    </row>
    <row r="57" spans="1:6" x14ac:dyDescent="0.25">
      <c r="A57" s="19" t="s">
        <v>121</v>
      </c>
      <c r="B57" s="6" t="s">
        <v>8</v>
      </c>
      <c r="C57" s="6" t="s">
        <v>45</v>
      </c>
      <c r="D57" s="6" t="s">
        <v>160</v>
      </c>
      <c r="E57" s="18" t="s">
        <v>120</v>
      </c>
      <c r="F57" s="5">
        <v>1.5</v>
      </c>
    </row>
    <row r="58" spans="1:6" ht="54.35" x14ac:dyDescent="0.25">
      <c r="A58" s="12" t="s">
        <v>137</v>
      </c>
      <c r="B58" s="10" t="s">
        <v>8</v>
      </c>
      <c r="C58" s="10" t="s">
        <v>45</v>
      </c>
      <c r="D58" s="10" t="s">
        <v>161</v>
      </c>
      <c r="E58" s="10"/>
      <c r="F58" s="9">
        <f>F59+F61</f>
        <v>84.2</v>
      </c>
    </row>
    <row r="59" spans="1:6" ht="54.35" x14ac:dyDescent="0.25">
      <c r="A59" s="19" t="s">
        <v>73</v>
      </c>
      <c r="B59" s="6" t="s">
        <v>8</v>
      </c>
      <c r="C59" s="6" t="s">
        <v>45</v>
      </c>
      <c r="D59" s="6" t="s">
        <v>161</v>
      </c>
      <c r="E59" s="18" t="s">
        <v>72</v>
      </c>
      <c r="F59" s="5">
        <f>F60</f>
        <v>76.400000000000006</v>
      </c>
    </row>
    <row r="60" spans="1:6" ht="27.2" x14ac:dyDescent="0.25">
      <c r="A60" s="19" t="s">
        <v>130</v>
      </c>
      <c r="B60" s="6" t="s">
        <v>8</v>
      </c>
      <c r="C60" s="6" t="s">
        <v>45</v>
      </c>
      <c r="D60" s="6" t="s">
        <v>161</v>
      </c>
      <c r="E60" s="18" t="s">
        <v>129</v>
      </c>
      <c r="F60" s="5">
        <v>76.400000000000006</v>
      </c>
    </row>
    <row r="61" spans="1:6" ht="30.6" customHeight="1" x14ac:dyDescent="0.25">
      <c r="A61" s="19" t="s">
        <v>26</v>
      </c>
      <c r="B61" s="6" t="s">
        <v>8</v>
      </c>
      <c r="C61" s="6" t="s">
        <v>45</v>
      </c>
      <c r="D61" s="6" t="s">
        <v>161</v>
      </c>
      <c r="E61" s="18" t="s">
        <v>25</v>
      </c>
      <c r="F61" s="5">
        <f>F62</f>
        <v>7.8</v>
      </c>
    </row>
    <row r="62" spans="1:6" ht="27.2" x14ac:dyDescent="0.25">
      <c r="A62" s="19" t="s">
        <v>24</v>
      </c>
      <c r="B62" s="6" t="s">
        <v>8</v>
      </c>
      <c r="C62" s="6" t="s">
        <v>45</v>
      </c>
      <c r="D62" s="6" t="s">
        <v>161</v>
      </c>
      <c r="E62" s="18" t="s">
        <v>21</v>
      </c>
      <c r="F62" s="5">
        <v>7.8</v>
      </c>
    </row>
    <row r="63" spans="1:6" ht="38.049999999999997" customHeight="1" x14ac:dyDescent="0.25">
      <c r="A63" s="64" t="s">
        <v>136</v>
      </c>
      <c r="B63" s="10" t="s">
        <v>8</v>
      </c>
      <c r="C63" s="10" t="s">
        <v>45</v>
      </c>
      <c r="D63" s="10" t="s">
        <v>162</v>
      </c>
      <c r="E63" s="10"/>
      <c r="F63" s="9">
        <f>F66+F64</f>
        <v>481.79999999999995</v>
      </c>
    </row>
    <row r="64" spans="1:6" ht="54.35" x14ac:dyDescent="0.25">
      <c r="A64" s="19" t="s">
        <v>73</v>
      </c>
      <c r="B64" s="18" t="s">
        <v>8</v>
      </c>
      <c r="C64" s="18" t="s">
        <v>45</v>
      </c>
      <c r="D64" s="6" t="s">
        <v>162</v>
      </c>
      <c r="E64" s="18" t="s">
        <v>72</v>
      </c>
      <c r="F64" s="5">
        <f>F65</f>
        <v>443.4</v>
      </c>
    </row>
    <row r="65" spans="1:6" ht="27.2" x14ac:dyDescent="0.25">
      <c r="A65" s="19" t="s">
        <v>135</v>
      </c>
      <c r="B65" s="18" t="s">
        <v>8</v>
      </c>
      <c r="C65" s="18" t="s">
        <v>45</v>
      </c>
      <c r="D65" s="6" t="s">
        <v>162</v>
      </c>
      <c r="E65" s="18" t="s">
        <v>129</v>
      </c>
      <c r="F65" s="5">
        <v>443.4</v>
      </c>
    </row>
    <row r="66" spans="1:6" ht="27.2" x14ac:dyDescent="0.25">
      <c r="A66" s="63" t="s">
        <v>26</v>
      </c>
      <c r="B66" s="6" t="s">
        <v>8</v>
      </c>
      <c r="C66" s="6" t="s">
        <v>45</v>
      </c>
      <c r="D66" s="6" t="s">
        <v>162</v>
      </c>
      <c r="E66" s="62" t="s">
        <v>25</v>
      </c>
      <c r="F66" s="5">
        <f>F67</f>
        <v>38.4</v>
      </c>
    </row>
    <row r="67" spans="1:6" ht="27.2" x14ac:dyDescent="0.25">
      <c r="A67" s="63" t="s">
        <v>24</v>
      </c>
      <c r="B67" s="6" t="s">
        <v>8</v>
      </c>
      <c r="C67" s="6" t="s">
        <v>45</v>
      </c>
      <c r="D67" s="6" t="s">
        <v>162</v>
      </c>
      <c r="E67" s="62" t="s">
        <v>21</v>
      </c>
      <c r="F67" s="5">
        <v>38.4</v>
      </c>
    </row>
    <row r="68" spans="1:6" ht="27.2" x14ac:dyDescent="0.25">
      <c r="A68" s="64" t="s">
        <v>421</v>
      </c>
      <c r="B68" s="10" t="s">
        <v>8</v>
      </c>
      <c r="C68" s="10" t="s">
        <v>45</v>
      </c>
      <c r="D68" s="10" t="s">
        <v>422</v>
      </c>
      <c r="E68" s="83"/>
      <c r="F68" s="9">
        <f>F69</f>
        <v>7507.6</v>
      </c>
    </row>
    <row r="69" spans="1:6" ht="54.35" x14ac:dyDescent="0.25">
      <c r="A69" s="19" t="s">
        <v>73</v>
      </c>
      <c r="B69" s="6" t="s">
        <v>8</v>
      </c>
      <c r="C69" s="6" t="s">
        <v>45</v>
      </c>
      <c r="D69" s="6" t="s">
        <v>422</v>
      </c>
      <c r="E69" s="18" t="s">
        <v>72</v>
      </c>
      <c r="F69" s="5">
        <f>F70</f>
        <v>7507.6</v>
      </c>
    </row>
    <row r="70" spans="1:6" ht="27.2" x14ac:dyDescent="0.25">
      <c r="A70" s="19" t="s">
        <v>130</v>
      </c>
      <c r="B70" s="6" t="s">
        <v>8</v>
      </c>
      <c r="C70" s="6" t="s">
        <v>45</v>
      </c>
      <c r="D70" s="6" t="s">
        <v>422</v>
      </c>
      <c r="E70" s="18" t="s">
        <v>129</v>
      </c>
      <c r="F70" s="5">
        <v>7507.6</v>
      </c>
    </row>
    <row r="71" spans="1:6" ht="15.65" customHeight="1" x14ac:dyDescent="0.25">
      <c r="A71" s="80" t="s">
        <v>255</v>
      </c>
      <c r="B71" s="13" t="s">
        <v>8</v>
      </c>
      <c r="C71" s="13" t="s">
        <v>99</v>
      </c>
      <c r="D71" s="81"/>
      <c r="E71" s="82"/>
      <c r="F71" s="2">
        <f>F72</f>
        <v>34.1</v>
      </c>
    </row>
    <row r="72" spans="1:6" x14ac:dyDescent="0.25">
      <c r="A72" s="23" t="s">
        <v>18</v>
      </c>
      <c r="B72" s="10" t="s">
        <v>8</v>
      </c>
      <c r="C72" s="10" t="s">
        <v>99</v>
      </c>
      <c r="D72" s="21" t="s">
        <v>157</v>
      </c>
      <c r="E72" s="82"/>
      <c r="F72" s="9">
        <f>F73</f>
        <v>34.1</v>
      </c>
    </row>
    <row r="73" spans="1:6" ht="40.75" x14ac:dyDescent="0.25">
      <c r="A73" s="64" t="s">
        <v>256</v>
      </c>
      <c r="B73" s="10" t="s">
        <v>8</v>
      </c>
      <c r="C73" s="10" t="s">
        <v>99</v>
      </c>
      <c r="D73" s="10" t="s">
        <v>257</v>
      </c>
      <c r="E73" s="83"/>
      <c r="F73" s="9">
        <f>F74</f>
        <v>34.1</v>
      </c>
    </row>
    <row r="74" spans="1:6" ht="27.2" x14ac:dyDescent="0.25">
      <c r="A74" s="63" t="s">
        <v>26</v>
      </c>
      <c r="B74" s="6" t="s">
        <v>8</v>
      </c>
      <c r="C74" s="6" t="s">
        <v>99</v>
      </c>
      <c r="D74" s="6" t="s">
        <v>257</v>
      </c>
      <c r="E74" s="62" t="s">
        <v>25</v>
      </c>
      <c r="F74" s="5">
        <f>F75</f>
        <v>34.1</v>
      </c>
    </row>
    <row r="75" spans="1:6" ht="27.2" x14ac:dyDescent="0.25">
      <c r="A75" s="63" t="s">
        <v>24</v>
      </c>
      <c r="B75" s="6" t="s">
        <v>8</v>
      </c>
      <c r="C75" s="6" t="s">
        <v>99</v>
      </c>
      <c r="D75" s="6" t="s">
        <v>257</v>
      </c>
      <c r="E75" s="62" t="s">
        <v>21</v>
      </c>
      <c r="F75" s="5">
        <v>34.1</v>
      </c>
    </row>
    <row r="76" spans="1:6" ht="25.5" customHeight="1" x14ac:dyDescent="0.25">
      <c r="A76" s="14" t="s">
        <v>134</v>
      </c>
      <c r="B76" s="15" t="s">
        <v>8</v>
      </c>
      <c r="C76" s="15" t="s">
        <v>40</v>
      </c>
      <c r="D76" s="13"/>
      <c r="E76" s="13"/>
      <c r="F76" s="2">
        <f>F77</f>
        <v>1736.6000000000001</v>
      </c>
    </row>
    <row r="77" spans="1:6" x14ac:dyDescent="0.25">
      <c r="A77" s="23" t="s">
        <v>18</v>
      </c>
      <c r="B77" s="20" t="s">
        <v>8</v>
      </c>
      <c r="C77" s="20" t="s">
        <v>40</v>
      </c>
      <c r="D77" s="21" t="s">
        <v>157</v>
      </c>
      <c r="E77" s="20"/>
      <c r="F77" s="9">
        <f>F78+F81+F84</f>
        <v>1736.6000000000001</v>
      </c>
    </row>
    <row r="78" spans="1:6" ht="27.2" x14ac:dyDescent="0.25">
      <c r="A78" s="61" t="s">
        <v>133</v>
      </c>
      <c r="B78" s="18" t="s">
        <v>8</v>
      </c>
      <c r="C78" s="18" t="s">
        <v>40</v>
      </c>
      <c r="D78" s="28" t="s">
        <v>158</v>
      </c>
      <c r="E78" s="18"/>
      <c r="F78" s="5">
        <f>F79</f>
        <v>1155.9000000000001</v>
      </c>
    </row>
    <row r="79" spans="1:6" ht="54.35" x14ac:dyDescent="0.25">
      <c r="A79" s="19" t="s">
        <v>73</v>
      </c>
      <c r="B79" s="18" t="s">
        <v>8</v>
      </c>
      <c r="C79" s="18" t="s">
        <v>40</v>
      </c>
      <c r="D79" s="28" t="s">
        <v>158</v>
      </c>
      <c r="E79" s="18" t="s">
        <v>72</v>
      </c>
      <c r="F79" s="5">
        <f>F80</f>
        <v>1155.9000000000001</v>
      </c>
    </row>
    <row r="80" spans="1:6" ht="27.2" x14ac:dyDescent="0.25">
      <c r="A80" s="19" t="s">
        <v>130</v>
      </c>
      <c r="B80" s="18" t="s">
        <v>8</v>
      </c>
      <c r="C80" s="18" t="s">
        <v>40</v>
      </c>
      <c r="D80" s="28" t="s">
        <v>158</v>
      </c>
      <c r="E80" s="18" t="s">
        <v>129</v>
      </c>
      <c r="F80" s="5">
        <v>1155.9000000000001</v>
      </c>
    </row>
    <row r="81" spans="1:6" ht="27.2" x14ac:dyDescent="0.25">
      <c r="A81" s="19" t="s">
        <v>42</v>
      </c>
      <c r="B81" s="18" t="s">
        <v>8</v>
      </c>
      <c r="C81" s="18" t="s">
        <v>40</v>
      </c>
      <c r="D81" s="28" t="s">
        <v>159</v>
      </c>
      <c r="E81" s="18"/>
      <c r="F81" s="5">
        <f>F82</f>
        <v>15</v>
      </c>
    </row>
    <row r="82" spans="1:6" ht="27.2" x14ac:dyDescent="0.25">
      <c r="A82" s="19" t="s">
        <v>26</v>
      </c>
      <c r="B82" s="18" t="s">
        <v>8</v>
      </c>
      <c r="C82" s="18" t="s">
        <v>40</v>
      </c>
      <c r="D82" s="28" t="s">
        <v>159</v>
      </c>
      <c r="E82" s="18" t="s">
        <v>25</v>
      </c>
      <c r="F82" s="5">
        <f>F83</f>
        <v>15</v>
      </c>
    </row>
    <row r="83" spans="1:6" ht="27.2" x14ac:dyDescent="0.25">
      <c r="A83" s="19" t="s">
        <v>24</v>
      </c>
      <c r="B83" s="18" t="s">
        <v>8</v>
      </c>
      <c r="C83" s="18" t="s">
        <v>40</v>
      </c>
      <c r="D83" s="28" t="s">
        <v>159</v>
      </c>
      <c r="E83" s="18" t="s">
        <v>21</v>
      </c>
      <c r="F83" s="5">
        <v>15</v>
      </c>
    </row>
    <row r="84" spans="1:6" ht="27.2" x14ac:dyDescent="0.25">
      <c r="A84" s="19" t="s">
        <v>132</v>
      </c>
      <c r="B84" s="18" t="s">
        <v>8</v>
      </c>
      <c r="C84" s="18" t="s">
        <v>40</v>
      </c>
      <c r="D84" s="28" t="s">
        <v>163</v>
      </c>
      <c r="E84" s="18"/>
      <c r="F84" s="5">
        <f>F85</f>
        <v>565.70000000000005</v>
      </c>
    </row>
    <row r="85" spans="1:6" ht="54.35" x14ac:dyDescent="0.25">
      <c r="A85" s="19" t="s">
        <v>131</v>
      </c>
      <c r="B85" s="18" t="s">
        <v>8</v>
      </c>
      <c r="C85" s="18" t="s">
        <v>40</v>
      </c>
      <c r="D85" s="28" t="s">
        <v>163</v>
      </c>
      <c r="E85" s="18" t="s">
        <v>72</v>
      </c>
      <c r="F85" s="5">
        <f>F86</f>
        <v>565.70000000000005</v>
      </c>
    </row>
    <row r="86" spans="1:6" ht="29.25" customHeight="1" x14ac:dyDescent="0.25">
      <c r="A86" s="19" t="s">
        <v>130</v>
      </c>
      <c r="B86" s="18" t="s">
        <v>8</v>
      </c>
      <c r="C86" s="18" t="s">
        <v>40</v>
      </c>
      <c r="D86" s="28" t="s">
        <v>163</v>
      </c>
      <c r="E86" s="18" t="s">
        <v>129</v>
      </c>
      <c r="F86" s="5">
        <v>565.70000000000005</v>
      </c>
    </row>
    <row r="87" spans="1:6" x14ac:dyDescent="0.25">
      <c r="A87" s="17" t="s">
        <v>128</v>
      </c>
      <c r="B87" s="15" t="s">
        <v>8</v>
      </c>
      <c r="C87" s="15" t="s">
        <v>32</v>
      </c>
      <c r="D87" s="15"/>
      <c r="E87" s="15"/>
      <c r="F87" s="2">
        <f>F88</f>
        <v>571.20000000000005</v>
      </c>
    </row>
    <row r="88" spans="1:6" ht="16.5" customHeight="1" x14ac:dyDescent="0.25">
      <c r="A88" s="23" t="s">
        <v>18</v>
      </c>
      <c r="B88" s="20" t="s">
        <v>8</v>
      </c>
      <c r="C88" s="20" t="s">
        <v>32</v>
      </c>
      <c r="D88" s="21" t="s">
        <v>157</v>
      </c>
      <c r="E88" s="20"/>
      <c r="F88" s="9">
        <f>F89</f>
        <v>571.20000000000005</v>
      </c>
    </row>
    <row r="89" spans="1:6" ht="15.8" customHeight="1" x14ac:dyDescent="0.25">
      <c r="A89" s="29" t="s">
        <v>127</v>
      </c>
      <c r="B89" s="25" t="s">
        <v>8</v>
      </c>
      <c r="C89" s="25" t="s">
        <v>32</v>
      </c>
      <c r="D89" s="25" t="s">
        <v>165</v>
      </c>
      <c r="E89" s="25"/>
      <c r="F89" s="5">
        <f>F90</f>
        <v>571.20000000000005</v>
      </c>
    </row>
    <row r="90" spans="1:6" ht="15.8" customHeight="1" x14ac:dyDescent="0.25">
      <c r="A90" s="29" t="s">
        <v>69</v>
      </c>
      <c r="B90" s="25" t="s">
        <v>8</v>
      </c>
      <c r="C90" s="25" t="s">
        <v>32</v>
      </c>
      <c r="D90" s="25" t="s">
        <v>165</v>
      </c>
      <c r="E90" s="25" t="s">
        <v>68</v>
      </c>
      <c r="F90" s="5">
        <f>F91</f>
        <v>571.20000000000005</v>
      </c>
    </row>
    <row r="91" spans="1:6" ht="18.2" customHeight="1" x14ac:dyDescent="0.25">
      <c r="A91" s="29" t="s">
        <v>126</v>
      </c>
      <c r="B91" s="25" t="s">
        <v>8</v>
      </c>
      <c r="C91" s="25" t="s">
        <v>32</v>
      </c>
      <c r="D91" s="25" t="s">
        <v>165</v>
      </c>
      <c r="E91" s="25" t="s">
        <v>125</v>
      </c>
      <c r="F91" s="5">
        <v>571.20000000000005</v>
      </c>
    </row>
    <row r="92" spans="1:6" ht="18.2" customHeight="1" x14ac:dyDescent="0.25">
      <c r="A92" s="36" t="s">
        <v>262</v>
      </c>
      <c r="B92" s="15" t="s">
        <v>8</v>
      </c>
      <c r="C92" s="15" t="s">
        <v>14</v>
      </c>
      <c r="D92" s="25"/>
      <c r="E92" s="25"/>
      <c r="F92" s="2">
        <f>F93+F97+F106+F110</f>
        <v>1490.5</v>
      </c>
    </row>
    <row r="93" spans="1:6" ht="46.9" customHeight="1" x14ac:dyDescent="0.25">
      <c r="A93" s="48" t="s">
        <v>523</v>
      </c>
      <c r="B93" s="20" t="s">
        <v>8</v>
      </c>
      <c r="C93" s="20" t="s">
        <v>14</v>
      </c>
      <c r="D93" s="26" t="s">
        <v>552</v>
      </c>
      <c r="E93" s="25"/>
      <c r="F93" s="5">
        <f>F94</f>
        <v>7</v>
      </c>
    </row>
    <row r="94" spans="1:6" ht="49.6" customHeight="1" x14ac:dyDescent="0.25">
      <c r="A94" s="48" t="s">
        <v>524</v>
      </c>
      <c r="B94" s="20" t="s">
        <v>8</v>
      </c>
      <c r="C94" s="20" t="s">
        <v>14</v>
      </c>
      <c r="D94" s="26" t="s">
        <v>553</v>
      </c>
      <c r="E94" s="25"/>
      <c r="F94" s="5">
        <f>F95</f>
        <v>7</v>
      </c>
    </row>
    <row r="95" spans="1:6" ht="30.1" customHeight="1" x14ac:dyDescent="0.25">
      <c r="A95" s="19" t="s">
        <v>26</v>
      </c>
      <c r="B95" s="18" t="s">
        <v>8</v>
      </c>
      <c r="C95" s="18" t="s">
        <v>14</v>
      </c>
      <c r="D95" s="25" t="s">
        <v>553</v>
      </c>
      <c r="E95" s="25" t="s">
        <v>25</v>
      </c>
      <c r="F95" s="5">
        <f>F96</f>
        <v>7</v>
      </c>
    </row>
    <row r="96" spans="1:6" ht="30.1" customHeight="1" x14ac:dyDescent="0.25">
      <c r="A96" s="19" t="s">
        <v>24</v>
      </c>
      <c r="B96" s="18" t="s">
        <v>8</v>
      </c>
      <c r="C96" s="18" t="s">
        <v>14</v>
      </c>
      <c r="D96" s="25" t="s">
        <v>553</v>
      </c>
      <c r="E96" s="25" t="s">
        <v>21</v>
      </c>
      <c r="F96" s="5">
        <v>7</v>
      </c>
    </row>
    <row r="97" spans="1:6" ht="55.05" customHeight="1" x14ac:dyDescent="0.25">
      <c r="A97" s="48" t="s">
        <v>268</v>
      </c>
      <c r="B97" s="20" t="s">
        <v>8</v>
      </c>
      <c r="C97" s="20" t="s">
        <v>14</v>
      </c>
      <c r="D97" s="26" t="s">
        <v>258</v>
      </c>
      <c r="E97" s="26"/>
      <c r="F97" s="9">
        <f>F98+F103</f>
        <v>577.5</v>
      </c>
    </row>
    <row r="98" spans="1:6" ht="68.599999999999994" customHeight="1" x14ac:dyDescent="0.25">
      <c r="A98" s="48" t="s">
        <v>259</v>
      </c>
      <c r="B98" s="20" t="s">
        <v>8</v>
      </c>
      <c r="C98" s="20" t="s">
        <v>14</v>
      </c>
      <c r="D98" s="26" t="s">
        <v>260</v>
      </c>
      <c r="E98" s="26"/>
      <c r="F98" s="9">
        <f>F99+F101</f>
        <v>52.5</v>
      </c>
    </row>
    <row r="99" spans="1:6" ht="32.6" customHeight="1" x14ac:dyDescent="0.25">
      <c r="A99" s="19" t="s">
        <v>26</v>
      </c>
      <c r="B99" s="18" t="s">
        <v>8</v>
      </c>
      <c r="C99" s="18" t="s">
        <v>14</v>
      </c>
      <c r="D99" s="25" t="s">
        <v>260</v>
      </c>
      <c r="E99" s="25" t="s">
        <v>25</v>
      </c>
      <c r="F99" s="5">
        <f>F100</f>
        <v>2.5</v>
      </c>
    </row>
    <row r="100" spans="1:6" ht="32.6" customHeight="1" x14ac:dyDescent="0.25">
      <c r="A100" s="19" t="s">
        <v>24</v>
      </c>
      <c r="B100" s="18" t="s">
        <v>8</v>
      </c>
      <c r="C100" s="18" t="s">
        <v>14</v>
      </c>
      <c r="D100" s="25" t="s">
        <v>260</v>
      </c>
      <c r="E100" s="25" t="s">
        <v>21</v>
      </c>
      <c r="F100" s="5">
        <v>2.5</v>
      </c>
    </row>
    <row r="101" spans="1:6" ht="25.85" customHeight="1" x14ac:dyDescent="0.25">
      <c r="A101" s="27" t="s">
        <v>35</v>
      </c>
      <c r="B101" s="18" t="s">
        <v>8</v>
      </c>
      <c r="C101" s="18" t="s">
        <v>14</v>
      </c>
      <c r="D101" s="25" t="s">
        <v>260</v>
      </c>
      <c r="E101" s="25" t="s">
        <v>34</v>
      </c>
      <c r="F101" s="5">
        <f>F102</f>
        <v>50</v>
      </c>
    </row>
    <row r="102" spans="1:6" ht="27.2" customHeight="1" x14ac:dyDescent="0.25">
      <c r="A102" s="19" t="s">
        <v>499</v>
      </c>
      <c r="B102" s="18" t="s">
        <v>8</v>
      </c>
      <c r="C102" s="18" t="s">
        <v>14</v>
      </c>
      <c r="D102" s="25" t="s">
        <v>260</v>
      </c>
      <c r="E102" s="25" t="s">
        <v>498</v>
      </c>
      <c r="F102" s="5">
        <v>50</v>
      </c>
    </row>
    <row r="103" spans="1:6" ht="103.25" customHeight="1" x14ac:dyDescent="0.25">
      <c r="A103" s="96" t="s">
        <v>525</v>
      </c>
      <c r="B103" s="20" t="s">
        <v>8</v>
      </c>
      <c r="C103" s="20" t="s">
        <v>14</v>
      </c>
      <c r="D103" s="26" t="s">
        <v>261</v>
      </c>
      <c r="E103" s="26"/>
      <c r="F103" s="9">
        <f>F104</f>
        <v>525</v>
      </c>
    </row>
    <row r="104" spans="1:6" ht="30.6" customHeight="1" x14ac:dyDescent="0.25">
      <c r="A104" s="27" t="s">
        <v>35</v>
      </c>
      <c r="B104" s="18" t="s">
        <v>8</v>
      </c>
      <c r="C104" s="18" t="s">
        <v>14</v>
      </c>
      <c r="D104" s="25" t="s">
        <v>261</v>
      </c>
      <c r="E104" s="25" t="s">
        <v>34</v>
      </c>
      <c r="F104" s="5">
        <f>F105</f>
        <v>525</v>
      </c>
    </row>
    <row r="105" spans="1:6" ht="30.6" customHeight="1" x14ac:dyDescent="0.25">
      <c r="A105" s="19" t="s">
        <v>499</v>
      </c>
      <c r="B105" s="18" t="s">
        <v>8</v>
      </c>
      <c r="C105" s="18" t="s">
        <v>14</v>
      </c>
      <c r="D105" s="25" t="s">
        <v>261</v>
      </c>
      <c r="E105" s="25" t="s">
        <v>498</v>
      </c>
      <c r="F105" s="5">
        <v>525</v>
      </c>
    </row>
    <row r="106" spans="1:6" ht="61.15" customHeight="1" x14ac:dyDescent="0.25">
      <c r="A106" s="24" t="s">
        <v>528</v>
      </c>
      <c r="B106" s="20" t="s">
        <v>8</v>
      </c>
      <c r="C106" s="20" t="s">
        <v>14</v>
      </c>
      <c r="D106" s="26" t="s">
        <v>530</v>
      </c>
      <c r="E106" s="25"/>
      <c r="F106" s="5">
        <f>F107</f>
        <v>6</v>
      </c>
    </row>
    <row r="107" spans="1:6" ht="74.75" customHeight="1" x14ac:dyDescent="0.25">
      <c r="A107" s="48" t="s">
        <v>529</v>
      </c>
      <c r="B107" s="20" t="s">
        <v>8</v>
      </c>
      <c r="C107" s="20" t="s">
        <v>14</v>
      </c>
      <c r="D107" s="26" t="s">
        <v>531</v>
      </c>
      <c r="E107" s="25"/>
      <c r="F107" s="5">
        <f>F108</f>
        <v>6</v>
      </c>
    </row>
    <row r="108" spans="1:6" ht="29.25" customHeight="1" x14ac:dyDescent="0.25">
      <c r="A108" s="19" t="s">
        <v>26</v>
      </c>
      <c r="B108" s="18" t="s">
        <v>8</v>
      </c>
      <c r="C108" s="18" t="s">
        <v>14</v>
      </c>
      <c r="D108" s="25" t="s">
        <v>531</v>
      </c>
      <c r="E108" s="25" t="s">
        <v>25</v>
      </c>
      <c r="F108" s="5">
        <f>F109</f>
        <v>6</v>
      </c>
    </row>
    <row r="109" spans="1:6" ht="29.25" customHeight="1" x14ac:dyDescent="0.25">
      <c r="A109" s="19" t="s">
        <v>24</v>
      </c>
      <c r="B109" s="18" t="s">
        <v>8</v>
      </c>
      <c r="C109" s="18" t="s">
        <v>14</v>
      </c>
      <c r="D109" s="25" t="s">
        <v>531</v>
      </c>
      <c r="E109" s="25" t="s">
        <v>21</v>
      </c>
      <c r="F109" s="5">
        <v>6</v>
      </c>
    </row>
    <row r="110" spans="1:6" x14ac:dyDescent="0.25">
      <c r="A110" s="23" t="s">
        <v>18</v>
      </c>
      <c r="B110" s="20" t="s">
        <v>8</v>
      </c>
      <c r="C110" s="20" t="s">
        <v>14</v>
      </c>
      <c r="D110" s="21" t="s">
        <v>157</v>
      </c>
      <c r="E110" s="25"/>
      <c r="F110" s="5">
        <f>F111</f>
        <v>900</v>
      </c>
    </row>
    <row r="111" spans="1:6" ht="72.7" customHeight="1" x14ac:dyDescent="0.25">
      <c r="A111" s="48" t="s">
        <v>534</v>
      </c>
      <c r="B111" s="20" t="s">
        <v>8</v>
      </c>
      <c r="C111" s="20" t="s">
        <v>14</v>
      </c>
      <c r="D111" s="21" t="s">
        <v>554</v>
      </c>
      <c r="E111" s="25"/>
      <c r="F111" s="5">
        <f>F112</f>
        <v>900</v>
      </c>
    </row>
    <row r="112" spans="1:6" ht="27.2" customHeight="1" x14ac:dyDescent="0.25">
      <c r="A112" s="19" t="s">
        <v>26</v>
      </c>
      <c r="B112" s="18" t="s">
        <v>8</v>
      </c>
      <c r="C112" s="18" t="s">
        <v>14</v>
      </c>
      <c r="D112" s="28" t="s">
        <v>554</v>
      </c>
      <c r="E112" s="25" t="s">
        <v>25</v>
      </c>
      <c r="F112" s="5">
        <f>F113</f>
        <v>900</v>
      </c>
    </row>
    <row r="113" spans="1:6" ht="27.2" x14ac:dyDescent="0.25">
      <c r="A113" s="19" t="s">
        <v>24</v>
      </c>
      <c r="B113" s="18" t="s">
        <v>8</v>
      </c>
      <c r="C113" s="18" t="s">
        <v>14</v>
      </c>
      <c r="D113" s="28" t="s">
        <v>554</v>
      </c>
      <c r="E113" s="25" t="s">
        <v>21</v>
      </c>
      <c r="F113" s="5">
        <v>900</v>
      </c>
    </row>
    <row r="114" spans="1:6" x14ac:dyDescent="0.25">
      <c r="A114" s="59" t="s">
        <v>124</v>
      </c>
      <c r="B114" s="57" t="s">
        <v>22</v>
      </c>
      <c r="C114" s="57"/>
      <c r="D114" s="57"/>
      <c r="E114" s="57"/>
      <c r="F114" s="2">
        <f>F115</f>
        <v>1994</v>
      </c>
    </row>
    <row r="115" spans="1:6" x14ac:dyDescent="0.25">
      <c r="A115" s="14" t="s">
        <v>123</v>
      </c>
      <c r="B115" s="13" t="s">
        <v>22</v>
      </c>
      <c r="C115" s="13" t="s">
        <v>1</v>
      </c>
      <c r="D115" s="13"/>
      <c r="E115" s="13"/>
      <c r="F115" s="2">
        <f>F116</f>
        <v>1994</v>
      </c>
    </row>
    <row r="116" spans="1:6" x14ac:dyDescent="0.25">
      <c r="A116" s="23" t="s">
        <v>18</v>
      </c>
      <c r="B116" s="20" t="s">
        <v>22</v>
      </c>
      <c r="C116" s="20" t="s">
        <v>1</v>
      </c>
      <c r="D116" s="21" t="s">
        <v>157</v>
      </c>
      <c r="E116" s="13"/>
      <c r="F116" s="9">
        <f>F117</f>
        <v>1994</v>
      </c>
    </row>
    <row r="117" spans="1:6" ht="27.2" x14ac:dyDescent="0.25">
      <c r="A117" s="56" t="s">
        <v>122</v>
      </c>
      <c r="B117" s="6" t="s">
        <v>22</v>
      </c>
      <c r="C117" s="6" t="s">
        <v>1</v>
      </c>
      <c r="D117" s="6" t="s">
        <v>166</v>
      </c>
      <c r="E117" s="6" t="s">
        <v>113</v>
      </c>
      <c r="F117" s="5">
        <f>F118</f>
        <v>1994</v>
      </c>
    </row>
    <row r="118" spans="1:6" x14ac:dyDescent="0.25">
      <c r="A118" s="56" t="s">
        <v>102</v>
      </c>
      <c r="B118" s="6" t="s">
        <v>22</v>
      </c>
      <c r="C118" s="6" t="s">
        <v>1</v>
      </c>
      <c r="D118" s="6" t="s">
        <v>166</v>
      </c>
      <c r="E118" s="6" t="s">
        <v>4</v>
      </c>
      <c r="F118" s="5">
        <f>F119</f>
        <v>1994</v>
      </c>
    </row>
    <row r="119" spans="1:6" x14ac:dyDescent="0.25">
      <c r="A119" s="34" t="s">
        <v>121</v>
      </c>
      <c r="B119" s="6" t="s">
        <v>22</v>
      </c>
      <c r="C119" s="6" t="s">
        <v>1</v>
      </c>
      <c r="D119" s="6" t="s">
        <v>166</v>
      </c>
      <c r="E119" s="6" t="s">
        <v>120</v>
      </c>
      <c r="F119" s="5">
        <v>1994</v>
      </c>
    </row>
    <row r="120" spans="1:6" ht="26.5" x14ac:dyDescent="0.25">
      <c r="A120" s="55" t="s">
        <v>119</v>
      </c>
      <c r="B120" s="49" t="s">
        <v>1</v>
      </c>
      <c r="C120" s="49"/>
      <c r="D120" s="49"/>
      <c r="E120" s="49"/>
      <c r="F120" s="2">
        <f>F121+F129</f>
        <v>10013.799999999999</v>
      </c>
    </row>
    <row r="121" spans="1:6" ht="39.4" x14ac:dyDescent="0.25">
      <c r="A121" s="55" t="s">
        <v>118</v>
      </c>
      <c r="B121" s="49" t="s">
        <v>1</v>
      </c>
      <c r="C121" s="49" t="s">
        <v>79</v>
      </c>
      <c r="D121" s="49"/>
      <c r="E121" s="49"/>
      <c r="F121" s="2">
        <f>F122+F126</f>
        <v>9178.5</v>
      </c>
    </row>
    <row r="122" spans="1:6" ht="27.2" x14ac:dyDescent="0.25">
      <c r="A122" s="37" t="s">
        <v>117</v>
      </c>
      <c r="B122" s="53" t="s">
        <v>1</v>
      </c>
      <c r="C122" s="53" t="s">
        <v>79</v>
      </c>
      <c r="D122" s="53" t="s">
        <v>167</v>
      </c>
      <c r="E122" s="53"/>
      <c r="F122" s="9">
        <f>F123</f>
        <v>1092.9000000000001</v>
      </c>
    </row>
    <row r="123" spans="1:6" ht="27.2" x14ac:dyDescent="0.25">
      <c r="A123" s="37" t="s">
        <v>168</v>
      </c>
      <c r="B123" s="53" t="s">
        <v>1</v>
      </c>
      <c r="C123" s="53" t="s">
        <v>79</v>
      </c>
      <c r="D123" s="53" t="s">
        <v>169</v>
      </c>
      <c r="E123" s="53"/>
      <c r="F123" s="9">
        <f>F124</f>
        <v>1092.9000000000001</v>
      </c>
    </row>
    <row r="124" spans="1:6" ht="27.2" x14ac:dyDescent="0.25">
      <c r="A124" s="27" t="s">
        <v>35</v>
      </c>
      <c r="B124" s="51" t="s">
        <v>1</v>
      </c>
      <c r="C124" s="51" t="s">
        <v>79</v>
      </c>
      <c r="D124" s="51" t="s">
        <v>169</v>
      </c>
      <c r="E124" s="51">
        <v>600</v>
      </c>
      <c r="F124" s="5">
        <f>F125</f>
        <v>1092.9000000000001</v>
      </c>
    </row>
    <row r="125" spans="1:6" x14ac:dyDescent="0.25">
      <c r="A125" s="34" t="s">
        <v>58</v>
      </c>
      <c r="B125" s="51" t="s">
        <v>1</v>
      </c>
      <c r="C125" s="51" t="s">
        <v>79</v>
      </c>
      <c r="D125" s="51" t="s">
        <v>169</v>
      </c>
      <c r="E125" s="51">
        <v>610</v>
      </c>
      <c r="F125" s="5">
        <v>1092.9000000000001</v>
      </c>
    </row>
    <row r="126" spans="1:6" ht="27.2" x14ac:dyDescent="0.25">
      <c r="A126" s="37" t="s">
        <v>414</v>
      </c>
      <c r="B126" s="53" t="s">
        <v>1</v>
      </c>
      <c r="C126" s="53" t="s">
        <v>79</v>
      </c>
      <c r="D126" s="53" t="s">
        <v>415</v>
      </c>
      <c r="E126" s="53"/>
      <c r="F126" s="9">
        <f>F127</f>
        <v>8085.6</v>
      </c>
    </row>
    <row r="127" spans="1:6" ht="26.5" customHeight="1" x14ac:dyDescent="0.25">
      <c r="A127" s="27" t="s">
        <v>35</v>
      </c>
      <c r="B127" s="51" t="s">
        <v>1</v>
      </c>
      <c r="C127" s="51" t="s">
        <v>79</v>
      </c>
      <c r="D127" s="51" t="s">
        <v>415</v>
      </c>
      <c r="E127" s="51">
        <v>600</v>
      </c>
      <c r="F127" s="5">
        <f>F128</f>
        <v>8085.6</v>
      </c>
    </row>
    <row r="128" spans="1:6" x14ac:dyDescent="0.25">
      <c r="A128" s="34" t="s">
        <v>58</v>
      </c>
      <c r="B128" s="51" t="s">
        <v>1</v>
      </c>
      <c r="C128" s="51" t="s">
        <v>79</v>
      </c>
      <c r="D128" s="51" t="s">
        <v>415</v>
      </c>
      <c r="E128" s="51">
        <v>610</v>
      </c>
      <c r="F128" s="5">
        <v>8085.6</v>
      </c>
    </row>
    <row r="129" spans="1:6" x14ac:dyDescent="0.25">
      <c r="A129" s="63" t="s">
        <v>408</v>
      </c>
      <c r="B129" s="49" t="s">
        <v>1</v>
      </c>
      <c r="C129" s="49">
        <v>10</v>
      </c>
      <c r="D129" s="93"/>
      <c r="E129" s="62"/>
      <c r="F129" s="2">
        <f>F130</f>
        <v>835.3</v>
      </c>
    </row>
    <row r="130" spans="1:6" ht="27.2" x14ac:dyDescent="0.25">
      <c r="A130" s="37" t="s">
        <v>117</v>
      </c>
      <c r="B130" s="53" t="s">
        <v>1</v>
      </c>
      <c r="C130" s="53">
        <v>10</v>
      </c>
      <c r="D130" s="53" t="s">
        <v>167</v>
      </c>
      <c r="E130" s="62"/>
      <c r="F130" s="2">
        <f>F131+F134</f>
        <v>835.3</v>
      </c>
    </row>
    <row r="131" spans="1:6" ht="108.7" x14ac:dyDescent="0.25">
      <c r="A131" s="170" t="s">
        <v>526</v>
      </c>
      <c r="B131" s="53" t="s">
        <v>1</v>
      </c>
      <c r="C131" s="53">
        <v>10</v>
      </c>
      <c r="D131" s="53" t="s">
        <v>409</v>
      </c>
      <c r="E131" s="51"/>
      <c r="F131" s="5">
        <f>F132</f>
        <v>771</v>
      </c>
    </row>
    <row r="132" spans="1:6" ht="27.2" x14ac:dyDescent="0.25">
      <c r="A132" s="19" t="s">
        <v>26</v>
      </c>
      <c r="B132" s="51" t="s">
        <v>1</v>
      </c>
      <c r="C132" s="51">
        <v>10</v>
      </c>
      <c r="D132" s="51" t="s">
        <v>409</v>
      </c>
      <c r="E132" s="51">
        <v>200</v>
      </c>
      <c r="F132" s="5">
        <f>F133</f>
        <v>771</v>
      </c>
    </row>
    <row r="133" spans="1:6" ht="29.25" customHeight="1" x14ac:dyDescent="0.25">
      <c r="A133" s="19" t="s">
        <v>24</v>
      </c>
      <c r="B133" s="51" t="s">
        <v>1</v>
      </c>
      <c r="C133" s="51">
        <v>10</v>
      </c>
      <c r="D133" s="51" t="s">
        <v>409</v>
      </c>
      <c r="E133" s="51">
        <v>240</v>
      </c>
      <c r="F133" s="5">
        <v>771</v>
      </c>
    </row>
    <row r="134" spans="1:6" ht="115.5" customHeight="1" x14ac:dyDescent="0.25">
      <c r="A134" s="170" t="s">
        <v>527</v>
      </c>
      <c r="B134" s="53" t="s">
        <v>1</v>
      </c>
      <c r="C134" s="53">
        <v>10</v>
      </c>
      <c r="D134" s="53" t="s">
        <v>410</v>
      </c>
      <c r="E134" s="53"/>
      <c r="F134" s="9">
        <f>F135</f>
        <v>64.3</v>
      </c>
    </row>
    <row r="135" spans="1:6" ht="28.55" customHeight="1" x14ac:dyDescent="0.25">
      <c r="A135" s="19" t="s">
        <v>26</v>
      </c>
      <c r="B135" s="51" t="s">
        <v>1</v>
      </c>
      <c r="C135" s="51">
        <v>10</v>
      </c>
      <c r="D135" s="51" t="s">
        <v>410</v>
      </c>
      <c r="E135" s="51">
        <v>200</v>
      </c>
      <c r="F135" s="5">
        <f>F136</f>
        <v>64.3</v>
      </c>
    </row>
    <row r="136" spans="1:6" ht="28.55" customHeight="1" x14ac:dyDescent="0.25">
      <c r="A136" s="19" t="s">
        <v>24</v>
      </c>
      <c r="B136" s="51" t="s">
        <v>1</v>
      </c>
      <c r="C136" s="51">
        <v>10</v>
      </c>
      <c r="D136" s="51" t="s">
        <v>410</v>
      </c>
      <c r="E136" s="51">
        <v>240</v>
      </c>
      <c r="F136" s="5">
        <v>64.3</v>
      </c>
    </row>
    <row r="137" spans="1:6" ht="21.1" customHeight="1" x14ac:dyDescent="0.25">
      <c r="A137" s="17" t="s">
        <v>116</v>
      </c>
      <c r="B137" s="15" t="s">
        <v>45</v>
      </c>
      <c r="C137" s="15"/>
      <c r="D137" s="15"/>
      <c r="E137" s="15"/>
      <c r="F137" s="2">
        <f>F176+F149+F157+F138</f>
        <v>70821.500000000015</v>
      </c>
    </row>
    <row r="138" spans="1:6" ht="21.1" customHeight="1" x14ac:dyDescent="0.25">
      <c r="A138" s="80" t="s">
        <v>234</v>
      </c>
      <c r="B138" s="82" t="s">
        <v>45</v>
      </c>
      <c r="C138" s="82" t="s">
        <v>99</v>
      </c>
      <c r="D138" s="82"/>
      <c r="E138" s="82"/>
      <c r="F138" s="2">
        <f>F139+F145</f>
        <v>718.6</v>
      </c>
    </row>
    <row r="139" spans="1:6" ht="28.55" customHeight="1" x14ac:dyDescent="0.25">
      <c r="A139" s="64" t="s">
        <v>269</v>
      </c>
      <c r="B139" s="83" t="s">
        <v>45</v>
      </c>
      <c r="C139" s="83" t="s">
        <v>99</v>
      </c>
      <c r="D139" s="83" t="s">
        <v>270</v>
      </c>
      <c r="E139" s="82"/>
      <c r="F139" s="2">
        <f>F140</f>
        <v>270</v>
      </c>
    </row>
    <row r="140" spans="1:6" ht="42.15" customHeight="1" x14ac:dyDescent="0.25">
      <c r="A140" s="64" t="s">
        <v>263</v>
      </c>
      <c r="B140" s="83" t="s">
        <v>45</v>
      </c>
      <c r="C140" s="83" t="s">
        <v>99</v>
      </c>
      <c r="D140" s="83" t="s">
        <v>235</v>
      </c>
      <c r="E140" s="83"/>
      <c r="F140" s="9">
        <f>F141+F143</f>
        <v>270</v>
      </c>
    </row>
    <row r="141" spans="1:6" ht="27.2" x14ac:dyDescent="0.25">
      <c r="A141" s="63" t="s">
        <v>26</v>
      </c>
      <c r="B141" s="62" t="s">
        <v>45</v>
      </c>
      <c r="C141" s="62" t="s">
        <v>99</v>
      </c>
      <c r="D141" s="62" t="s">
        <v>235</v>
      </c>
      <c r="E141" s="62" t="s">
        <v>25</v>
      </c>
      <c r="F141" s="5">
        <f>F142</f>
        <v>70</v>
      </c>
    </row>
    <row r="142" spans="1:6" ht="27.2" x14ac:dyDescent="0.25">
      <c r="A142" s="63" t="s">
        <v>24</v>
      </c>
      <c r="B142" s="62" t="s">
        <v>45</v>
      </c>
      <c r="C142" s="62" t="s">
        <v>99</v>
      </c>
      <c r="D142" s="62" t="s">
        <v>235</v>
      </c>
      <c r="E142" s="62" t="s">
        <v>21</v>
      </c>
      <c r="F142" s="5">
        <v>70</v>
      </c>
    </row>
    <row r="143" spans="1:6" x14ac:dyDescent="0.25">
      <c r="A143" s="19" t="s">
        <v>69</v>
      </c>
      <c r="B143" s="62" t="s">
        <v>45</v>
      </c>
      <c r="C143" s="62" t="s">
        <v>99</v>
      </c>
      <c r="D143" s="62" t="s">
        <v>235</v>
      </c>
      <c r="E143" s="62" t="s">
        <v>68</v>
      </c>
      <c r="F143" s="5">
        <f>F144</f>
        <v>200</v>
      </c>
    </row>
    <row r="144" spans="1:6" x14ac:dyDescent="0.25">
      <c r="A144" s="19" t="s">
        <v>67</v>
      </c>
      <c r="B144" s="62" t="s">
        <v>45</v>
      </c>
      <c r="C144" s="62" t="s">
        <v>99</v>
      </c>
      <c r="D144" s="62" t="s">
        <v>235</v>
      </c>
      <c r="E144" s="62" t="s">
        <v>66</v>
      </c>
      <c r="F144" s="5">
        <v>200</v>
      </c>
    </row>
    <row r="145" spans="1:6" x14ac:dyDescent="0.25">
      <c r="A145" s="23" t="s">
        <v>18</v>
      </c>
      <c r="B145" s="83" t="s">
        <v>45</v>
      </c>
      <c r="C145" s="83" t="s">
        <v>99</v>
      </c>
      <c r="D145" s="21" t="s">
        <v>157</v>
      </c>
      <c r="E145" s="83"/>
      <c r="F145" s="9">
        <f>F146</f>
        <v>448.6</v>
      </c>
    </row>
    <row r="146" spans="1:6" ht="54.35" x14ac:dyDescent="0.25">
      <c r="A146" s="64" t="s">
        <v>266</v>
      </c>
      <c r="B146" s="83" t="s">
        <v>45</v>
      </c>
      <c r="C146" s="83" t="s">
        <v>99</v>
      </c>
      <c r="D146" s="83" t="s">
        <v>267</v>
      </c>
      <c r="E146" s="83"/>
      <c r="F146" s="9">
        <f>F147</f>
        <v>448.6</v>
      </c>
    </row>
    <row r="147" spans="1:6" ht="27.2" x14ac:dyDescent="0.25">
      <c r="A147" s="63" t="s">
        <v>26</v>
      </c>
      <c r="B147" s="62" t="s">
        <v>45</v>
      </c>
      <c r="C147" s="62" t="s">
        <v>99</v>
      </c>
      <c r="D147" s="62" t="s">
        <v>267</v>
      </c>
      <c r="E147" s="62" t="s">
        <v>25</v>
      </c>
      <c r="F147" s="5">
        <f>F148</f>
        <v>448.6</v>
      </c>
    </row>
    <row r="148" spans="1:6" ht="27.2" x14ac:dyDescent="0.25">
      <c r="A148" s="63" t="s">
        <v>24</v>
      </c>
      <c r="B148" s="62" t="s">
        <v>45</v>
      </c>
      <c r="C148" s="62" t="s">
        <v>99</v>
      </c>
      <c r="D148" s="62" t="s">
        <v>267</v>
      </c>
      <c r="E148" s="62" t="s">
        <v>21</v>
      </c>
      <c r="F148" s="5">
        <v>448.6</v>
      </c>
    </row>
    <row r="149" spans="1:6" x14ac:dyDescent="0.25">
      <c r="A149" s="17" t="s">
        <v>115</v>
      </c>
      <c r="B149" s="15" t="s">
        <v>45</v>
      </c>
      <c r="C149" s="15" t="s">
        <v>65</v>
      </c>
      <c r="D149" s="15"/>
      <c r="E149" s="15"/>
      <c r="F149" s="2">
        <f>F150</f>
        <v>3748.8</v>
      </c>
    </row>
    <row r="150" spans="1:6" ht="27.2" x14ac:dyDescent="0.25">
      <c r="A150" s="24" t="s">
        <v>111</v>
      </c>
      <c r="B150" s="20" t="s">
        <v>45</v>
      </c>
      <c r="C150" s="20" t="s">
        <v>65</v>
      </c>
      <c r="D150" s="26" t="s">
        <v>171</v>
      </c>
      <c r="E150" s="20"/>
      <c r="F150" s="9">
        <f>F151+F154</f>
        <v>3748.8</v>
      </c>
    </row>
    <row r="151" spans="1:6" ht="27.2" x14ac:dyDescent="0.25">
      <c r="A151" s="27" t="s">
        <v>114</v>
      </c>
      <c r="B151" s="18" t="s">
        <v>45</v>
      </c>
      <c r="C151" s="18" t="s">
        <v>65</v>
      </c>
      <c r="D151" s="26" t="s">
        <v>170</v>
      </c>
      <c r="E151" s="18" t="s">
        <v>113</v>
      </c>
      <c r="F151" s="5">
        <f>F152</f>
        <v>1150</v>
      </c>
    </row>
    <row r="152" spans="1:6" x14ac:dyDescent="0.25">
      <c r="A152" s="19" t="s">
        <v>69</v>
      </c>
      <c r="B152" s="18" t="s">
        <v>45</v>
      </c>
      <c r="C152" s="18" t="s">
        <v>65</v>
      </c>
      <c r="D152" s="26" t="s">
        <v>170</v>
      </c>
      <c r="E152" s="18" t="s">
        <v>68</v>
      </c>
      <c r="F152" s="5">
        <f>F153</f>
        <v>1150</v>
      </c>
    </row>
    <row r="153" spans="1:6" ht="40.75" x14ac:dyDescent="0.25">
      <c r="A153" s="19" t="s">
        <v>108</v>
      </c>
      <c r="B153" s="18" t="s">
        <v>45</v>
      </c>
      <c r="C153" s="18" t="s">
        <v>65</v>
      </c>
      <c r="D153" s="26" t="s">
        <v>170</v>
      </c>
      <c r="E153" s="18" t="s">
        <v>107</v>
      </c>
      <c r="F153" s="5">
        <v>1150</v>
      </c>
    </row>
    <row r="154" spans="1:6" ht="40.75" x14ac:dyDescent="0.25">
      <c r="A154" s="37" t="s">
        <v>416</v>
      </c>
      <c r="B154" s="20" t="s">
        <v>45</v>
      </c>
      <c r="C154" s="20" t="s">
        <v>65</v>
      </c>
      <c r="D154" s="26" t="s">
        <v>496</v>
      </c>
      <c r="E154" s="20"/>
      <c r="F154" s="5">
        <f>F155</f>
        <v>2598.8000000000002</v>
      </c>
    </row>
    <row r="155" spans="1:6" x14ac:dyDescent="0.25">
      <c r="A155" s="19" t="s">
        <v>69</v>
      </c>
      <c r="B155" s="18" t="s">
        <v>45</v>
      </c>
      <c r="C155" s="18" t="s">
        <v>65</v>
      </c>
      <c r="D155" s="25" t="s">
        <v>496</v>
      </c>
      <c r="E155" s="18" t="s">
        <v>68</v>
      </c>
      <c r="F155" s="5">
        <f>F156</f>
        <v>2598.8000000000002</v>
      </c>
    </row>
    <row r="156" spans="1:6" ht="40.75" x14ac:dyDescent="0.25">
      <c r="A156" s="19" t="s">
        <v>108</v>
      </c>
      <c r="B156" s="18" t="s">
        <v>45</v>
      </c>
      <c r="C156" s="18" t="s">
        <v>65</v>
      </c>
      <c r="D156" s="25" t="s">
        <v>496</v>
      </c>
      <c r="E156" s="18" t="s">
        <v>107</v>
      </c>
      <c r="F156" s="5">
        <v>2598.8000000000002</v>
      </c>
    </row>
    <row r="157" spans="1:6" x14ac:dyDescent="0.25">
      <c r="A157" s="17" t="s">
        <v>112</v>
      </c>
      <c r="B157" s="15" t="s">
        <v>45</v>
      </c>
      <c r="C157" s="15" t="s">
        <v>79</v>
      </c>
      <c r="D157" s="15"/>
      <c r="E157" s="15"/>
      <c r="F157" s="97">
        <f>F158+F172</f>
        <v>63964.100000000006</v>
      </c>
    </row>
    <row r="158" spans="1:6" ht="25.15" customHeight="1" x14ac:dyDescent="0.25">
      <c r="A158" s="24" t="s">
        <v>111</v>
      </c>
      <c r="B158" s="20" t="s">
        <v>45</v>
      </c>
      <c r="C158" s="20" t="s">
        <v>79</v>
      </c>
      <c r="D158" s="26" t="s">
        <v>171</v>
      </c>
      <c r="E158" s="15"/>
      <c r="F158" s="32">
        <f>F159+F164+F169</f>
        <v>61935.3</v>
      </c>
    </row>
    <row r="159" spans="1:6" ht="40.75" x14ac:dyDescent="0.25">
      <c r="A159" s="98" t="s">
        <v>110</v>
      </c>
      <c r="B159" s="20" t="s">
        <v>45</v>
      </c>
      <c r="C159" s="20" t="s">
        <v>79</v>
      </c>
      <c r="D159" s="26" t="s">
        <v>172</v>
      </c>
      <c r="E159" s="20"/>
      <c r="F159" s="32">
        <f>F160+F162</f>
        <v>4006.9</v>
      </c>
    </row>
    <row r="160" spans="1:6" ht="27.2" x14ac:dyDescent="0.25">
      <c r="A160" s="19" t="s">
        <v>26</v>
      </c>
      <c r="B160" s="18" t="s">
        <v>45</v>
      </c>
      <c r="C160" s="18" t="s">
        <v>79</v>
      </c>
      <c r="D160" s="25" t="s">
        <v>172</v>
      </c>
      <c r="E160" s="18" t="s">
        <v>25</v>
      </c>
      <c r="F160" s="30">
        <f>F161</f>
        <v>2000</v>
      </c>
    </row>
    <row r="161" spans="1:6" ht="27.2" x14ac:dyDescent="0.25">
      <c r="A161" s="19" t="s">
        <v>24</v>
      </c>
      <c r="B161" s="18" t="s">
        <v>45</v>
      </c>
      <c r="C161" s="18" t="s">
        <v>79</v>
      </c>
      <c r="D161" s="25" t="s">
        <v>172</v>
      </c>
      <c r="E161" s="18" t="s">
        <v>21</v>
      </c>
      <c r="F161" s="30">
        <v>2000</v>
      </c>
    </row>
    <row r="162" spans="1:6" x14ac:dyDescent="0.25">
      <c r="A162" s="63" t="s">
        <v>102</v>
      </c>
      <c r="B162" s="62" t="s">
        <v>45</v>
      </c>
      <c r="C162" s="62" t="s">
        <v>79</v>
      </c>
      <c r="D162" s="93" t="s">
        <v>172</v>
      </c>
      <c r="E162" s="62" t="s">
        <v>4</v>
      </c>
      <c r="F162" s="30">
        <f>F163</f>
        <v>2006.9</v>
      </c>
    </row>
    <row r="163" spans="1:6" ht="13.6" customHeight="1" x14ac:dyDescent="0.25">
      <c r="A163" s="63" t="s">
        <v>225</v>
      </c>
      <c r="B163" s="62" t="s">
        <v>45</v>
      </c>
      <c r="C163" s="62" t="s">
        <v>79</v>
      </c>
      <c r="D163" s="93" t="s">
        <v>172</v>
      </c>
      <c r="E163" s="62" t="s">
        <v>223</v>
      </c>
      <c r="F163" s="30">
        <v>2006.9</v>
      </c>
    </row>
    <row r="164" spans="1:6" ht="54.35" x14ac:dyDescent="0.25">
      <c r="A164" s="24" t="s">
        <v>532</v>
      </c>
      <c r="B164" s="20" t="s">
        <v>45</v>
      </c>
      <c r="C164" s="20" t="s">
        <v>79</v>
      </c>
      <c r="D164" s="20" t="s">
        <v>173</v>
      </c>
      <c r="E164" s="20"/>
      <c r="F164" s="32">
        <f>F165+F167</f>
        <v>57450.5</v>
      </c>
    </row>
    <row r="165" spans="1:6" ht="27.2" x14ac:dyDescent="0.25">
      <c r="A165" s="19" t="s">
        <v>26</v>
      </c>
      <c r="B165" s="18" t="s">
        <v>45</v>
      </c>
      <c r="C165" s="18" t="s">
        <v>79</v>
      </c>
      <c r="D165" s="18" t="s">
        <v>173</v>
      </c>
      <c r="E165" s="18" t="s">
        <v>25</v>
      </c>
      <c r="F165" s="30">
        <f>F166</f>
        <v>9080</v>
      </c>
    </row>
    <row r="166" spans="1:6" ht="27.2" x14ac:dyDescent="0.25">
      <c r="A166" s="19" t="s">
        <v>24</v>
      </c>
      <c r="B166" s="18" t="s">
        <v>45</v>
      </c>
      <c r="C166" s="18" t="s">
        <v>79</v>
      </c>
      <c r="D166" s="18" t="s">
        <v>173</v>
      </c>
      <c r="E166" s="18" t="s">
        <v>21</v>
      </c>
      <c r="F166" s="30">
        <v>9080</v>
      </c>
    </row>
    <row r="167" spans="1:6" x14ac:dyDescent="0.25">
      <c r="A167" s="19" t="s">
        <v>102</v>
      </c>
      <c r="B167" s="18" t="s">
        <v>45</v>
      </c>
      <c r="C167" s="18" t="s">
        <v>79</v>
      </c>
      <c r="D167" s="18" t="s">
        <v>173</v>
      </c>
      <c r="E167" s="18" t="s">
        <v>4</v>
      </c>
      <c r="F167" s="30">
        <f>F168</f>
        <v>48370.5</v>
      </c>
    </row>
    <row r="168" spans="1:6" x14ac:dyDescent="0.25">
      <c r="A168" s="63" t="s">
        <v>225</v>
      </c>
      <c r="B168" s="18" t="s">
        <v>45</v>
      </c>
      <c r="C168" s="18" t="s">
        <v>79</v>
      </c>
      <c r="D168" s="18" t="s">
        <v>173</v>
      </c>
      <c r="E168" s="18" t="s">
        <v>223</v>
      </c>
      <c r="F168" s="30">
        <v>48370.5</v>
      </c>
    </row>
    <row r="169" spans="1:6" ht="54.35" x14ac:dyDescent="0.25">
      <c r="A169" s="24" t="s">
        <v>533</v>
      </c>
      <c r="B169" s="20" t="s">
        <v>45</v>
      </c>
      <c r="C169" s="20" t="s">
        <v>79</v>
      </c>
      <c r="D169" s="20" t="s">
        <v>174</v>
      </c>
      <c r="E169" s="20"/>
      <c r="F169" s="32">
        <f>F170</f>
        <v>477.9</v>
      </c>
    </row>
    <row r="170" spans="1:6" ht="27.2" x14ac:dyDescent="0.25">
      <c r="A170" s="19" t="s">
        <v>26</v>
      </c>
      <c r="B170" s="18" t="s">
        <v>45</v>
      </c>
      <c r="C170" s="18" t="s">
        <v>79</v>
      </c>
      <c r="D170" s="18" t="s">
        <v>174</v>
      </c>
      <c r="E170" s="18" t="s">
        <v>25</v>
      </c>
      <c r="F170" s="30">
        <f>F171</f>
        <v>477.9</v>
      </c>
    </row>
    <row r="171" spans="1:6" ht="25.15" customHeight="1" x14ac:dyDescent="0.25">
      <c r="A171" s="19" t="s">
        <v>24</v>
      </c>
      <c r="B171" s="18" t="s">
        <v>45</v>
      </c>
      <c r="C171" s="18" t="s">
        <v>79</v>
      </c>
      <c r="D171" s="18" t="s">
        <v>174</v>
      </c>
      <c r="E171" s="18" t="s">
        <v>21</v>
      </c>
      <c r="F171" s="30">
        <v>477.9</v>
      </c>
    </row>
    <row r="172" spans="1:6" ht="16.3" customHeight="1" x14ac:dyDescent="0.25">
      <c r="A172" s="23" t="s">
        <v>18</v>
      </c>
      <c r="B172" s="20" t="s">
        <v>45</v>
      </c>
      <c r="C172" s="20" t="s">
        <v>79</v>
      </c>
      <c r="D172" s="21" t="s">
        <v>157</v>
      </c>
      <c r="E172" s="18"/>
      <c r="F172" s="30">
        <f>F173</f>
        <v>2028.8</v>
      </c>
    </row>
    <row r="173" spans="1:6" ht="20.55" customHeight="1" x14ac:dyDescent="0.25">
      <c r="A173" s="29" t="s">
        <v>127</v>
      </c>
      <c r="B173" s="25" t="s">
        <v>8</v>
      </c>
      <c r="C173" s="25" t="s">
        <v>32</v>
      </c>
      <c r="D173" s="25" t="s">
        <v>165</v>
      </c>
      <c r="E173" s="18"/>
      <c r="F173" s="30">
        <f>F174</f>
        <v>2028.8</v>
      </c>
    </row>
    <row r="174" spans="1:6" ht="20.55" customHeight="1" x14ac:dyDescent="0.25">
      <c r="A174" s="19" t="s">
        <v>102</v>
      </c>
      <c r="B174" s="18" t="s">
        <v>45</v>
      </c>
      <c r="C174" s="18" t="s">
        <v>79</v>
      </c>
      <c r="D174" s="25" t="s">
        <v>165</v>
      </c>
      <c r="E174" s="18" t="s">
        <v>4</v>
      </c>
      <c r="F174" s="30">
        <f>F175</f>
        <v>2028.8</v>
      </c>
    </row>
    <row r="175" spans="1:6" x14ac:dyDescent="0.25">
      <c r="A175" s="63" t="s">
        <v>225</v>
      </c>
      <c r="B175" s="18" t="s">
        <v>45</v>
      </c>
      <c r="C175" s="18" t="s">
        <v>79</v>
      </c>
      <c r="D175" s="25" t="s">
        <v>165</v>
      </c>
      <c r="E175" s="18" t="s">
        <v>223</v>
      </c>
      <c r="F175" s="30">
        <v>2028.8</v>
      </c>
    </row>
    <row r="176" spans="1:6" x14ac:dyDescent="0.25">
      <c r="A176" s="17" t="s">
        <v>109</v>
      </c>
      <c r="B176" s="15" t="s">
        <v>45</v>
      </c>
      <c r="C176" s="15" t="s">
        <v>23</v>
      </c>
      <c r="D176" s="15"/>
      <c r="E176" s="18"/>
      <c r="F176" s="2">
        <f>F177+F184</f>
        <v>2390</v>
      </c>
    </row>
    <row r="177" spans="1:6" ht="46.2" customHeight="1" x14ac:dyDescent="0.25">
      <c r="A177" s="24" t="s">
        <v>264</v>
      </c>
      <c r="B177" s="53" t="s">
        <v>45</v>
      </c>
      <c r="C177" s="53" t="s">
        <v>23</v>
      </c>
      <c r="D177" s="41" t="s">
        <v>175</v>
      </c>
      <c r="E177" s="20"/>
      <c r="F177" s="9">
        <f>F178+F181</f>
        <v>1937.3</v>
      </c>
    </row>
    <row r="178" spans="1:6" ht="69.3" customHeight="1" x14ac:dyDescent="0.25">
      <c r="A178" s="40" t="s">
        <v>271</v>
      </c>
      <c r="B178" s="53" t="s">
        <v>45</v>
      </c>
      <c r="C178" s="53" t="s">
        <v>23</v>
      </c>
      <c r="D178" s="41" t="s">
        <v>176</v>
      </c>
      <c r="E178" s="41"/>
      <c r="F178" s="9">
        <f>F179</f>
        <v>937.3</v>
      </c>
    </row>
    <row r="179" spans="1:6" ht="16.3" customHeight="1" x14ac:dyDescent="0.25">
      <c r="A179" s="19" t="s">
        <v>69</v>
      </c>
      <c r="B179" s="51" t="s">
        <v>45</v>
      </c>
      <c r="C179" s="51" t="s">
        <v>23</v>
      </c>
      <c r="D179" s="50" t="s">
        <v>176</v>
      </c>
      <c r="E179" s="50">
        <v>800</v>
      </c>
      <c r="F179" s="5">
        <f>F180</f>
        <v>937.3</v>
      </c>
    </row>
    <row r="180" spans="1:6" ht="40.75" customHeight="1" x14ac:dyDescent="0.25">
      <c r="A180" s="19" t="s">
        <v>108</v>
      </c>
      <c r="B180" s="51" t="s">
        <v>45</v>
      </c>
      <c r="C180" s="51" t="s">
        <v>23</v>
      </c>
      <c r="D180" s="50" t="s">
        <v>176</v>
      </c>
      <c r="E180" s="18" t="s">
        <v>107</v>
      </c>
      <c r="F180" s="5">
        <v>937.3</v>
      </c>
    </row>
    <row r="181" spans="1:6" ht="58.45" customHeight="1" x14ac:dyDescent="0.25">
      <c r="A181" s="24" t="s">
        <v>226</v>
      </c>
      <c r="B181" s="53" t="s">
        <v>45</v>
      </c>
      <c r="C181" s="53" t="s">
        <v>23</v>
      </c>
      <c r="D181" s="41" t="s">
        <v>177</v>
      </c>
      <c r="E181" s="20"/>
      <c r="F181" s="9">
        <f>F182</f>
        <v>1000</v>
      </c>
    </row>
    <row r="182" spans="1:6" x14ac:dyDescent="0.25">
      <c r="A182" s="19" t="s">
        <v>69</v>
      </c>
      <c r="B182" s="51" t="s">
        <v>45</v>
      </c>
      <c r="C182" s="51" t="s">
        <v>23</v>
      </c>
      <c r="D182" s="50" t="s">
        <v>177</v>
      </c>
      <c r="E182" s="50">
        <v>800</v>
      </c>
      <c r="F182" s="5">
        <f>F183</f>
        <v>1000</v>
      </c>
    </row>
    <row r="183" spans="1:6" ht="40.1" customHeight="1" x14ac:dyDescent="0.25">
      <c r="A183" s="19" t="s">
        <v>108</v>
      </c>
      <c r="B183" s="51" t="s">
        <v>45</v>
      </c>
      <c r="C183" s="51" t="s">
        <v>23</v>
      </c>
      <c r="D183" s="50" t="s">
        <v>177</v>
      </c>
      <c r="E183" s="18" t="s">
        <v>107</v>
      </c>
      <c r="F183" s="5">
        <v>1000</v>
      </c>
    </row>
    <row r="184" spans="1:6" ht="44.35" customHeight="1" x14ac:dyDescent="0.25">
      <c r="A184" s="24" t="s">
        <v>272</v>
      </c>
      <c r="B184" s="53" t="s">
        <v>45</v>
      </c>
      <c r="C184" s="53" t="s">
        <v>23</v>
      </c>
      <c r="D184" s="41" t="s">
        <v>274</v>
      </c>
      <c r="E184" s="18"/>
      <c r="F184" s="9">
        <f>F185</f>
        <v>452.7</v>
      </c>
    </row>
    <row r="185" spans="1:6" ht="53.7" customHeight="1" x14ac:dyDescent="0.25">
      <c r="A185" s="24" t="s">
        <v>273</v>
      </c>
      <c r="B185" s="53" t="s">
        <v>45</v>
      </c>
      <c r="C185" s="53" t="s">
        <v>23</v>
      </c>
      <c r="D185" s="41" t="s">
        <v>237</v>
      </c>
      <c r="E185" s="20"/>
      <c r="F185" s="32">
        <f>F186</f>
        <v>452.7</v>
      </c>
    </row>
    <row r="186" spans="1:6" ht="27.2" x14ac:dyDescent="0.25">
      <c r="A186" s="19" t="s">
        <v>26</v>
      </c>
      <c r="B186" s="51" t="s">
        <v>45</v>
      </c>
      <c r="C186" s="51" t="s">
        <v>23</v>
      </c>
      <c r="D186" s="50" t="s">
        <v>237</v>
      </c>
      <c r="E186" s="18" t="s">
        <v>25</v>
      </c>
      <c r="F186" s="30">
        <f>F187</f>
        <v>452.7</v>
      </c>
    </row>
    <row r="187" spans="1:6" ht="27.2" x14ac:dyDescent="0.25">
      <c r="A187" s="19" t="s">
        <v>24</v>
      </c>
      <c r="B187" s="51" t="s">
        <v>45</v>
      </c>
      <c r="C187" s="51" t="s">
        <v>23</v>
      </c>
      <c r="D187" s="50" t="s">
        <v>237</v>
      </c>
      <c r="E187" s="18" t="s">
        <v>21</v>
      </c>
      <c r="F187" s="30">
        <v>452.7</v>
      </c>
    </row>
    <row r="188" spans="1:6" x14ac:dyDescent="0.25">
      <c r="A188" s="17" t="s">
        <v>106</v>
      </c>
      <c r="B188" s="15" t="s">
        <v>99</v>
      </c>
      <c r="C188" s="15"/>
      <c r="D188" s="15"/>
      <c r="E188" s="15"/>
      <c r="F188" s="2">
        <f>F189+F197+F220</f>
        <v>62661.600000000006</v>
      </c>
    </row>
    <row r="189" spans="1:6" x14ac:dyDescent="0.25">
      <c r="A189" s="17" t="s">
        <v>105</v>
      </c>
      <c r="B189" s="15" t="s">
        <v>99</v>
      </c>
      <c r="C189" s="15" t="s">
        <v>8</v>
      </c>
      <c r="D189" s="15"/>
      <c r="E189" s="15"/>
      <c r="F189" s="2">
        <f>F190</f>
        <v>10978.2</v>
      </c>
    </row>
    <row r="190" spans="1:6" ht="27.2" x14ac:dyDescent="0.25">
      <c r="A190" s="24" t="s">
        <v>179</v>
      </c>
      <c r="B190" s="20" t="s">
        <v>99</v>
      </c>
      <c r="C190" s="20" t="s">
        <v>8</v>
      </c>
      <c r="D190" s="21" t="s">
        <v>178</v>
      </c>
      <c r="E190" s="18"/>
      <c r="F190" s="9">
        <f>F194+F191</f>
        <v>10978.2</v>
      </c>
    </row>
    <row r="191" spans="1:6" ht="67.95" x14ac:dyDescent="0.25">
      <c r="A191" s="24" t="s">
        <v>411</v>
      </c>
      <c r="B191" s="20" t="s">
        <v>99</v>
      </c>
      <c r="C191" s="20" t="s">
        <v>8</v>
      </c>
      <c r="D191" s="21" t="s">
        <v>412</v>
      </c>
      <c r="E191" s="18"/>
      <c r="F191" s="9">
        <f>F192</f>
        <v>6045.9</v>
      </c>
    </row>
    <row r="192" spans="1:6" ht="17" customHeight="1" x14ac:dyDescent="0.25">
      <c r="A192" s="19" t="s">
        <v>104</v>
      </c>
      <c r="B192" s="18" t="s">
        <v>99</v>
      </c>
      <c r="C192" s="18" t="s">
        <v>8</v>
      </c>
      <c r="D192" s="28" t="s">
        <v>412</v>
      </c>
      <c r="E192" s="18" t="s">
        <v>94</v>
      </c>
      <c r="F192" s="9">
        <f>F193</f>
        <v>6045.9</v>
      </c>
    </row>
    <row r="193" spans="1:6" x14ac:dyDescent="0.25">
      <c r="A193" s="19" t="s">
        <v>93</v>
      </c>
      <c r="B193" s="18" t="s">
        <v>99</v>
      </c>
      <c r="C193" s="18" t="s">
        <v>8</v>
      </c>
      <c r="D193" s="28" t="s">
        <v>412</v>
      </c>
      <c r="E193" s="18" t="s">
        <v>92</v>
      </c>
      <c r="F193" s="9">
        <v>6045.9</v>
      </c>
    </row>
    <row r="194" spans="1:6" ht="54.35" x14ac:dyDescent="0.25">
      <c r="A194" s="24" t="s">
        <v>230</v>
      </c>
      <c r="B194" s="20" t="s">
        <v>99</v>
      </c>
      <c r="C194" s="20" t="s">
        <v>8</v>
      </c>
      <c r="D194" s="20" t="s">
        <v>229</v>
      </c>
      <c r="E194" s="20"/>
      <c r="F194" s="9">
        <f>F195</f>
        <v>4932.3</v>
      </c>
    </row>
    <row r="195" spans="1:6" ht="27.2" x14ac:dyDescent="0.25">
      <c r="A195" s="19" t="s">
        <v>104</v>
      </c>
      <c r="B195" s="18" t="s">
        <v>99</v>
      </c>
      <c r="C195" s="18" t="s">
        <v>8</v>
      </c>
      <c r="D195" s="18" t="s">
        <v>229</v>
      </c>
      <c r="E195" s="18" t="s">
        <v>94</v>
      </c>
      <c r="F195" s="5">
        <f>F196</f>
        <v>4932.3</v>
      </c>
    </row>
    <row r="196" spans="1:6" ht="19.05" customHeight="1" x14ac:dyDescent="0.25">
      <c r="A196" s="19" t="s">
        <v>93</v>
      </c>
      <c r="B196" s="18" t="s">
        <v>99</v>
      </c>
      <c r="C196" s="18" t="s">
        <v>8</v>
      </c>
      <c r="D196" s="18" t="s">
        <v>229</v>
      </c>
      <c r="E196" s="18" t="s">
        <v>92</v>
      </c>
      <c r="F196" s="5">
        <v>4932.3</v>
      </c>
    </row>
    <row r="197" spans="1:6" ht="19.05" customHeight="1" x14ac:dyDescent="0.25">
      <c r="A197" s="17" t="s">
        <v>103</v>
      </c>
      <c r="B197" s="15" t="s">
        <v>99</v>
      </c>
      <c r="C197" s="15" t="s">
        <v>22</v>
      </c>
      <c r="D197" s="15"/>
      <c r="E197" s="15"/>
      <c r="F197" s="2">
        <f>F198</f>
        <v>30400.200000000004</v>
      </c>
    </row>
    <row r="198" spans="1:6" ht="27.2" customHeight="1" x14ac:dyDescent="0.25">
      <c r="A198" s="24" t="s">
        <v>179</v>
      </c>
      <c r="B198" s="20" t="s">
        <v>99</v>
      </c>
      <c r="C198" s="20" t="s">
        <v>22</v>
      </c>
      <c r="D198" s="21" t="s">
        <v>178</v>
      </c>
      <c r="E198" s="10"/>
      <c r="F198" s="9">
        <f>+F199+F204+F207+F217+F210</f>
        <v>30400.200000000004</v>
      </c>
    </row>
    <row r="199" spans="1:6" ht="29.9" customHeight="1" x14ac:dyDescent="0.25">
      <c r="A199" s="24" t="s">
        <v>218</v>
      </c>
      <c r="B199" s="41" t="s">
        <v>99</v>
      </c>
      <c r="C199" s="41" t="s">
        <v>22</v>
      </c>
      <c r="D199" s="20" t="s">
        <v>233</v>
      </c>
      <c r="E199" s="41"/>
      <c r="F199" s="9">
        <f>F202+F200</f>
        <v>608</v>
      </c>
    </row>
    <row r="200" spans="1:6" ht="25.85" customHeight="1" x14ac:dyDescent="0.25">
      <c r="A200" s="19" t="s">
        <v>26</v>
      </c>
      <c r="B200" s="50" t="s">
        <v>99</v>
      </c>
      <c r="C200" s="50" t="s">
        <v>22</v>
      </c>
      <c r="D200" s="18" t="s">
        <v>233</v>
      </c>
      <c r="E200" s="25" t="s">
        <v>25</v>
      </c>
      <c r="F200" s="9">
        <f>F201</f>
        <v>208</v>
      </c>
    </row>
    <row r="201" spans="1:6" ht="25.85" customHeight="1" x14ac:dyDescent="0.25">
      <c r="A201" s="19" t="s">
        <v>24</v>
      </c>
      <c r="B201" s="50" t="s">
        <v>99</v>
      </c>
      <c r="C201" s="50" t="s">
        <v>22</v>
      </c>
      <c r="D201" s="18" t="s">
        <v>233</v>
      </c>
      <c r="E201" s="25" t="s">
        <v>21</v>
      </c>
      <c r="F201" s="9">
        <v>208</v>
      </c>
    </row>
    <row r="202" spans="1:6" ht="19.7" customHeight="1" x14ac:dyDescent="0.25">
      <c r="A202" s="19" t="s">
        <v>69</v>
      </c>
      <c r="B202" s="50" t="s">
        <v>99</v>
      </c>
      <c r="C202" s="50" t="s">
        <v>22</v>
      </c>
      <c r="D202" s="18" t="s">
        <v>233</v>
      </c>
      <c r="E202" s="50">
        <v>800</v>
      </c>
      <c r="F202" s="5">
        <f>F203</f>
        <v>400</v>
      </c>
    </row>
    <row r="203" spans="1:6" ht="27.2" customHeight="1" x14ac:dyDescent="0.25">
      <c r="A203" s="19" t="s">
        <v>108</v>
      </c>
      <c r="B203" s="50" t="s">
        <v>99</v>
      </c>
      <c r="C203" s="50" t="s">
        <v>22</v>
      </c>
      <c r="D203" s="18" t="s">
        <v>233</v>
      </c>
      <c r="E203" s="50">
        <v>810</v>
      </c>
      <c r="F203" s="5">
        <v>400</v>
      </c>
    </row>
    <row r="204" spans="1:6" ht="15.65" customHeight="1" x14ac:dyDescent="0.25">
      <c r="A204" s="24" t="s">
        <v>231</v>
      </c>
      <c r="B204" s="41" t="s">
        <v>99</v>
      </c>
      <c r="C204" s="41" t="s">
        <v>22</v>
      </c>
      <c r="D204" s="20" t="s">
        <v>232</v>
      </c>
      <c r="E204" s="41"/>
      <c r="F204" s="9">
        <f>F205</f>
        <v>920.8</v>
      </c>
    </row>
    <row r="205" spans="1:6" ht="14.3" customHeight="1" x14ac:dyDescent="0.25">
      <c r="A205" s="19" t="s">
        <v>102</v>
      </c>
      <c r="B205" s="50" t="s">
        <v>99</v>
      </c>
      <c r="C205" s="50" t="s">
        <v>22</v>
      </c>
      <c r="D205" s="18" t="s">
        <v>232</v>
      </c>
      <c r="E205" s="18" t="s">
        <v>4</v>
      </c>
      <c r="F205" s="5">
        <f>F206</f>
        <v>920.8</v>
      </c>
    </row>
    <row r="206" spans="1:6" ht="21.75" customHeight="1" x14ac:dyDescent="0.25">
      <c r="A206" s="63" t="s">
        <v>225</v>
      </c>
      <c r="B206" s="50" t="s">
        <v>99</v>
      </c>
      <c r="C206" s="50" t="s">
        <v>22</v>
      </c>
      <c r="D206" s="18" t="s">
        <v>232</v>
      </c>
      <c r="E206" s="18" t="s">
        <v>223</v>
      </c>
      <c r="F206" s="5">
        <v>920.8</v>
      </c>
    </row>
    <row r="207" spans="1:6" ht="27.7" customHeight="1" x14ac:dyDescent="0.25">
      <c r="A207" s="64" t="s">
        <v>536</v>
      </c>
      <c r="B207" s="41" t="s">
        <v>99</v>
      </c>
      <c r="C207" s="41" t="s">
        <v>22</v>
      </c>
      <c r="D207" s="20" t="s">
        <v>535</v>
      </c>
      <c r="E207" s="20"/>
      <c r="F207" s="9">
        <f>F208</f>
        <v>3315.5</v>
      </c>
    </row>
    <row r="208" spans="1:6" ht="18.2" customHeight="1" x14ac:dyDescent="0.25">
      <c r="A208" s="19" t="s">
        <v>102</v>
      </c>
      <c r="B208" s="50" t="s">
        <v>99</v>
      </c>
      <c r="C208" s="50" t="s">
        <v>22</v>
      </c>
      <c r="D208" s="18" t="s">
        <v>535</v>
      </c>
      <c r="E208" s="18" t="s">
        <v>4</v>
      </c>
      <c r="F208" s="5">
        <f>F209</f>
        <v>3315.5</v>
      </c>
    </row>
    <row r="209" spans="1:7" ht="18.2" customHeight="1" x14ac:dyDescent="0.25">
      <c r="A209" s="63" t="s">
        <v>225</v>
      </c>
      <c r="B209" s="50" t="s">
        <v>99</v>
      </c>
      <c r="C209" s="50" t="s">
        <v>22</v>
      </c>
      <c r="D209" s="18" t="s">
        <v>535</v>
      </c>
      <c r="E209" s="18" t="s">
        <v>223</v>
      </c>
      <c r="F209" s="5">
        <v>3315.5</v>
      </c>
    </row>
    <row r="210" spans="1:7" ht="95.1" x14ac:dyDescent="0.25">
      <c r="A210" s="96" t="s">
        <v>615</v>
      </c>
      <c r="B210" s="25" t="s">
        <v>99</v>
      </c>
      <c r="C210" s="50" t="s">
        <v>22</v>
      </c>
      <c r="D210" s="83" t="s">
        <v>616</v>
      </c>
      <c r="E210" s="25"/>
      <c r="F210" s="5">
        <f>F213+F215+F211</f>
        <v>25524.300000000003</v>
      </c>
    </row>
    <row r="211" spans="1:7" ht="27.2" x14ac:dyDescent="0.25">
      <c r="A211" s="19" t="s">
        <v>26</v>
      </c>
      <c r="B211" s="25" t="s">
        <v>99</v>
      </c>
      <c r="C211" s="50" t="s">
        <v>22</v>
      </c>
      <c r="D211" s="62" t="s">
        <v>616</v>
      </c>
      <c r="E211" s="25" t="s">
        <v>25</v>
      </c>
      <c r="F211" s="5">
        <f>F212</f>
        <v>0</v>
      </c>
      <c r="G211" s="85"/>
    </row>
    <row r="212" spans="1:7" ht="27.2" x14ac:dyDescent="0.25">
      <c r="A212" s="19" t="s">
        <v>24</v>
      </c>
      <c r="B212" s="25" t="s">
        <v>99</v>
      </c>
      <c r="C212" s="50" t="s">
        <v>22</v>
      </c>
      <c r="D212" s="62" t="s">
        <v>616</v>
      </c>
      <c r="E212" s="25" t="s">
        <v>21</v>
      </c>
      <c r="F212" s="5">
        <v>0</v>
      </c>
      <c r="G212" s="85"/>
    </row>
    <row r="213" spans="1:7" x14ac:dyDescent="0.25">
      <c r="A213" s="19" t="s">
        <v>102</v>
      </c>
      <c r="B213" s="25" t="s">
        <v>99</v>
      </c>
      <c r="C213" s="50" t="s">
        <v>22</v>
      </c>
      <c r="D213" s="62" t="s">
        <v>616</v>
      </c>
      <c r="E213" s="50">
        <v>500</v>
      </c>
      <c r="F213" s="5">
        <f>F214</f>
        <v>24694.400000000001</v>
      </c>
    </row>
    <row r="214" spans="1:7" ht="16.3" customHeight="1" x14ac:dyDescent="0.25">
      <c r="A214" s="63" t="s">
        <v>225</v>
      </c>
      <c r="B214" s="25" t="s">
        <v>99</v>
      </c>
      <c r="C214" s="50" t="s">
        <v>22</v>
      </c>
      <c r="D214" s="62" t="s">
        <v>616</v>
      </c>
      <c r="E214" s="50">
        <v>540</v>
      </c>
      <c r="F214" s="5">
        <v>24694.400000000001</v>
      </c>
    </row>
    <row r="215" spans="1:7" ht="14.95" customHeight="1" x14ac:dyDescent="0.25">
      <c r="A215" s="19" t="s">
        <v>69</v>
      </c>
      <c r="B215" s="25" t="s">
        <v>99</v>
      </c>
      <c r="C215" s="50" t="s">
        <v>22</v>
      </c>
      <c r="D215" s="62" t="s">
        <v>616</v>
      </c>
      <c r="E215" s="50">
        <v>800</v>
      </c>
      <c r="F215" s="5">
        <f>F216</f>
        <v>829.9</v>
      </c>
    </row>
    <row r="216" spans="1:7" ht="40.1" customHeight="1" x14ac:dyDescent="0.25">
      <c r="A216" s="19" t="s">
        <v>108</v>
      </c>
      <c r="B216" s="25" t="s">
        <v>99</v>
      </c>
      <c r="C216" s="50" t="s">
        <v>22</v>
      </c>
      <c r="D216" s="62" t="s">
        <v>616</v>
      </c>
      <c r="E216" s="50">
        <v>810</v>
      </c>
      <c r="F216" s="5">
        <v>829.9</v>
      </c>
    </row>
    <row r="217" spans="1:7" ht="99.85" customHeight="1" x14ac:dyDescent="0.25">
      <c r="A217" s="96" t="s">
        <v>617</v>
      </c>
      <c r="B217" s="26" t="s">
        <v>99</v>
      </c>
      <c r="C217" s="41" t="s">
        <v>22</v>
      </c>
      <c r="D217" s="83" t="s">
        <v>618</v>
      </c>
      <c r="E217" s="41"/>
      <c r="F217" s="9">
        <f>F218</f>
        <v>31.6</v>
      </c>
    </row>
    <row r="218" spans="1:7" ht="17.5" customHeight="1" x14ac:dyDescent="0.25">
      <c r="A218" s="19" t="s">
        <v>69</v>
      </c>
      <c r="B218" s="25" t="s">
        <v>99</v>
      </c>
      <c r="C218" s="50" t="s">
        <v>22</v>
      </c>
      <c r="D218" s="62" t="s">
        <v>618</v>
      </c>
      <c r="E218" s="50">
        <v>800</v>
      </c>
      <c r="F218" s="5">
        <f>F219</f>
        <v>31.6</v>
      </c>
    </row>
    <row r="219" spans="1:7" ht="47.55" customHeight="1" x14ac:dyDescent="0.25">
      <c r="A219" s="19" t="s">
        <v>108</v>
      </c>
      <c r="B219" s="25" t="s">
        <v>99</v>
      </c>
      <c r="C219" s="50" t="s">
        <v>22</v>
      </c>
      <c r="D219" s="62" t="s">
        <v>618</v>
      </c>
      <c r="E219" s="50">
        <v>810</v>
      </c>
      <c r="F219" s="5">
        <v>31.6</v>
      </c>
    </row>
    <row r="220" spans="1:7" ht="18.350000000000001" customHeight="1" x14ac:dyDescent="0.25">
      <c r="A220" s="17" t="s">
        <v>101</v>
      </c>
      <c r="B220" s="49" t="s">
        <v>99</v>
      </c>
      <c r="C220" s="35" t="s">
        <v>1</v>
      </c>
      <c r="D220" s="18"/>
      <c r="E220" s="15"/>
      <c r="F220" s="2">
        <f>F222+F226+F229</f>
        <v>21283.200000000001</v>
      </c>
    </row>
    <row r="221" spans="1:7" ht="25.85" customHeight="1" x14ac:dyDescent="0.25">
      <c r="A221" s="24" t="s">
        <v>179</v>
      </c>
      <c r="B221" s="20" t="s">
        <v>99</v>
      </c>
      <c r="C221" s="26" t="s">
        <v>1</v>
      </c>
      <c r="D221" s="21" t="s">
        <v>178</v>
      </c>
      <c r="E221" s="15"/>
      <c r="F221" s="9">
        <f>F222</f>
        <v>365</v>
      </c>
    </row>
    <row r="222" spans="1:7" x14ac:dyDescent="0.25">
      <c r="A222" s="48" t="s">
        <v>101</v>
      </c>
      <c r="B222" s="26" t="s">
        <v>99</v>
      </c>
      <c r="C222" s="26" t="s">
        <v>1</v>
      </c>
      <c r="D222" s="26" t="s">
        <v>236</v>
      </c>
      <c r="E222" s="26"/>
      <c r="F222" s="9">
        <f t="shared" ref="F222" si="0">F223</f>
        <v>365</v>
      </c>
    </row>
    <row r="223" spans="1:7" x14ac:dyDescent="0.25">
      <c r="A223" s="29" t="s">
        <v>100</v>
      </c>
      <c r="B223" s="25" t="s">
        <v>99</v>
      </c>
      <c r="C223" s="25" t="s">
        <v>1</v>
      </c>
      <c r="D223" s="25" t="s">
        <v>236</v>
      </c>
      <c r="E223" s="25"/>
      <c r="F223" s="5">
        <f>F224</f>
        <v>365</v>
      </c>
    </row>
    <row r="224" spans="1:7" ht="27.2" x14ac:dyDescent="0.25">
      <c r="A224" s="19" t="s">
        <v>26</v>
      </c>
      <c r="B224" s="25" t="s">
        <v>99</v>
      </c>
      <c r="C224" s="25" t="s">
        <v>1</v>
      </c>
      <c r="D224" s="25" t="s">
        <v>236</v>
      </c>
      <c r="E224" s="25" t="s">
        <v>25</v>
      </c>
      <c r="F224" s="5">
        <f>F225</f>
        <v>365</v>
      </c>
    </row>
    <row r="225" spans="1:6" ht="27.2" x14ac:dyDescent="0.25">
      <c r="A225" s="19" t="s">
        <v>24</v>
      </c>
      <c r="B225" s="25" t="s">
        <v>99</v>
      </c>
      <c r="C225" s="25" t="s">
        <v>1</v>
      </c>
      <c r="D225" s="25" t="s">
        <v>236</v>
      </c>
      <c r="E225" s="25" t="s">
        <v>21</v>
      </c>
      <c r="F225" s="5">
        <v>365</v>
      </c>
    </row>
    <row r="226" spans="1:6" ht="95.1" x14ac:dyDescent="0.25">
      <c r="A226" s="40" t="s">
        <v>538</v>
      </c>
      <c r="B226" s="94" t="s">
        <v>99</v>
      </c>
      <c r="C226" s="26" t="s">
        <v>1</v>
      </c>
      <c r="D226" s="20" t="s">
        <v>539</v>
      </c>
      <c r="E226" s="20"/>
      <c r="F226" s="9">
        <f>F227</f>
        <v>5393.2</v>
      </c>
    </row>
    <row r="227" spans="1:6" x14ac:dyDescent="0.25">
      <c r="A227" s="63" t="s">
        <v>102</v>
      </c>
      <c r="B227" s="93" t="s">
        <v>99</v>
      </c>
      <c r="C227" s="25" t="s">
        <v>1</v>
      </c>
      <c r="D227" s="18" t="s">
        <v>539</v>
      </c>
      <c r="E227" s="18" t="s">
        <v>4</v>
      </c>
      <c r="F227" s="5">
        <f>F228</f>
        <v>5393.2</v>
      </c>
    </row>
    <row r="228" spans="1:6" x14ac:dyDescent="0.25">
      <c r="A228" s="63" t="s">
        <v>225</v>
      </c>
      <c r="B228" s="93" t="s">
        <v>99</v>
      </c>
      <c r="C228" s="25" t="s">
        <v>1</v>
      </c>
      <c r="D228" s="18" t="s">
        <v>539</v>
      </c>
      <c r="E228" s="18" t="s">
        <v>223</v>
      </c>
      <c r="F228" s="5">
        <v>5393.2</v>
      </c>
    </row>
    <row r="229" spans="1:6" ht="95.1" x14ac:dyDescent="0.25">
      <c r="A229" s="40" t="s">
        <v>537</v>
      </c>
      <c r="B229" s="94" t="s">
        <v>99</v>
      </c>
      <c r="C229" s="26" t="s">
        <v>1</v>
      </c>
      <c r="D229" s="20" t="s">
        <v>540</v>
      </c>
      <c r="E229" s="20"/>
      <c r="F229" s="9">
        <f>F230</f>
        <v>15525</v>
      </c>
    </row>
    <row r="230" spans="1:6" x14ac:dyDescent="0.25">
      <c r="A230" s="63" t="s">
        <v>102</v>
      </c>
      <c r="B230" s="93" t="s">
        <v>99</v>
      </c>
      <c r="C230" s="25" t="s">
        <v>1</v>
      </c>
      <c r="D230" s="18" t="s">
        <v>540</v>
      </c>
      <c r="E230" s="18" t="s">
        <v>4</v>
      </c>
      <c r="F230" s="5">
        <f>F231</f>
        <v>15525</v>
      </c>
    </row>
    <row r="231" spans="1:6" x14ac:dyDescent="0.25">
      <c r="A231" s="63" t="s">
        <v>225</v>
      </c>
      <c r="B231" s="93" t="s">
        <v>99</v>
      </c>
      <c r="C231" s="25" t="s">
        <v>1</v>
      </c>
      <c r="D231" s="18" t="s">
        <v>540</v>
      </c>
      <c r="E231" s="18" t="s">
        <v>223</v>
      </c>
      <c r="F231" s="5">
        <v>15525</v>
      </c>
    </row>
    <row r="232" spans="1:6" x14ac:dyDescent="0.25">
      <c r="A232" s="17" t="s">
        <v>98</v>
      </c>
      <c r="B232" s="15" t="s">
        <v>80</v>
      </c>
      <c r="C232" s="15"/>
      <c r="D232" s="15"/>
      <c r="E232" s="15"/>
      <c r="F232" s="2">
        <f>F233+F257+F325+F362+F300</f>
        <v>618888.80000000005</v>
      </c>
    </row>
    <row r="233" spans="1:6" x14ac:dyDescent="0.25">
      <c r="A233" s="17" t="s">
        <v>97</v>
      </c>
      <c r="B233" s="15" t="s">
        <v>80</v>
      </c>
      <c r="C233" s="15" t="s">
        <v>8</v>
      </c>
      <c r="D233" s="15"/>
      <c r="E233" s="15"/>
      <c r="F233" s="2">
        <f>F234</f>
        <v>111568.7</v>
      </c>
    </row>
    <row r="234" spans="1:6" x14ac:dyDescent="0.25">
      <c r="A234" s="24" t="s">
        <v>83</v>
      </c>
      <c r="B234" s="20" t="s">
        <v>80</v>
      </c>
      <c r="C234" s="20" t="s">
        <v>8</v>
      </c>
      <c r="D234" s="20" t="s">
        <v>180</v>
      </c>
      <c r="E234" s="20"/>
      <c r="F234" s="9">
        <f>F235+F244+F251+F254</f>
        <v>111568.7</v>
      </c>
    </row>
    <row r="235" spans="1:6" x14ac:dyDescent="0.25">
      <c r="A235" s="24" t="s">
        <v>96</v>
      </c>
      <c r="B235" s="26" t="s">
        <v>80</v>
      </c>
      <c r="C235" s="26" t="s">
        <v>8</v>
      </c>
      <c r="D235" s="20" t="s">
        <v>181</v>
      </c>
      <c r="E235" s="20"/>
      <c r="F235" s="9">
        <f>F236+F238+F240+F242</f>
        <v>4246.2</v>
      </c>
    </row>
    <row r="236" spans="1:6" ht="54.35" x14ac:dyDescent="0.25">
      <c r="A236" s="19" t="s">
        <v>73</v>
      </c>
      <c r="B236" s="25" t="s">
        <v>80</v>
      </c>
      <c r="C236" s="25" t="s">
        <v>8</v>
      </c>
      <c r="D236" s="18" t="s">
        <v>181</v>
      </c>
      <c r="E236" s="18" t="s">
        <v>72</v>
      </c>
      <c r="F236" s="47">
        <f>F237</f>
        <v>66.400000000000006</v>
      </c>
    </row>
    <row r="237" spans="1:6" x14ac:dyDescent="0.25">
      <c r="A237" s="19" t="s">
        <v>71</v>
      </c>
      <c r="B237" s="25" t="s">
        <v>80</v>
      </c>
      <c r="C237" s="25" t="s">
        <v>8</v>
      </c>
      <c r="D237" s="18" t="s">
        <v>181</v>
      </c>
      <c r="E237" s="18" t="s">
        <v>70</v>
      </c>
      <c r="F237" s="47">
        <v>66.400000000000006</v>
      </c>
    </row>
    <row r="238" spans="1:6" ht="27.2" x14ac:dyDescent="0.25">
      <c r="A238" s="19" t="s">
        <v>26</v>
      </c>
      <c r="B238" s="25" t="s">
        <v>80</v>
      </c>
      <c r="C238" s="25" t="s">
        <v>8</v>
      </c>
      <c r="D238" s="18" t="s">
        <v>181</v>
      </c>
      <c r="E238" s="18" t="s">
        <v>25</v>
      </c>
      <c r="F238" s="5">
        <f>F239</f>
        <v>28</v>
      </c>
    </row>
    <row r="239" spans="1:6" ht="27.2" x14ac:dyDescent="0.25">
      <c r="A239" s="19" t="s">
        <v>24</v>
      </c>
      <c r="B239" s="25" t="s">
        <v>80</v>
      </c>
      <c r="C239" s="25" t="s">
        <v>8</v>
      </c>
      <c r="D239" s="18" t="s">
        <v>181</v>
      </c>
      <c r="E239" s="18" t="s">
        <v>21</v>
      </c>
      <c r="F239" s="5">
        <v>28</v>
      </c>
    </row>
    <row r="240" spans="1:6" ht="27.2" x14ac:dyDescent="0.25">
      <c r="A240" s="27" t="s">
        <v>35</v>
      </c>
      <c r="B240" s="25" t="s">
        <v>80</v>
      </c>
      <c r="C240" s="25" t="s">
        <v>8</v>
      </c>
      <c r="D240" s="18" t="s">
        <v>181</v>
      </c>
      <c r="E240" s="18" t="s">
        <v>34</v>
      </c>
      <c r="F240" s="5">
        <f>F241</f>
        <v>4151.8</v>
      </c>
    </row>
    <row r="241" spans="1:6" x14ac:dyDescent="0.25">
      <c r="A241" s="34" t="s">
        <v>58</v>
      </c>
      <c r="B241" s="25" t="s">
        <v>80</v>
      </c>
      <c r="C241" s="25" t="s">
        <v>8</v>
      </c>
      <c r="D241" s="18" t="s">
        <v>181</v>
      </c>
      <c r="E241" s="18" t="s">
        <v>57</v>
      </c>
      <c r="F241" s="5">
        <v>4151.8</v>
      </c>
    </row>
    <row r="242" spans="1:6" x14ac:dyDescent="0.25">
      <c r="A242" s="19" t="s">
        <v>69</v>
      </c>
      <c r="B242" s="25" t="s">
        <v>80</v>
      </c>
      <c r="C242" s="25" t="s">
        <v>8</v>
      </c>
      <c r="D242" s="18" t="s">
        <v>181</v>
      </c>
      <c r="E242" s="18" t="s">
        <v>68</v>
      </c>
      <c r="F242" s="5">
        <f>F243</f>
        <v>0</v>
      </c>
    </row>
    <row r="243" spans="1:6" x14ac:dyDescent="0.25">
      <c r="A243" s="19" t="s">
        <v>67</v>
      </c>
      <c r="B243" s="25" t="s">
        <v>80</v>
      </c>
      <c r="C243" s="25" t="s">
        <v>8</v>
      </c>
      <c r="D243" s="18" t="s">
        <v>181</v>
      </c>
      <c r="E243" s="18" t="s">
        <v>66</v>
      </c>
      <c r="F243" s="5">
        <v>0</v>
      </c>
    </row>
    <row r="244" spans="1:6" ht="40.75" x14ac:dyDescent="0.25">
      <c r="A244" s="40" t="s">
        <v>95</v>
      </c>
      <c r="B244" s="38" t="s">
        <v>80</v>
      </c>
      <c r="C244" s="26" t="s">
        <v>8</v>
      </c>
      <c r="D244" s="20" t="s">
        <v>182</v>
      </c>
      <c r="E244" s="20"/>
      <c r="F244" s="9">
        <f>F246+F247+F249</f>
        <v>79312.5</v>
      </c>
    </row>
    <row r="245" spans="1:6" ht="54.35" x14ac:dyDescent="0.25">
      <c r="A245" s="19" t="s">
        <v>73</v>
      </c>
      <c r="B245" s="45" t="s">
        <v>80</v>
      </c>
      <c r="C245" s="25" t="s">
        <v>8</v>
      </c>
      <c r="D245" s="18" t="s">
        <v>182</v>
      </c>
      <c r="E245" s="18" t="s">
        <v>72</v>
      </c>
      <c r="F245" s="5">
        <f>F246</f>
        <v>33020.199999999997</v>
      </c>
    </row>
    <row r="246" spans="1:6" x14ac:dyDescent="0.25">
      <c r="A246" s="19" t="s">
        <v>71</v>
      </c>
      <c r="B246" s="45" t="s">
        <v>80</v>
      </c>
      <c r="C246" s="25" t="s">
        <v>8</v>
      </c>
      <c r="D246" s="18" t="s">
        <v>182</v>
      </c>
      <c r="E246" s="18" t="s">
        <v>70</v>
      </c>
      <c r="F246" s="5">
        <v>33020.199999999997</v>
      </c>
    </row>
    <row r="247" spans="1:6" ht="27.2" x14ac:dyDescent="0.25">
      <c r="A247" s="19" t="s">
        <v>26</v>
      </c>
      <c r="B247" s="45" t="s">
        <v>80</v>
      </c>
      <c r="C247" s="25" t="s">
        <v>8</v>
      </c>
      <c r="D247" s="18" t="s">
        <v>182</v>
      </c>
      <c r="E247" s="18" t="s">
        <v>25</v>
      </c>
      <c r="F247" s="5">
        <f>F248</f>
        <v>564.79999999999995</v>
      </c>
    </row>
    <row r="248" spans="1:6" ht="27.2" x14ac:dyDescent="0.25">
      <c r="A248" s="19" t="s">
        <v>24</v>
      </c>
      <c r="B248" s="45" t="s">
        <v>80</v>
      </c>
      <c r="C248" s="25" t="s">
        <v>8</v>
      </c>
      <c r="D248" s="18" t="s">
        <v>182</v>
      </c>
      <c r="E248" s="18" t="s">
        <v>21</v>
      </c>
      <c r="F248" s="5">
        <v>564.79999999999995</v>
      </c>
    </row>
    <row r="249" spans="1:6" ht="27.2" x14ac:dyDescent="0.25">
      <c r="A249" s="27" t="s">
        <v>35</v>
      </c>
      <c r="B249" s="45" t="s">
        <v>80</v>
      </c>
      <c r="C249" s="25" t="s">
        <v>8</v>
      </c>
      <c r="D249" s="18" t="s">
        <v>182</v>
      </c>
      <c r="E249" s="18" t="s">
        <v>34</v>
      </c>
      <c r="F249" s="5">
        <f>F250</f>
        <v>45727.5</v>
      </c>
    </row>
    <row r="250" spans="1:6" x14ac:dyDescent="0.25">
      <c r="A250" s="34" t="s">
        <v>58</v>
      </c>
      <c r="B250" s="45" t="s">
        <v>80</v>
      </c>
      <c r="C250" s="25" t="s">
        <v>8</v>
      </c>
      <c r="D250" s="18" t="s">
        <v>182</v>
      </c>
      <c r="E250" s="18" t="s">
        <v>57</v>
      </c>
      <c r="F250" s="5">
        <v>45727.5</v>
      </c>
    </row>
    <row r="251" spans="1:6" ht="27.2" x14ac:dyDescent="0.25">
      <c r="A251" s="44" t="s">
        <v>186</v>
      </c>
      <c r="B251" s="20" t="s">
        <v>80</v>
      </c>
      <c r="C251" s="26" t="s">
        <v>8</v>
      </c>
      <c r="D251" s="20" t="s">
        <v>240</v>
      </c>
      <c r="E251" s="20"/>
      <c r="F251" s="9">
        <f>F252</f>
        <v>2143</v>
      </c>
    </row>
    <row r="252" spans="1:6" ht="27.2" x14ac:dyDescent="0.25">
      <c r="A252" s="27" t="s">
        <v>35</v>
      </c>
      <c r="B252" s="18" t="s">
        <v>80</v>
      </c>
      <c r="C252" s="25" t="s">
        <v>8</v>
      </c>
      <c r="D252" s="18" t="s">
        <v>240</v>
      </c>
      <c r="E252" s="18" t="s">
        <v>34</v>
      </c>
      <c r="F252" s="5">
        <f>F253</f>
        <v>2143</v>
      </c>
    </row>
    <row r="253" spans="1:6" x14ac:dyDescent="0.25">
      <c r="A253" s="34" t="s">
        <v>58</v>
      </c>
      <c r="B253" s="18" t="s">
        <v>80</v>
      </c>
      <c r="C253" s="25" t="s">
        <v>8</v>
      </c>
      <c r="D253" s="18" t="s">
        <v>240</v>
      </c>
      <c r="E253" s="18" t="s">
        <v>57</v>
      </c>
      <c r="F253" s="5">
        <v>2143</v>
      </c>
    </row>
    <row r="254" spans="1:6" x14ac:dyDescent="0.25">
      <c r="A254" s="24" t="s">
        <v>417</v>
      </c>
      <c r="B254" s="38" t="s">
        <v>80</v>
      </c>
      <c r="C254" s="26" t="s">
        <v>8</v>
      </c>
      <c r="D254" s="20" t="s">
        <v>418</v>
      </c>
      <c r="E254" s="18"/>
      <c r="F254" s="5">
        <f>F255</f>
        <v>25867</v>
      </c>
    </row>
    <row r="255" spans="1:6" ht="27.2" x14ac:dyDescent="0.25">
      <c r="A255" s="27" t="s">
        <v>35</v>
      </c>
      <c r="B255" s="45" t="s">
        <v>80</v>
      </c>
      <c r="C255" s="25" t="s">
        <v>8</v>
      </c>
      <c r="D255" s="18" t="s">
        <v>418</v>
      </c>
      <c r="E255" s="18" t="s">
        <v>34</v>
      </c>
      <c r="F255" s="5">
        <f>F256</f>
        <v>25867</v>
      </c>
    </row>
    <row r="256" spans="1:6" x14ac:dyDescent="0.25">
      <c r="A256" s="34" t="s">
        <v>58</v>
      </c>
      <c r="B256" s="45" t="s">
        <v>80</v>
      </c>
      <c r="C256" s="25" t="s">
        <v>8</v>
      </c>
      <c r="D256" s="18" t="s">
        <v>418</v>
      </c>
      <c r="E256" s="18" t="s">
        <v>57</v>
      </c>
      <c r="F256" s="5">
        <v>25867</v>
      </c>
    </row>
    <row r="257" spans="1:6" x14ac:dyDescent="0.25">
      <c r="A257" s="17" t="s">
        <v>91</v>
      </c>
      <c r="B257" s="15" t="s">
        <v>80</v>
      </c>
      <c r="C257" s="15" t="s">
        <v>22</v>
      </c>
      <c r="D257" s="15"/>
      <c r="E257" s="15"/>
      <c r="F257" s="2">
        <f>F258</f>
        <v>404273.39999999997</v>
      </c>
    </row>
    <row r="258" spans="1:6" x14ac:dyDescent="0.25">
      <c r="A258" s="24" t="s">
        <v>83</v>
      </c>
      <c r="B258" s="20" t="s">
        <v>80</v>
      </c>
      <c r="C258" s="20" t="s">
        <v>22</v>
      </c>
      <c r="D258" s="20" t="s">
        <v>180</v>
      </c>
      <c r="E258" s="15"/>
      <c r="F258" s="9">
        <f>F259+F269+F279+F293+F276+F290+F284+F287</f>
        <v>404273.39999999997</v>
      </c>
    </row>
    <row r="259" spans="1:6" ht="27.2" x14ac:dyDescent="0.25">
      <c r="A259" s="24" t="s">
        <v>90</v>
      </c>
      <c r="B259" s="20" t="s">
        <v>80</v>
      </c>
      <c r="C259" s="20" t="s">
        <v>22</v>
      </c>
      <c r="D259" s="20" t="s">
        <v>183</v>
      </c>
      <c r="E259" s="20"/>
      <c r="F259" s="9">
        <f>F260+F262+F264+F266</f>
        <v>119988.8</v>
      </c>
    </row>
    <row r="260" spans="1:6" ht="54.35" x14ac:dyDescent="0.25">
      <c r="A260" s="19" t="s">
        <v>73</v>
      </c>
      <c r="B260" s="18" t="s">
        <v>80</v>
      </c>
      <c r="C260" s="18" t="s">
        <v>22</v>
      </c>
      <c r="D260" s="18" t="s">
        <v>183</v>
      </c>
      <c r="E260" s="18" t="s">
        <v>72</v>
      </c>
      <c r="F260" s="5">
        <f>F261</f>
        <v>53446</v>
      </c>
    </row>
    <row r="261" spans="1:6" x14ac:dyDescent="0.25">
      <c r="A261" s="19" t="s">
        <v>71</v>
      </c>
      <c r="B261" s="18" t="s">
        <v>80</v>
      </c>
      <c r="C261" s="18" t="s">
        <v>22</v>
      </c>
      <c r="D261" s="18" t="s">
        <v>183</v>
      </c>
      <c r="E261" s="18" t="s">
        <v>70</v>
      </c>
      <c r="F261" s="5">
        <v>53446</v>
      </c>
    </row>
    <row r="262" spans="1:6" ht="27.2" x14ac:dyDescent="0.25">
      <c r="A262" s="19" t="s">
        <v>26</v>
      </c>
      <c r="B262" s="18" t="s">
        <v>80</v>
      </c>
      <c r="C262" s="18" t="s">
        <v>22</v>
      </c>
      <c r="D262" s="18" t="s">
        <v>183</v>
      </c>
      <c r="E262" s="18" t="s">
        <v>25</v>
      </c>
      <c r="F262" s="5">
        <f>F263</f>
        <v>59618.1</v>
      </c>
    </row>
    <row r="263" spans="1:6" ht="27.2" x14ac:dyDescent="0.25">
      <c r="A263" s="19" t="s">
        <v>24</v>
      </c>
      <c r="B263" s="18" t="s">
        <v>80</v>
      </c>
      <c r="C263" s="18" t="s">
        <v>22</v>
      </c>
      <c r="D263" s="18" t="s">
        <v>183</v>
      </c>
      <c r="E263" s="18" t="s">
        <v>21</v>
      </c>
      <c r="F263" s="5">
        <v>59618.1</v>
      </c>
    </row>
    <row r="264" spans="1:6" ht="27.2" x14ac:dyDescent="0.25">
      <c r="A264" s="27" t="s">
        <v>35</v>
      </c>
      <c r="B264" s="18" t="s">
        <v>80</v>
      </c>
      <c r="C264" s="18" t="s">
        <v>22</v>
      </c>
      <c r="D264" s="18" t="s">
        <v>183</v>
      </c>
      <c r="E264" s="18" t="s">
        <v>34</v>
      </c>
      <c r="F264" s="5">
        <f>F265</f>
        <v>2309.5</v>
      </c>
    </row>
    <row r="265" spans="1:6" x14ac:dyDescent="0.25">
      <c r="A265" s="34" t="s">
        <v>58</v>
      </c>
      <c r="B265" s="18" t="s">
        <v>80</v>
      </c>
      <c r="C265" s="18" t="s">
        <v>22</v>
      </c>
      <c r="D265" s="18" t="s">
        <v>183</v>
      </c>
      <c r="E265" s="18" t="s">
        <v>57</v>
      </c>
      <c r="F265" s="5">
        <v>2309.5</v>
      </c>
    </row>
    <row r="266" spans="1:6" x14ac:dyDescent="0.25">
      <c r="A266" s="19" t="s">
        <v>69</v>
      </c>
      <c r="B266" s="18" t="s">
        <v>80</v>
      </c>
      <c r="C266" s="18" t="s">
        <v>22</v>
      </c>
      <c r="D266" s="18" t="s">
        <v>183</v>
      </c>
      <c r="E266" s="18" t="s">
        <v>68</v>
      </c>
      <c r="F266" s="5">
        <f>F267+F268</f>
        <v>4615.2</v>
      </c>
    </row>
    <row r="267" spans="1:6" ht="27.2" x14ac:dyDescent="0.25">
      <c r="A267" s="19" t="s">
        <v>555</v>
      </c>
      <c r="B267" s="18" t="s">
        <v>80</v>
      </c>
      <c r="C267" s="18" t="s">
        <v>22</v>
      </c>
      <c r="D267" s="18" t="s">
        <v>183</v>
      </c>
      <c r="E267" s="18" t="s">
        <v>556</v>
      </c>
      <c r="F267" s="5">
        <v>10.9</v>
      </c>
    </row>
    <row r="268" spans="1:6" x14ac:dyDescent="0.25">
      <c r="A268" s="19" t="s">
        <v>67</v>
      </c>
      <c r="B268" s="18" t="s">
        <v>80</v>
      </c>
      <c r="C268" s="18" t="s">
        <v>22</v>
      </c>
      <c r="D268" s="18" t="s">
        <v>183</v>
      </c>
      <c r="E268" s="18" t="s">
        <v>66</v>
      </c>
      <c r="F268" s="5">
        <v>4604.3</v>
      </c>
    </row>
    <row r="269" spans="1:6" x14ac:dyDescent="0.25">
      <c r="A269" s="24" t="s">
        <v>88</v>
      </c>
      <c r="B269" s="20" t="s">
        <v>80</v>
      </c>
      <c r="C269" s="20" t="s">
        <v>22</v>
      </c>
      <c r="D269" s="20" t="s">
        <v>185</v>
      </c>
      <c r="E269" s="20"/>
      <c r="F269" s="9">
        <f>F270+F272+F274</f>
        <v>230093.3</v>
      </c>
    </row>
    <row r="270" spans="1:6" ht="54.35" x14ac:dyDescent="0.25">
      <c r="A270" s="19" t="s">
        <v>73</v>
      </c>
      <c r="B270" s="18" t="s">
        <v>80</v>
      </c>
      <c r="C270" s="18" t="s">
        <v>22</v>
      </c>
      <c r="D270" s="18" t="s">
        <v>185</v>
      </c>
      <c r="E270" s="18" t="s">
        <v>72</v>
      </c>
      <c r="F270" s="5">
        <f>F271</f>
        <v>165872</v>
      </c>
    </row>
    <row r="271" spans="1:6" x14ac:dyDescent="0.25">
      <c r="A271" s="19" t="s">
        <v>71</v>
      </c>
      <c r="B271" s="18" t="s">
        <v>80</v>
      </c>
      <c r="C271" s="18" t="s">
        <v>22</v>
      </c>
      <c r="D271" s="18" t="s">
        <v>185</v>
      </c>
      <c r="E271" s="18" t="s">
        <v>70</v>
      </c>
      <c r="F271" s="5">
        <v>165872</v>
      </c>
    </row>
    <row r="272" spans="1:6" ht="27.2" customHeight="1" x14ac:dyDescent="0.25">
      <c r="A272" s="19" t="s">
        <v>26</v>
      </c>
      <c r="B272" s="18" t="s">
        <v>80</v>
      </c>
      <c r="C272" s="18" t="s">
        <v>22</v>
      </c>
      <c r="D272" s="18" t="s">
        <v>185</v>
      </c>
      <c r="E272" s="18" t="s">
        <v>25</v>
      </c>
      <c r="F272" s="5">
        <f>F273</f>
        <v>4168.5</v>
      </c>
    </row>
    <row r="273" spans="1:6" ht="30.1" customHeight="1" x14ac:dyDescent="0.25">
      <c r="A273" s="19" t="s">
        <v>24</v>
      </c>
      <c r="B273" s="18" t="s">
        <v>80</v>
      </c>
      <c r="C273" s="18" t="s">
        <v>22</v>
      </c>
      <c r="D273" s="18" t="s">
        <v>185</v>
      </c>
      <c r="E273" s="18" t="s">
        <v>21</v>
      </c>
      <c r="F273" s="5">
        <v>4168.5</v>
      </c>
    </row>
    <row r="274" spans="1:6" ht="30.1" customHeight="1" x14ac:dyDescent="0.25">
      <c r="A274" s="27" t="s">
        <v>35</v>
      </c>
      <c r="B274" s="18" t="s">
        <v>80</v>
      </c>
      <c r="C274" s="18" t="s">
        <v>22</v>
      </c>
      <c r="D274" s="18" t="s">
        <v>185</v>
      </c>
      <c r="E274" s="18" t="s">
        <v>34</v>
      </c>
      <c r="F274" s="5">
        <f>F275</f>
        <v>60052.800000000003</v>
      </c>
    </row>
    <row r="275" spans="1:6" ht="19.05" customHeight="1" x14ac:dyDescent="0.25">
      <c r="A275" s="34" t="s">
        <v>58</v>
      </c>
      <c r="B275" s="18" t="s">
        <v>80</v>
      </c>
      <c r="C275" s="18" t="s">
        <v>22</v>
      </c>
      <c r="D275" s="18" t="s">
        <v>185</v>
      </c>
      <c r="E275" s="18" t="s">
        <v>57</v>
      </c>
      <c r="F275" s="5">
        <v>60052.800000000003</v>
      </c>
    </row>
    <row r="276" spans="1:6" ht="40.75" customHeight="1" x14ac:dyDescent="0.25">
      <c r="A276" s="37" t="s">
        <v>197</v>
      </c>
      <c r="B276" s="20" t="s">
        <v>80</v>
      </c>
      <c r="C276" s="20" t="s">
        <v>22</v>
      </c>
      <c r="D276" s="20" t="s">
        <v>198</v>
      </c>
      <c r="E276" s="20"/>
      <c r="F276" s="9">
        <f>F277</f>
        <v>289.8</v>
      </c>
    </row>
    <row r="277" spans="1:6" ht="28.55" customHeight="1" x14ac:dyDescent="0.25">
      <c r="A277" s="19" t="s">
        <v>26</v>
      </c>
      <c r="B277" s="18" t="s">
        <v>80</v>
      </c>
      <c r="C277" s="18" t="s">
        <v>22</v>
      </c>
      <c r="D277" s="18" t="s">
        <v>198</v>
      </c>
      <c r="E277" s="18" t="s">
        <v>25</v>
      </c>
      <c r="F277" s="5">
        <f>F278</f>
        <v>289.8</v>
      </c>
    </row>
    <row r="278" spans="1:6" ht="28.55" customHeight="1" x14ac:dyDescent="0.25">
      <c r="A278" s="19" t="s">
        <v>24</v>
      </c>
      <c r="B278" s="18" t="s">
        <v>80</v>
      </c>
      <c r="C278" s="18" t="s">
        <v>22</v>
      </c>
      <c r="D278" s="18" t="s">
        <v>198</v>
      </c>
      <c r="E278" s="18" t="s">
        <v>21</v>
      </c>
      <c r="F278" s="5">
        <v>289.8</v>
      </c>
    </row>
    <row r="279" spans="1:6" ht="29.25" customHeight="1" x14ac:dyDescent="0.25">
      <c r="A279" s="44" t="s">
        <v>186</v>
      </c>
      <c r="B279" s="20" t="s">
        <v>80</v>
      </c>
      <c r="C279" s="20" t="s">
        <v>22</v>
      </c>
      <c r="D279" s="20" t="s">
        <v>240</v>
      </c>
      <c r="E279" s="20"/>
      <c r="F279" s="9">
        <f>F280+F282</f>
        <v>18293.3</v>
      </c>
    </row>
    <row r="280" spans="1:6" ht="27.2" x14ac:dyDescent="0.25">
      <c r="A280" s="19" t="s">
        <v>26</v>
      </c>
      <c r="B280" s="18" t="s">
        <v>80</v>
      </c>
      <c r="C280" s="18" t="s">
        <v>22</v>
      </c>
      <c r="D280" s="18" t="s">
        <v>240</v>
      </c>
      <c r="E280" s="18" t="s">
        <v>25</v>
      </c>
      <c r="F280" s="5">
        <f>F281</f>
        <v>13335.3</v>
      </c>
    </row>
    <row r="281" spans="1:6" ht="27.2" x14ac:dyDescent="0.25">
      <c r="A281" s="19" t="s">
        <v>24</v>
      </c>
      <c r="B281" s="18" t="s">
        <v>80</v>
      </c>
      <c r="C281" s="18" t="s">
        <v>22</v>
      </c>
      <c r="D281" s="18" t="s">
        <v>240</v>
      </c>
      <c r="E281" s="18" t="s">
        <v>21</v>
      </c>
      <c r="F281" s="5">
        <v>13335.3</v>
      </c>
    </row>
    <row r="282" spans="1:6" ht="27.2" x14ac:dyDescent="0.25">
      <c r="A282" s="27" t="s">
        <v>35</v>
      </c>
      <c r="B282" s="18" t="s">
        <v>80</v>
      </c>
      <c r="C282" s="18" t="s">
        <v>22</v>
      </c>
      <c r="D282" s="18" t="s">
        <v>240</v>
      </c>
      <c r="E282" s="18" t="s">
        <v>34</v>
      </c>
      <c r="F282" s="5">
        <f>F283</f>
        <v>4958</v>
      </c>
    </row>
    <row r="283" spans="1:6" x14ac:dyDescent="0.25">
      <c r="A283" s="34" t="s">
        <v>58</v>
      </c>
      <c r="B283" s="18" t="s">
        <v>80</v>
      </c>
      <c r="C283" s="18" t="s">
        <v>22</v>
      </c>
      <c r="D283" s="18" t="s">
        <v>240</v>
      </c>
      <c r="E283" s="18" t="s">
        <v>57</v>
      </c>
      <c r="F283" s="5">
        <v>4958</v>
      </c>
    </row>
    <row r="284" spans="1:6" ht="95.1" x14ac:dyDescent="0.25">
      <c r="A284" s="24" t="s">
        <v>644</v>
      </c>
      <c r="B284" s="20" t="s">
        <v>80</v>
      </c>
      <c r="C284" s="20" t="s">
        <v>22</v>
      </c>
      <c r="D284" s="20" t="s">
        <v>645</v>
      </c>
      <c r="E284" s="20"/>
      <c r="F284" s="9">
        <f>F285</f>
        <v>2500</v>
      </c>
    </row>
    <row r="285" spans="1:6" ht="27.2" x14ac:dyDescent="0.25">
      <c r="A285" s="19" t="s">
        <v>26</v>
      </c>
      <c r="B285" s="18" t="s">
        <v>80</v>
      </c>
      <c r="C285" s="18" t="s">
        <v>22</v>
      </c>
      <c r="D285" s="18" t="s">
        <v>645</v>
      </c>
      <c r="E285" s="18" t="s">
        <v>25</v>
      </c>
      <c r="F285" s="5">
        <f>F286</f>
        <v>2500</v>
      </c>
    </row>
    <row r="286" spans="1:6" ht="27.2" x14ac:dyDescent="0.25">
      <c r="A286" s="19" t="s">
        <v>24</v>
      </c>
      <c r="B286" s="18" t="s">
        <v>80</v>
      </c>
      <c r="C286" s="18" t="s">
        <v>22</v>
      </c>
      <c r="D286" s="18" t="s">
        <v>645</v>
      </c>
      <c r="E286" s="18" t="s">
        <v>21</v>
      </c>
      <c r="F286" s="5">
        <v>2500</v>
      </c>
    </row>
    <row r="287" spans="1:6" ht="95.1" x14ac:dyDescent="0.25">
      <c r="A287" s="24" t="s">
        <v>647</v>
      </c>
      <c r="B287" s="20" t="s">
        <v>80</v>
      </c>
      <c r="C287" s="20" t="s">
        <v>22</v>
      </c>
      <c r="D287" s="20" t="s">
        <v>646</v>
      </c>
      <c r="E287" s="18"/>
      <c r="F287" s="5">
        <f>F288</f>
        <v>131.6</v>
      </c>
    </row>
    <row r="288" spans="1:6" ht="27.2" x14ac:dyDescent="0.25">
      <c r="A288" s="19" t="s">
        <v>26</v>
      </c>
      <c r="B288" s="18" t="s">
        <v>80</v>
      </c>
      <c r="C288" s="18" t="s">
        <v>22</v>
      </c>
      <c r="D288" s="18" t="s">
        <v>646</v>
      </c>
      <c r="E288" s="18" t="s">
        <v>25</v>
      </c>
      <c r="F288" s="5">
        <f>F289</f>
        <v>131.6</v>
      </c>
    </row>
    <row r="289" spans="1:6" ht="27.2" x14ac:dyDescent="0.25">
      <c r="A289" s="19" t="s">
        <v>24</v>
      </c>
      <c r="B289" s="18" t="s">
        <v>80</v>
      </c>
      <c r="C289" s="18" t="s">
        <v>22</v>
      </c>
      <c r="D289" s="18" t="s">
        <v>646</v>
      </c>
      <c r="E289" s="18" t="s">
        <v>21</v>
      </c>
      <c r="F289" s="5">
        <v>131.6</v>
      </c>
    </row>
    <row r="290" spans="1:6" ht="67.95" x14ac:dyDescent="0.25">
      <c r="A290" s="239" t="s">
        <v>619</v>
      </c>
      <c r="B290" s="20" t="s">
        <v>80</v>
      </c>
      <c r="C290" s="20" t="s">
        <v>22</v>
      </c>
      <c r="D290" s="20" t="s">
        <v>620</v>
      </c>
      <c r="E290" s="20"/>
      <c r="F290" s="9">
        <f>F291</f>
        <v>769.2</v>
      </c>
    </row>
    <row r="291" spans="1:6" ht="27.2" x14ac:dyDescent="0.25">
      <c r="A291" s="19" t="s">
        <v>26</v>
      </c>
      <c r="B291" s="18" t="s">
        <v>80</v>
      </c>
      <c r="C291" s="18" t="s">
        <v>22</v>
      </c>
      <c r="D291" s="18" t="s">
        <v>620</v>
      </c>
      <c r="E291" s="18" t="s">
        <v>25</v>
      </c>
      <c r="F291" s="5">
        <f>F292</f>
        <v>769.2</v>
      </c>
    </row>
    <row r="292" spans="1:6" ht="27.2" x14ac:dyDescent="0.25">
      <c r="A292" s="19" t="s">
        <v>24</v>
      </c>
      <c r="B292" s="18" t="s">
        <v>80</v>
      </c>
      <c r="C292" s="18" t="s">
        <v>22</v>
      </c>
      <c r="D292" s="18" t="s">
        <v>620</v>
      </c>
      <c r="E292" s="18" t="s">
        <v>21</v>
      </c>
      <c r="F292" s="5">
        <v>769.2</v>
      </c>
    </row>
    <row r="293" spans="1:6" x14ac:dyDescent="0.25">
      <c r="A293" s="24" t="s">
        <v>419</v>
      </c>
      <c r="B293" s="20" t="s">
        <v>80</v>
      </c>
      <c r="C293" s="20" t="s">
        <v>22</v>
      </c>
      <c r="D293" s="20" t="s">
        <v>420</v>
      </c>
      <c r="E293" s="18"/>
      <c r="F293" s="9">
        <f>F294+F296+F298</f>
        <v>32207.4</v>
      </c>
    </row>
    <row r="294" spans="1:6" ht="54.35" x14ac:dyDescent="0.25">
      <c r="A294" s="19" t="s">
        <v>73</v>
      </c>
      <c r="B294" s="18" t="s">
        <v>80</v>
      </c>
      <c r="C294" s="18" t="s">
        <v>22</v>
      </c>
      <c r="D294" s="18" t="s">
        <v>420</v>
      </c>
      <c r="E294" s="18" t="s">
        <v>72</v>
      </c>
      <c r="F294" s="5">
        <f>F295</f>
        <v>1299.4000000000001</v>
      </c>
    </row>
    <row r="295" spans="1:6" x14ac:dyDescent="0.25">
      <c r="A295" s="19" t="s">
        <v>71</v>
      </c>
      <c r="B295" s="18" t="s">
        <v>80</v>
      </c>
      <c r="C295" s="18" t="s">
        <v>22</v>
      </c>
      <c r="D295" s="18" t="s">
        <v>420</v>
      </c>
      <c r="E295" s="18" t="s">
        <v>70</v>
      </c>
      <c r="F295" s="5">
        <v>1299.4000000000001</v>
      </c>
    </row>
    <row r="296" spans="1:6" ht="27.2" x14ac:dyDescent="0.25">
      <c r="A296" s="19" t="s">
        <v>26</v>
      </c>
      <c r="B296" s="18" t="s">
        <v>80</v>
      </c>
      <c r="C296" s="18" t="s">
        <v>22</v>
      </c>
      <c r="D296" s="18" t="s">
        <v>420</v>
      </c>
      <c r="E296" s="18" t="s">
        <v>25</v>
      </c>
      <c r="F296" s="5">
        <f>F297</f>
        <v>9039</v>
      </c>
    </row>
    <row r="297" spans="1:6" ht="27.2" x14ac:dyDescent="0.25">
      <c r="A297" s="19" t="s">
        <v>24</v>
      </c>
      <c r="B297" s="18" t="s">
        <v>80</v>
      </c>
      <c r="C297" s="18" t="s">
        <v>22</v>
      </c>
      <c r="D297" s="18" t="s">
        <v>420</v>
      </c>
      <c r="E297" s="18" t="s">
        <v>21</v>
      </c>
      <c r="F297" s="5">
        <v>9039</v>
      </c>
    </row>
    <row r="298" spans="1:6" ht="27.2" x14ac:dyDescent="0.25">
      <c r="A298" s="27" t="s">
        <v>35</v>
      </c>
      <c r="B298" s="18" t="s">
        <v>80</v>
      </c>
      <c r="C298" s="18" t="s">
        <v>22</v>
      </c>
      <c r="D298" s="18" t="s">
        <v>420</v>
      </c>
      <c r="E298" s="18" t="s">
        <v>34</v>
      </c>
      <c r="F298" s="5">
        <f>F299</f>
        <v>21869</v>
      </c>
    </row>
    <row r="299" spans="1:6" x14ac:dyDescent="0.25">
      <c r="A299" s="34" t="s">
        <v>58</v>
      </c>
      <c r="B299" s="18" t="s">
        <v>80</v>
      </c>
      <c r="C299" s="18" t="s">
        <v>22</v>
      </c>
      <c r="D299" s="18" t="s">
        <v>420</v>
      </c>
      <c r="E299" s="18" t="s">
        <v>57</v>
      </c>
      <c r="F299" s="5">
        <v>21869</v>
      </c>
    </row>
    <row r="300" spans="1:6" x14ac:dyDescent="0.25">
      <c r="A300" s="92" t="s">
        <v>222</v>
      </c>
      <c r="B300" s="15" t="s">
        <v>80</v>
      </c>
      <c r="C300" s="15" t="s">
        <v>1</v>
      </c>
      <c r="D300" s="35"/>
      <c r="E300" s="15"/>
      <c r="F300" s="2">
        <f>F301+F321</f>
        <v>54250.8</v>
      </c>
    </row>
    <row r="301" spans="1:6" x14ac:dyDescent="0.25">
      <c r="A301" s="24" t="s">
        <v>83</v>
      </c>
      <c r="B301" s="20" t="s">
        <v>80</v>
      </c>
      <c r="C301" s="20" t="s">
        <v>1</v>
      </c>
      <c r="D301" s="20" t="s">
        <v>180</v>
      </c>
      <c r="E301" s="18"/>
      <c r="F301" s="9">
        <f>F302+F313</f>
        <v>54050.8</v>
      </c>
    </row>
    <row r="302" spans="1:6" x14ac:dyDescent="0.25">
      <c r="A302" s="24" t="s">
        <v>89</v>
      </c>
      <c r="B302" s="20" t="s">
        <v>80</v>
      </c>
      <c r="C302" s="20" t="s">
        <v>1</v>
      </c>
      <c r="D302" s="20" t="s">
        <v>184</v>
      </c>
      <c r="E302" s="20"/>
      <c r="F302" s="9">
        <f>F303</f>
        <v>9526.6000000000022</v>
      </c>
    </row>
    <row r="303" spans="1:6" x14ac:dyDescent="0.25">
      <c r="A303" s="19" t="s">
        <v>74</v>
      </c>
      <c r="B303" s="18" t="s">
        <v>80</v>
      </c>
      <c r="C303" s="18" t="s">
        <v>1</v>
      </c>
      <c r="D303" s="18" t="s">
        <v>184</v>
      </c>
      <c r="E303" s="18"/>
      <c r="F303" s="5">
        <f>F304+F306+F308+F311</f>
        <v>9526.6000000000022</v>
      </c>
    </row>
    <row r="304" spans="1:6" ht="54.35" x14ac:dyDescent="0.25">
      <c r="A304" s="19" t="s">
        <v>73</v>
      </c>
      <c r="B304" s="18" t="s">
        <v>80</v>
      </c>
      <c r="C304" s="18" t="s">
        <v>1</v>
      </c>
      <c r="D304" s="18" t="s">
        <v>184</v>
      </c>
      <c r="E304" s="18" t="s">
        <v>72</v>
      </c>
      <c r="F304" s="5">
        <f>F305</f>
        <v>6996.6</v>
      </c>
    </row>
    <row r="305" spans="1:6" ht="17" customHeight="1" x14ac:dyDescent="0.25">
      <c r="A305" s="19" t="s">
        <v>71</v>
      </c>
      <c r="B305" s="18" t="s">
        <v>80</v>
      </c>
      <c r="C305" s="18" t="s">
        <v>1</v>
      </c>
      <c r="D305" s="18" t="s">
        <v>184</v>
      </c>
      <c r="E305" s="18" t="s">
        <v>70</v>
      </c>
      <c r="F305" s="5">
        <v>6996.6</v>
      </c>
    </row>
    <row r="306" spans="1:6" ht="27.2" customHeight="1" x14ac:dyDescent="0.25">
      <c r="A306" s="19" t="s">
        <v>26</v>
      </c>
      <c r="B306" s="18" t="s">
        <v>80</v>
      </c>
      <c r="C306" s="18" t="s">
        <v>1</v>
      </c>
      <c r="D306" s="18" t="s">
        <v>184</v>
      </c>
      <c r="E306" s="18" t="s">
        <v>25</v>
      </c>
      <c r="F306" s="5">
        <f>F307</f>
        <v>777.6</v>
      </c>
    </row>
    <row r="307" spans="1:6" ht="27.2" customHeight="1" x14ac:dyDescent="0.25">
      <c r="A307" s="19" t="s">
        <v>24</v>
      </c>
      <c r="B307" s="18" t="s">
        <v>80</v>
      </c>
      <c r="C307" s="18" t="s">
        <v>1</v>
      </c>
      <c r="D307" s="18" t="s">
        <v>184</v>
      </c>
      <c r="E307" s="18" t="s">
        <v>21</v>
      </c>
      <c r="F307" s="5">
        <v>777.6</v>
      </c>
    </row>
    <row r="308" spans="1:6" ht="27.2" customHeight="1" x14ac:dyDescent="0.25">
      <c r="A308" s="27" t="s">
        <v>35</v>
      </c>
      <c r="B308" s="18" t="s">
        <v>80</v>
      </c>
      <c r="C308" s="18" t="s">
        <v>1</v>
      </c>
      <c r="D308" s="18" t="s">
        <v>184</v>
      </c>
      <c r="E308" s="18" t="s">
        <v>34</v>
      </c>
      <c r="F308" s="5">
        <f>F309+F310</f>
        <v>1726.6999999999998</v>
      </c>
    </row>
    <row r="309" spans="1:6" ht="15.8" customHeight="1" x14ac:dyDescent="0.25">
      <c r="A309" s="34" t="s">
        <v>58</v>
      </c>
      <c r="B309" s="18" t="s">
        <v>80</v>
      </c>
      <c r="C309" s="18" t="s">
        <v>1</v>
      </c>
      <c r="D309" s="18" t="s">
        <v>184</v>
      </c>
      <c r="E309" s="18" t="s">
        <v>57</v>
      </c>
      <c r="F309" s="5">
        <v>923.9</v>
      </c>
    </row>
    <row r="310" spans="1:6" x14ac:dyDescent="0.25">
      <c r="A310" s="19" t="s">
        <v>33</v>
      </c>
      <c r="B310" s="18" t="s">
        <v>80</v>
      </c>
      <c r="C310" s="18" t="s">
        <v>1</v>
      </c>
      <c r="D310" s="18" t="s">
        <v>184</v>
      </c>
      <c r="E310" s="18" t="s">
        <v>31</v>
      </c>
      <c r="F310" s="5">
        <v>802.8</v>
      </c>
    </row>
    <row r="311" spans="1:6" x14ac:dyDescent="0.25">
      <c r="A311" s="19" t="s">
        <v>69</v>
      </c>
      <c r="B311" s="18" t="s">
        <v>80</v>
      </c>
      <c r="C311" s="18" t="s">
        <v>1</v>
      </c>
      <c r="D311" s="18" t="s">
        <v>184</v>
      </c>
      <c r="E311" s="18" t="s">
        <v>68</v>
      </c>
      <c r="F311" s="5">
        <f>F312</f>
        <v>25.7</v>
      </c>
    </row>
    <row r="312" spans="1:6" x14ac:dyDescent="0.25">
      <c r="A312" s="19" t="s">
        <v>67</v>
      </c>
      <c r="B312" s="18" t="s">
        <v>80</v>
      </c>
      <c r="C312" s="18" t="s">
        <v>1</v>
      </c>
      <c r="D312" s="18" t="s">
        <v>184</v>
      </c>
      <c r="E312" s="18" t="s">
        <v>66</v>
      </c>
      <c r="F312" s="5">
        <v>25.7</v>
      </c>
    </row>
    <row r="313" spans="1:6" ht="14.95" customHeight="1" x14ac:dyDescent="0.25">
      <c r="A313" s="19" t="s">
        <v>423</v>
      </c>
      <c r="B313" s="20" t="s">
        <v>80</v>
      </c>
      <c r="C313" s="20" t="s">
        <v>1</v>
      </c>
      <c r="D313" s="20" t="s">
        <v>424</v>
      </c>
      <c r="E313" s="18"/>
      <c r="F313" s="9">
        <f>F314+F318+F316</f>
        <v>44524.2</v>
      </c>
    </row>
    <row r="314" spans="1:6" ht="54.35" x14ac:dyDescent="0.25">
      <c r="A314" s="19" t="s">
        <v>73</v>
      </c>
      <c r="B314" s="18" t="s">
        <v>80</v>
      </c>
      <c r="C314" s="18" t="s">
        <v>1</v>
      </c>
      <c r="D314" s="18" t="s">
        <v>424</v>
      </c>
      <c r="E314" s="18" t="s">
        <v>72</v>
      </c>
      <c r="F314" s="5">
        <f>F315</f>
        <v>2314</v>
      </c>
    </row>
    <row r="315" spans="1:6" x14ac:dyDescent="0.25">
      <c r="A315" s="19" t="s">
        <v>71</v>
      </c>
      <c r="B315" s="18" t="s">
        <v>80</v>
      </c>
      <c r="C315" s="18" t="s">
        <v>1</v>
      </c>
      <c r="D315" s="18" t="s">
        <v>425</v>
      </c>
      <c r="E315" s="18" t="s">
        <v>70</v>
      </c>
      <c r="F315" s="5">
        <v>2314</v>
      </c>
    </row>
    <row r="316" spans="1:6" ht="27.2" x14ac:dyDescent="0.25">
      <c r="A316" s="19" t="s">
        <v>26</v>
      </c>
      <c r="B316" s="18" t="s">
        <v>80</v>
      </c>
      <c r="C316" s="18" t="s">
        <v>1</v>
      </c>
      <c r="D316" s="18" t="s">
        <v>424</v>
      </c>
      <c r="E316" s="18" t="s">
        <v>25</v>
      </c>
      <c r="F316" s="5">
        <f>F317</f>
        <v>12</v>
      </c>
    </row>
    <row r="317" spans="1:6" ht="27.2" x14ac:dyDescent="0.25">
      <c r="A317" s="19" t="s">
        <v>24</v>
      </c>
      <c r="B317" s="18" t="s">
        <v>80</v>
      </c>
      <c r="C317" s="18" t="s">
        <v>1</v>
      </c>
      <c r="D317" s="18" t="s">
        <v>424</v>
      </c>
      <c r="E317" s="18" t="s">
        <v>21</v>
      </c>
      <c r="F317" s="5">
        <v>12</v>
      </c>
    </row>
    <row r="318" spans="1:6" ht="27.2" x14ac:dyDescent="0.25">
      <c r="A318" s="27" t="s">
        <v>35</v>
      </c>
      <c r="B318" s="18" t="s">
        <v>80</v>
      </c>
      <c r="C318" s="18" t="s">
        <v>1</v>
      </c>
      <c r="D318" s="18" t="s">
        <v>424</v>
      </c>
      <c r="E318" s="18" t="s">
        <v>34</v>
      </c>
      <c r="F318" s="5">
        <f>SUM(F319:F320)</f>
        <v>42198.2</v>
      </c>
    </row>
    <row r="319" spans="1:6" x14ac:dyDescent="0.25">
      <c r="A319" s="34" t="s">
        <v>58</v>
      </c>
      <c r="B319" s="18" t="s">
        <v>80</v>
      </c>
      <c r="C319" s="18" t="s">
        <v>1</v>
      </c>
      <c r="D319" s="18" t="s">
        <v>424</v>
      </c>
      <c r="E319" s="18" t="s">
        <v>57</v>
      </c>
      <c r="F319" s="5">
        <v>10794.8</v>
      </c>
    </row>
    <row r="320" spans="1:6" x14ac:dyDescent="0.25">
      <c r="A320" s="19" t="s">
        <v>33</v>
      </c>
      <c r="B320" s="18" t="s">
        <v>80</v>
      </c>
      <c r="C320" s="18" t="s">
        <v>1</v>
      </c>
      <c r="D320" s="18" t="s">
        <v>424</v>
      </c>
      <c r="E320" s="18" t="s">
        <v>31</v>
      </c>
      <c r="F320" s="5">
        <v>31403.4</v>
      </c>
    </row>
    <row r="321" spans="1:6" x14ac:dyDescent="0.25">
      <c r="A321" s="23" t="s">
        <v>18</v>
      </c>
      <c r="B321" s="20" t="s">
        <v>80</v>
      </c>
      <c r="C321" s="20" t="s">
        <v>1</v>
      </c>
      <c r="D321" s="21" t="s">
        <v>157</v>
      </c>
      <c r="E321" s="18"/>
      <c r="F321" s="9">
        <f>F322</f>
        <v>200</v>
      </c>
    </row>
    <row r="322" spans="1:6" ht="108.7" x14ac:dyDescent="0.25">
      <c r="A322" s="84" t="s">
        <v>548</v>
      </c>
      <c r="B322" s="20" t="s">
        <v>80</v>
      </c>
      <c r="C322" s="20" t="s">
        <v>1</v>
      </c>
      <c r="D322" s="21" t="s">
        <v>205</v>
      </c>
      <c r="E322" s="20"/>
      <c r="F322" s="9">
        <f>F323</f>
        <v>200</v>
      </c>
    </row>
    <row r="323" spans="1:6" ht="27.2" x14ac:dyDescent="0.25">
      <c r="A323" s="19" t="s">
        <v>26</v>
      </c>
      <c r="B323" s="18" t="s">
        <v>80</v>
      </c>
      <c r="C323" s="18" t="s">
        <v>1</v>
      </c>
      <c r="D323" s="28" t="s">
        <v>205</v>
      </c>
      <c r="E323" s="18" t="s">
        <v>25</v>
      </c>
      <c r="F323" s="5">
        <f>F324</f>
        <v>200</v>
      </c>
    </row>
    <row r="324" spans="1:6" ht="27.2" x14ac:dyDescent="0.25">
      <c r="A324" s="19" t="s">
        <v>24</v>
      </c>
      <c r="B324" s="18" t="s">
        <v>80</v>
      </c>
      <c r="C324" s="18" t="s">
        <v>1</v>
      </c>
      <c r="D324" s="28" t="s">
        <v>205</v>
      </c>
      <c r="E324" s="18" t="s">
        <v>21</v>
      </c>
      <c r="F324" s="5">
        <v>200</v>
      </c>
    </row>
    <row r="325" spans="1:6" x14ac:dyDescent="0.25">
      <c r="A325" s="17" t="s">
        <v>87</v>
      </c>
      <c r="B325" s="15" t="s">
        <v>80</v>
      </c>
      <c r="C325" s="15" t="s">
        <v>80</v>
      </c>
      <c r="D325" s="15"/>
      <c r="E325" s="15"/>
      <c r="F325" s="2">
        <f>F326+F340+F352+F356</f>
        <v>9913.0000000000018</v>
      </c>
    </row>
    <row r="326" spans="1:6" x14ac:dyDescent="0.25">
      <c r="A326" s="24" t="s">
        <v>187</v>
      </c>
      <c r="B326" s="20" t="s">
        <v>80</v>
      </c>
      <c r="C326" s="20" t="s">
        <v>80</v>
      </c>
      <c r="D326" s="21" t="s">
        <v>188</v>
      </c>
      <c r="E326" s="15"/>
      <c r="F326" s="9">
        <f>F327+F330+F335</f>
        <v>1105.9000000000001</v>
      </c>
    </row>
    <row r="327" spans="1:6" ht="54.35" x14ac:dyDescent="0.25">
      <c r="A327" s="24" t="s">
        <v>86</v>
      </c>
      <c r="B327" s="20" t="s">
        <v>80</v>
      </c>
      <c r="C327" s="20" t="s">
        <v>80</v>
      </c>
      <c r="D327" s="21" t="s">
        <v>238</v>
      </c>
      <c r="E327" s="33"/>
      <c r="F327" s="9">
        <f>F328</f>
        <v>3.5</v>
      </c>
    </row>
    <row r="328" spans="1:6" ht="27.2" x14ac:dyDescent="0.25">
      <c r="A328" s="27" t="s">
        <v>35</v>
      </c>
      <c r="B328" s="18" t="s">
        <v>80</v>
      </c>
      <c r="C328" s="18" t="s">
        <v>80</v>
      </c>
      <c r="D328" s="28" t="s">
        <v>238</v>
      </c>
      <c r="E328" s="18" t="s">
        <v>34</v>
      </c>
      <c r="F328" s="5">
        <f>F329</f>
        <v>3.5</v>
      </c>
    </row>
    <row r="329" spans="1:6" ht="16.3" customHeight="1" x14ac:dyDescent="0.25">
      <c r="A329" s="34" t="s">
        <v>33</v>
      </c>
      <c r="B329" s="18" t="s">
        <v>80</v>
      </c>
      <c r="C329" s="18" t="s">
        <v>80</v>
      </c>
      <c r="D329" s="28" t="s">
        <v>238</v>
      </c>
      <c r="E329" s="18" t="s">
        <v>31</v>
      </c>
      <c r="F329" s="5">
        <v>3.5</v>
      </c>
    </row>
    <row r="330" spans="1:6" ht="72.7" customHeight="1" x14ac:dyDescent="0.25">
      <c r="A330" s="24" t="s">
        <v>541</v>
      </c>
      <c r="B330" s="20" t="s">
        <v>80</v>
      </c>
      <c r="C330" s="20" t="s">
        <v>80</v>
      </c>
      <c r="D330" s="21" t="s">
        <v>239</v>
      </c>
      <c r="E330" s="20"/>
      <c r="F330" s="9">
        <f>F331+F333</f>
        <v>901</v>
      </c>
    </row>
    <row r="331" spans="1:6" ht="29.9" customHeight="1" x14ac:dyDescent="0.25">
      <c r="A331" s="19" t="s">
        <v>26</v>
      </c>
      <c r="B331" s="18" t="s">
        <v>80</v>
      </c>
      <c r="C331" s="18" t="s">
        <v>80</v>
      </c>
      <c r="D331" s="28" t="s">
        <v>239</v>
      </c>
      <c r="E331" s="18" t="s">
        <v>25</v>
      </c>
      <c r="F331" s="5">
        <f>F332</f>
        <v>851.4</v>
      </c>
    </row>
    <row r="332" spans="1:6" ht="28.55" customHeight="1" x14ac:dyDescent="0.25">
      <c r="A332" s="19" t="s">
        <v>24</v>
      </c>
      <c r="B332" s="18" t="s">
        <v>80</v>
      </c>
      <c r="C332" s="18" t="s">
        <v>80</v>
      </c>
      <c r="D332" s="28" t="s">
        <v>239</v>
      </c>
      <c r="E332" s="18" t="s">
        <v>21</v>
      </c>
      <c r="F332" s="5">
        <v>851.4</v>
      </c>
    </row>
    <row r="333" spans="1:6" ht="28.55" customHeight="1" x14ac:dyDescent="0.25">
      <c r="A333" s="27" t="s">
        <v>35</v>
      </c>
      <c r="B333" s="18" t="s">
        <v>80</v>
      </c>
      <c r="C333" s="18" t="s">
        <v>80</v>
      </c>
      <c r="D333" s="28" t="s">
        <v>239</v>
      </c>
      <c r="E333" s="18" t="s">
        <v>34</v>
      </c>
      <c r="F333" s="5">
        <f>F334</f>
        <v>49.6</v>
      </c>
    </row>
    <row r="334" spans="1:6" ht="19.7" customHeight="1" x14ac:dyDescent="0.25">
      <c r="A334" s="34" t="s">
        <v>58</v>
      </c>
      <c r="B334" s="18" t="s">
        <v>80</v>
      </c>
      <c r="C334" s="18" t="s">
        <v>80</v>
      </c>
      <c r="D334" s="28" t="s">
        <v>239</v>
      </c>
      <c r="E334" s="18" t="s">
        <v>57</v>
      </c>
      <c r="F334" s="5">
        <v>49.6</v>
      </c>
    </row>
    <row r="335" spans="1:6" ht="69.3" customHeight="1" x14ac:dyDescent="0.25">
      <c r="A335" s="43" t="s">
        <v>542</v>
      </c>
      <c r="B335" s="20" t="s">
        <v>80</v>
      </c>
      <c r="C335" s="20" t="s">
        <v>80</v>
      </c>
      <c r="D335" s="21" t="s">
        <v>189</v>
      </c>
      <c r="E335" s="20"/>
      <c r="F335" s="9">
        <f>F336+F338</f>
        <v>201.4</v>
      </c>
    </row>
    <row r="336" spans="1:6" ht="13.6" customHeight="1" x14ac:dyDescent="0.25">
      <c r="A336" s="19" t="s">
        <v>26</v>
      </c>
      <c r="B336" s="18" t="s">
        <v>80</v>
      </c>
      <c r="C336" s="18" t="s">
        <v>80</v>
      </c>
      <c r="D336" s="28" t="s">
        <v>189</v>
      </c>
      <c r="E336" s="18" t="s">
        <v>25</v>
      </c>
      <c r="F336" s="5">
        <f>F337</f>
        <v>201.4</v>
      </c>
    </row>
    <row r="337" spans="1:6" ht="13.6" customHeight="1" x14ac:dyDescent="0.25">
      <c r="A337" s="19" t="s">
        <v>24</v>
      </c>
      <c r="B337" s="18" t="s">
        <v>80</v>
      </c>
      <c r="C337" s="18" t="s">
        <v>80</v>
      </c>
      <c r="D337" s="28" t="s">
        <v>189</v>
      </c>
      <c r="E337" s="18" t="s">
        <v>21</v>
      </c>
      <c r="F337" s="5">
        <v>201.4</v>
      </c>
    </row>
    <row r="338" spans="1:6" ht="27.2" x14ac:dyDescent="0.25">
      <c r="A338" s="27" t="s">
        <v>35</v>
      </c>
      <c r="B338" s="18" t="s">
        <v>80</v>
      </c>
      <c r="C338" s="18" t="s">
        <v>80</v>
      </c>
      <c r="D338" s="28" t="s">
        <v>189</v>
      </c>
      <c r="E338" s="18" t="s">
        <v>34</v>
      </c>
      <c r="F338" s="5">
        <f>F339</f>
        <v>0</v>
      </c>
    </row>
    <row r="339" spans="1:6" x14ac:dyDescent="0.25">
      <c r="A339" s="34" t="s">
        <v>58</v>
      </c>
      <c r="B339" s="18" t="s">
        <v>80</v>
      </c>
      <c r="C339" s="18" t="s">
        <v>80</v>
      </c>
      <c r="D339" s="28" t="s">
        <v>189</v>
      </c>
      <c r="E339" s="18" t="s">
        <v>57</v>
      </c>
      <c r="F339" s="5">
        <v>0</v>
      </c>
    </row>
    <row r="340" spans="1:6" x14ac:dyDescent="0.25">
      <c r="A340" s="24" t="s">
        <v>85</v>
      </c>
      <c r="B340" s="20" t="s">
        <v>80</v>
      </c>
      <c r="C340" s="20" t="s">
        <v>80</v>
      </c>
      <c r="D340" s="20" t="s">
        <v>190</v>
      </c>
      <c r="E340" s="20"/>
      <c r="F340" s="9">
        <f>F341+F349</f>
        <v>7457.1000000000013</v>
      </c>
    </row>
    <row r="341" spans="1:6" x14ac:dyDescent="0.25">
      <c r="A341" s="24" t="s">
        <v>191</v>
      </c>
      <c r="B341" s="20" t="s">
        <v>80</v>
      </c>
      <c r="C341" s="20" t="s">
        <v>80</v>
      </c>
      <c r="D341" s="20" t="s">
        <v>192</v>
      </c>
      <c r="E341" s="20"/>
      <c r="F341" s="9">
        <f>F342+F344+F346</f>
        <v>7406.3000000000011</v>
      </c>
    </row>
    <row r="342" spans="1:6" ht="54.35" x14ac:dyDescent="0.25">
      <c r="A342" s="19" t="s">
        <v>73</v>
      </c>
      <c r="B342" s="18" t="s">
        <v>80</v>
      </c>
      <c r="C342" s="18" t="s">
        <v>80</v>
      </c>
      <c r="D342" s="18" t="s">
        <v>192</v>
      </c>
      <c r="E342" s="18" t="s">
        <v>72</v>
      </c>
      <c r="F342" s="5">
        <f>F343</f>
        <v>5433.3</v>
      </c>
    </row>
    <row r="343" spans="1:6" x14ac:dyDescent="0.25">
      <c r="A343" s="19" t="s">
        <v>71</v>
      </c>
      <c r="B343" s="18" t="s">
        <v>80</v>
      </c>
      <c r="C343" s="18" t="s">
        <v>80</v>
      </c>
      <c r="D343" s="18" t="s">
        <v>192</v>
      </c>
      <c r="E343" s="18" t="s">
        <v>70</v>
      </c>
      <c r="F343" s="5">
        <v>5433.3</v>
      </c>
    </row>
    <row r="344" spans="1:6" ht="27.2" x14ac:dyDescent="0.25">
      <c r="A344" s="19" t="s">
        <v>26</v>
      </c>
      <c r="B344" s="18" t="s">
        <v>80</v>
      </c>
      <c r="C344" s="18" t="s">
        <v>80</v>
      </c>
      <c r="D344" s="18" t="s">
        <v>192</v>
      </c>
      <c r="E344" s="18" t="s">
        <v>25</v>
      </c>
      <c r="F344" s="5">
        <f>F345</f>
        <v>1953.4</v>
      </c>
    </row>
    <row r="345" spans="1:6" ht="27.2" x14ac:dyDescent="0.25">
      <c r="A345" s="19" t="s">
        <v>24</v>
      </c>
      <c r="B345" s="18" t="s">
        <v>80</v>
      </c>
      <c r="C345" s="18" t="s">
        <v>80</v>
      </c>
      <c r="D345" s="18" t="s">
        <v>192</v>
      </c>
      <c r="E345" s="18" t="s">
        <v>21</v>
      </c>
      <c r="F345" s="5">
        <v>1953.4</v>
      </c>
    </row>
    <row r="346" spans="1:6" x14ac:dyDescent="0.25">
      <c r="A346" s="19" t="s">
        <v>69</v>
      </c>
      <c r="B346" s="18" t="s">
        <v>80</v>
      </c>
      <c r="C346" s="18" t="s">
        <v>80</v>
      </c>
      <c r="D346" s="18" t="s">
        <v>192</v>
      </c>
      <c r="E346" s="18" t="s">
        <v>68</v>
      </c>
      <c r="F346" s="5">
        <f>F348+F347</f>
        <v>19.600000000000001</v>
      </c>
    </row>
    <row r="347" spans="1:6" ht="27.2" x14ac:dyDescent="0.25">
      <c r="A347" s="19" t="s">
        <v>555</v>
      </c>
      <c r="B347" s="18" t="s">
        <v>80</v>
      </c>
      <c r="C347" s="18" t="s">
        <v>80</v>
      </c>
      <c r="D347" s="18" t="s">
        <v>192</v>
      </c>
      <c r="E347" s="18" t="s">
        <v>556</v>
      </c>
      <c r="F347" s="5">
        <v>0</v>
      </c>
    </row>
    <row r="348" spans="1:6" x14ac:dyDescent="0.25">
      <c r="A348" s="19" t="s">
        <v>67</v>
      </c>
      <c r="B348" s="18" t="s">
        <v>80</v>
      </c>
      <c r="C348" s="18" t="s">
        <v>80</v>
      </c>
      <c r="D348" s="18" t="s">
        <v>192</v>
      </c>
      <c r="E348" s="18" t="s">
        <v>66</v>
      </c>
      <c r="F348" s="5">
        <v>19.600000000000001</v>
      </c>
    </row>
    <row r="349" spans="1:6" x14ac:dyDescent="0.25">
      <c r="A349" s="24" t="s">
        <v>674</v>
      </c>
      <c r="B349" s="20" t="s">
        <v>80</v>
      </c>
      <c r="C349" s="20" t="s">
        <v>80</v>
      </c>
      <c r="D349" s="20" t="s">
        <v>675</v>
      </c>
      <c r="E349" s="20"/>
      <c r="F349" s="9">
        <f>F350</f>
        <v>50.8</v>
      </c>
    </row>
    <row r="350" spans="1:6" ht="54.35" x14ac:dyDescent="0.25">
      <c r="A350" s="19" t="s">
        <v>73</v>
      </c>
      <c r="B350" s="18" t="s">
        <v>80</v>
      </c>
      <c r="C350" s="18" t="s">
        <v>80</v>
      </c>
      <c r="D350" s="18" t="s">
        <v>675</v>
      </c>
      <c r="E350" s="18" t="s">
        <v>72</v>
      </c>
      <c r="F350" s="5">
        <f>F351</f>
        <v>50.8</v>
      </c>
    </row>
    <row r="351" spans="1:6" x14ac:dyDescent="0.25">
      <c r="A351" s="19" t="s">
        <v>71</v>
      </c>
      <c r="B351" s="18" t="s">
        <v>80</v>
      </c>
      <c r="C351" s="18" t="s">
        <v>80</v>
      </c>
      <c r="D351" s="18" t="s">
        <v>675</v>
      </c>
      <c r="E351" s="18" t="s">
        <v>70</v>
      </c>
      <c r="F351" s="5">
        <v>50.8</v>
      </c>
    </row>
    <row r="352" spans="1:6" ht="40.75" x14ac:dyDescent="0.25">
      <c r="A352" s="24" t="s">
        <v>438</v>
      </c>
      <c r="B352" s="20" t="s">
        <v>80</v>
      </c>
      <c r="C352" s="20" t="s">
        <v>80</v>
      </c>
      <c r="D352" s="20" t="s">
        <v>241</v>
      </c>
      <c r="E352" s="20"/>
      <c r="F352" s="9">
        <f>F353</f>
        <v>430</v>
      </c>
    </row>
    <row r="353" spans="1:6" ht="40.75" x14ac:dyDescent="0.25">
      <c r="A353" s="24" t="s">
        <v>439</v>
      </c>
      <c r="B353" s="20" t="s">
        <v>80</v>
      </c>
      <c r="C353" s="20" t="s">
        <v>80</v>
      </c>
      <c r="D353" s="20" t="s">
        <v>241</v>
      </c>
      <c r="E353" s="20"/>
      <c r="F353" s="9">
        <f>F354</f>
        <v>430</v>
      </c>
    </row>
    <row r="354" spans="1:6" ht="27.2" x14ac:dyDescent="0.25">
      <c r="A354" s="19" t="s">
        <v>26</v>
      </c>
      <c r="B354" s="18" t="s">
        <v>80</v>
      </c>
      <c r="C354" s="18" t="s">
        <v>80</v>
      </c>
      <c r="D354" s="18" t="s">
        <v>241</v>
      </c>
      <c r="E354" s="18" t="s">
        <v>25</v>
      </c>
      <c r="F354" s="5">
        <f>F355</f>
        <v>430</v>
      </c>
    </row>
    <row r="355" spans="1:6" ht="27.2" x14ac:dyDescent="0.25">
      <c r="A355" s="19" t="s">
        <v>24</v>
      </c>
      <c r="B355" s="18" t="s">
        <v>80</v>
      </c>
      <c r="C355" s="18" t="s">
        <v>80</v>
      </c>
      <c r="D355" s="18" t="s">
        <v>241</v>
      </c>
      <c r="E355" s="18" t="s">
        <v>21</v>
      </c>
      <c r="F355" s="5">
        <v>430</v>
      </c>
    </row>
    <row r="356" spans="1:6" ht="40.75" x14ac:dyDescent="0.25">
      <c r="A356" s="24" t="s">
        <v>436</v>
      </c>
      <c r="B356" s="20" t="s">
        <v>80</v>
      </c>
      <c r="C356" s="20" t="s">
        <v>80</v>
      </c>
      <c r="D356" s="20" t="s">
        <v>437</v>
      </c>
      <c r="E356" s="18"/>
      <c r="F356" s="5">
        <f>F357</f>
        <v>920</v>
      </c>
    </row>
    <row r="357" spans="1:6" ht="40.75" x14ac:dyDescent="0.25">
      <c r="A357" s="24" t="s">
        <v>440</v>
      </c>
      <c r="B357" s="20" t="s">
        <v>80</v>
      </c>
      <c r="C357" s="20" t="s">
        <v>80</v>
      </c>
      <c r="D357" s="20" t="s">
        <v>437</v>
      </c>
      <c r="E357" s="18"/>
      <c r="F357" s="5">
        <f>F358+F360</f>
        <v>920</v>
      </c>
    </row>
    <row r="358" spans="1:6" ht="27.2" x14ac:dyDescent="0.25">
      <c r="A358" s="19" t="s">
        <v>26</v>
      </c>
      <c r="B358" s="18" t="s">
        <v>80</v>
      </c>
      <c r="C358" s="18" t="s">
        <v>80</v>
      </c>
      <c r="D358" s="18" t="s">
        <v>437</v>
      </c>
      <c r="E358" s="18" t="s">
        <v>25</v>
      </c>
      <c r="F358" s="5">
        <f>F359</f>
        <v>850</v>
      </c>
    </row>
    <row r="359" spans="1:6" ht="27.2" x14ac:dyDescent="0.25">
      <c r="A359" s="19" t="s">
        <v>24</v>
      </c>
      <c r="B359" s="18" t="s">
        <v>80</v>
      </c>
      <c r="C359" s="18" t="s">
        <v>80</v>
      </c>
      <c r="D359" s="18" t="s">
        <v>437</v>
      </c>
      <c r="E359" s="18" t="s">
        <v>21</v>
      </c>
      <c r="F359" s="5">
        <v>850</v>
      </c>
    </row>
    <row r="360" spans="1:6" ht="27.2" x14ac:dyDescent="0.25">
      <c r="A360" s="27" t="s">
        <v>35</v>
      </c>
      <c r="B360" s="18" t="s">
        <v>80</v>
      </c>
      <c r="C360" s="18" t="s">
        <v>80</v>
      </c>
      <c r="D360" s="18" t="s">
        <v>437</v>
      </c>
      <c r="E360" s="18" t="s">
        <v>34</v>
      </c>
      <c r="F360" s="5">
        <f>F361</f>
        <v>70</v>
      </c>
    </row>
    <row r="361" spans="1:6" x14ac:dyDescent="0.25">
      <c r="A361" s="34" t="s">
        <v>58</v>
      </c>
      <c r="B361" s="18" t="s">
        <v>80</v>
      </c>
      <c r="C361" s="18" t="s">
        <v>80</v>
      </c>
      <c r="D361" s="18" t="s">
        <v>437</v>
      </c>
      <c r="E361" s="18" t="s">
        <v>57</v>
      </c>
      <c r="F361" s="5">
        <v>70</v>
      </c>
    </row>
    <row r="362" spans="1:6" x14ac:dyDescent="0.25">
      <c r="A362" s="42" t="s">
        <v>84</v>
      </c>
      <c r="B362" s="15" t="s">
        <v>80</v>
      </c>
      <c r="C362" s="15" t="s">
        <v>79</v>
      </c>
      <c r="D362" s="15"/>
      <c r="E362" s="15"/>
      <c r="F362" s="2">
        <f>F363+F369+F403+F407+F421+F429</f>
        <v>38882.9</v>
      </c>
    </row>
    <row r="363" spans="1:6" ht="25.15" customHeight="1" x14ac:dyDescent="0.25">
      <c r="A363" s="100" t="s">
        <v>276</v>
      </c>
      <c r="B363" s="20" t="s">
        <v>80</v>
      </c>
      <c r="C363" s="20" t="s">
        <v>79</v>
      </c>
      <c r="D363" s="20" t="s">
        <v>277</v>
      </c>
      <c r="E363" s="15"/>
      <c r="F363" s="2">
        <f>F364</f>
        <v>453</v>
      </c>
    </row>
    <row r="364" spans="1:6" ht="40.75" x14ac:dyDescent="0.25">
      <c r="A364" s="100" t="s">
        <v>275</v>
      </c>
      <c r="B364" s="20" t="s">
        <v>80</v>
      </c>
      <c r="C364" s="20" t="s">
        <v>79</v>
      </c>
      <c r="D364" s="20" t="s">
        <v>214</v>
      </c>
      <c r="E364" s="20"/>
      <c r="F364" s="32">
        <f>F365+F367</f>
        <v>453</v>
      </c>
    </row>
    <row r="365" spans="1:6" ht="27.2" x14ac:dyDescent="0.25">
      <c r="A365" s="19" t="s">
        <v>26</v>
      </c>
      <c r="B365" s="18" t="s">
        <v>80</v>
      </c>
      <c r="C365" s="18" t="s">
        <v>79</v>
      </c>
      <c r="D365" s="18" t="s">
        <v>214</v>
      </c>
      <c r="E365" s="18" t="s">
        <v>25</v>
      </c>
      <c r="F365" s="30">
        <f>F366</f>
        <v>363</v>
      </c>
    </row>
    <row r="366" spans="1:6" ht="27.2" x14ac:dyDescent="0.25">
      <c r="A366" s="19" t="s">
        <v>24</v>
      </c>
      <c r="B366" s="18" t="s">
        <v>80</v>
      </c>
      <c r="C366" s="18" t="s">
        <v>79</v>
      </c>
      <c r="D366" s="18" t="s">
        <v>214</v>
      </c>
      <c r="E366" s="18" t="s">
        <v>21</v>
      </c>
      <c r="F366" s="30">
        <v>363</v>
      </c>
    </row>
    <row r="367" spans="1:6" x14ac:dyDescent="0.25">
      <c r="A367" s="19" t="s">
        <v>47</v>
      </c>
      <c r="B367" s="18" t="s">
        <v>80</v>
      </c>
      <c r="C367" s="18" t="s">
        <v>79</v>
      </c>
      <c r="D367" s="18" t="s">
        <v>214</v>
      </c>
      <c r="E367" s="18" t="s">
        <v>46</v>
      </c>
      <c r="F367" s="30">
        <f>F368</f>
        <v>90</v>
      </c>
    </row>
    <row r="368" spans="1:6" x14ac:dyDescent="0.25">
      <c r="A368" s="19" t="s">
        <v>642</v>
      </c>
      <c r="B368" s="18" t="s">
        <v>80</v>
      </c>
      <c r="C368" s="18" t="s">
        <v>79</v>
      </c>
      <c r="D368" s="18" t="s">
        <v>214</v>
      </c>
      <c r="E368" s="18" t="s">
        <v>643</v>
      </c>
      <c r="F368" s="30">
        <v>90</v>
      </c>
    </row>
    <row r="369" spans="1:6" x14ac:dyDescent="0.25">
      <c r="A369" s="24" t="s">
        <v>83</v>
      </c>
      <c r="B369" s="20" t="s">
        <v>80</v>
      </c>
      <c r="C369" s="20" t="s">
        <v>79</v>
      </c>
      <c r="D369" s="20" t="s">
        <v>180</v>
      </c>
      <c r="E369" s="18"/>
      <c r="F369" s="9">
        <f>F370+F379+F386+F389+F392+F395+F398</f>
        <v>32096.400000000001</v>
      </c>
    </row>
    <row r="370" spans="1:6" x14ac:dyDescent="0.25">
      <c r="A370" s="24" t="s">
        <v>82</v>
      </c>
      <c r="B370" s="20" t="s">
        <v>80</v>
      </c>
      <c r="C370" s="20" t="s">
        <v>79</v>
      </c>
      <c r="D370" s="20" t="s">
        <v>193</v>
      </c>
      <c r="E370" s="18"/>
      <c r="F370" s="9">
        <f>F371+F373+F375+F377</f>
        <v>5074.5</v>
      </c>
    </row>
    <row r="371" spans="1:6" ht="54.35" x14ac:dyDescent="0.25">
      <c r="A371" s="19" t="s">
        <v>73</v>
      </c>
      <c r="B371" s="18" t="s">
        <v>80</v>
      </c>
      <c r="C371" s="18" t="s">
        <v>79</v>
      </c>
      <c r="D371" s="18" t="s">
        <v>193</v>
      </c>
      <c r="E371" s="18" t="s">
        <v>72</v>
      </c>
      <c r="F371" s="5">
        <f>F372</f>
        <v>3674.4</v>
      </c>
    </row>
    <row r="372" spans="1:6" ht="17.7" customHeight="1" x14ac:dyDescent="0.25">
      <c r="A372" s="19" t="s">
        <v>71</v>
      </c>
      <c r="B372" s="18" t="s">
        <v>80</v>
      </c>
      <c r="C372" s="18" t="s">
        <v>79</v>
      </c>
      <c r="D372" s="18" t="s">
        <v>193</v>
      </c>
      <c r="E372" s="18" t="s">
        <v>70</v>
      </c>
      <c r="F372" s="5">
        <v>3674.4</v>
      </c>
    </row>
    <row r="373" spans="1:6" ht="27.7" customHeight="1" x14ac:dyDescent="0.25">
      <c r="A373" s="19" t="s">
        <v>26</v>
      </c>
      <c r="B373" s="18" t="s">
        <v>80</v>
      </c>
      <c r="C373" s="18" t="s">
        <v>79</v>
      </c>
      <c r="D373" s="18" t="s">
        <v>193</v>
      </c>
      <c r="E373" s="18" t="s">
        <v>25</v>
      </c>
      <c r="F373" s="5">
        <f>F374</f>
        <v>296.10000000000002</v>
      </c>
    </row>
    <row r="374" spans="1:6" ht="27.7" customHeight="1" x14ac:dyDescent="0.25">
      <c r="A374" s="19" t="s">
        <v>24</v>
      </c>
      <c r="B374" s="18" t="s">
        <v>80</v>
      </c>
      <c r="C374" s="18" t="s">
        <v>79</v>
      </c>
      <c r="D374" s="18" t="s">
        <v>193</v>
      </c>
      <c r="E374" s="18" t="s">
        <v>21</v>
      </c>
      <c r="F374" s="5">
        <v>296.10000000000002</v>
      </c>
    </row>
    <row r="375" spans="1:6" ht="27.7" customHeight="1" x14ac:dyDescent="0.25">
      <c r="A375" s="27" t="s">
        <v>35</v>
      </c>
      <c r="B375" s="18" t="s">
        <v>80</v>
      </c>
      <c r="C375" s="18" t="s">
        <v>79</v>
      </c>
      <c r="D375" s="18" t="s">
        <v>193</v>
      </c>
      <c r="E375" s="18" t="s">
        <v>34</v>
      </c>
      <c r="F375" s="5">
        <f>F376</f>
        <v>1100.3</v>
      </c>
    </row>
    <row r="376" spans="1:6" ht="14.95" customHeight="1" x14ac:dyDescent="0.25">
      <c r="A376" s="34" t="s">
        <v>58</v>
      </c>
      <c r="B376" s="18" t="s">
        <v>80</v>
      </c>
      <c r="C376" s="18" t="s">
        <v>79</v>
      </c>
      <c r="D376" s="18" t="s">
        <v>193</v>
      </c>
      <c r="E376" s="18" t="s">
        <v>57</v>
      </c>
      <c r="F376" s="5">
        <v>1100.3</v>
      </c>
    </row>
    <row r="377" spans="1:6" x14ac:dyDescent="0.25">
      <c r="A377" s="19" t="s">
        <v>69</v>
      </c>
      <c r="B377" s="18" t="s">
        <v>80</v>
      </c>
      <c r="C377" s="18" t="s">
        <v>79</v>
      </c>
      <c r="D377" s="18" t="s">
        <v>193</v>
      </c>
      <c r="E377" s="18" t="s">
        <v>68</v>
      </c>
      <c r="F377" s="5">
        <f>F378</f>
        <v>3.7</v>
      </c>
    </row>
    <row r="378" spans="1:6" x14ac:dyDescent="0.25">
      <c r="A378" s="19" t="s">
        <v>67</v>
      </c>
      <c r="B378" s="18" t="s">
        <v>80</v>
      </c>
      <c r="C378" s="18" t="s">
        <v>79</v>
      </c>
      <c r="D378" s="18" t="s">
        <v>193</v>
      </c>
      <c r="E378" s="18" t="s">
        <v>66</v>
      </c>
      <c r="F378" s="5">
        <v>3.7</v>
      </c>
    </row>
    <row r="379" spans="1:6" x14ac:dyDescent="0.25">
      <c r="A379" s="24" t="s">
        <v>81</v>
      </c>
      <c r="B379" s="20" t="s">
        <v>80</v>
      </c>
      <c r="C379" s="20" t="s">
        <v>79</v>
      </c>
      <c r="D379" s="20" t="s">
        <v>194</v>
      </c>
      <c r="E379" s="20"/>
      <c r="F379" s="9">
        <f>F382+F380+F384</f>
        <v>927</v>
      </c>
    </row>
    <row r="380" spans="1:6" ht="54.35" x14ac:dyDescent="0.25">
      <c r="A380" s="19" t="s">
        <v>73</v>
      </c>
      <c r="B380" s="18" t="s">
        <v>80</v>
      </c>
      <c r="C380" s="18" t="s">
        <v>79</v>
      </c>
      <c r="D380" s="18" t="s">
        <v>194</v>
      </c>
      <c r="E380" s="18" t="s">
        <v>72</v>
      </c>
      <c r="F380" s="5">
        <f>F381</f>
        <v>8</v>
      </c>
    </row>
    <row r="381" spans="1:6" x14ac:dyDescent="0.25">
      <c r="A381" s="19" t="s">
        <v>71</v>
      </c>
      <c r="B381" s="18" t="s">
        <v>80</v>
      </c>
      <c r="C381" s="18" t="s">
        <v>79</v>
      </c>
      <c r="D381" s="18" t="s">
        <v>194</v>
      </c>
      <c r="E381" s="18" t="s">
        <v>70</v>
      </c>
      <c r="F381" s="5">
        <v>8</v>
      </c>
    </row>
    <row r="382" spans="1:6" ht="28.55" customHeight="1" x14ac:dyDescent="0.25">
      <c r="A382" s="19" t="s">
        <v>26</v>
      </c>
      <c r="B382" s="18" t="s">
        <v>80</v>
      </c>
      <c r="C382" s="18" t="s">
        <v>79</v>
      </c>
      <c r="D382" s="18" t="s">
        <v>194</v>
      </c>
      <c r="E382" s="18" t="s">
        <v>25</v>
      </c>
      <c r="F382" s="5">
        <f>F383</f>
        <v>907</v>
      </c>
    </row>
    <row r="383" spans="1:6" ht="25.85" customHeight="1" x14ac:dyDescent="0.25">
      <c r="A383" s="19" t="s">
        <v>24</v>
      </c>
      <c r="B383" s="18" t="s">
        <v>80</v>
      </c>
      <c r="C383" s="18" t="s">
        <v>79</v>
      </c>
      <c r="D383" s="18" t="s">
        <v>194</v>
      </c>
      <c r="E383" s="18" t="s">
        <v>21</v>
      </c>
      <c r="F383" s="5">
        <v>907</v>
      </c>
    </row>
    <row r="384" spans="1:6" ht="17.850000000000001" customHeight="1" x14ac:dyDescent="0.25">
      <c r="A384" s="19" t="s">
        <v>47</v>
      </c>
      <c r="B384" s="18" t="s">
        <v>80</v>
      </c>
      <c r="C384" s="18" t="s">
        <v>79</v>
      </c>
      <c r="D384" s="18" t="s">
        <v>194</v>
      </c>
      <c r="E384" s="18" t="s">
        <v>46</v>
      </c>
      <c r="F384" s="5">
        <f>F385</f>
        <v>12</v>
      </c>
    </row>
    <row r="385" spans="1:6" ht="17.850000000000001" customHeight="1" x14ac:dyDescent="0.25">
      <c r="A385" s="19" t="s">
        <v>642</v>
      </c>
      <c r="B385" s="18" t="s">
        <v>80</v>
      </c>
      <c r="C385" s="18" t="s">
        <v>79</v>
      </c>
      <c r="D385" s="18" t="s">
        <v>194</v>
      </c>
      <c r="E385" s="18" t="s">
        <v>643</v>
      </c>
      <c r="F385" s="5">
        <v>12</v>
      </c>
    </row>
    <row r="386" spans="1:6" ht="40.75" x14ac:dyDescent="0.25">
      <c r="A386" s="40" t="s">
        <v>195</v>
      </c>
      <c r="B386" s="38" t="s">
        <v>80</v>
      </c>
      <c r="C386" s="20" t="s">
        <v>79</v>
      </c>
      <c r="D386" s="20" t="s">
        <v>196</v>
      </c>
      <c r="E386" s="18"/>
      <c r="F386" s="9">
        <f>F387</f>
        <v>11146.2</v>
      </c>
    </row>
    <row r="387" spans="1:6" ht="27.2" x14ac:dyDescent="0.25">
      <c r="A387" s="19" t="s">
        <v>26</v>
      </c>
      <c r="B387" s="18" t="s">
        <v>80</v>
      </c>
      <c r="C387" s="18" t="s">
        <v>79</v>
      </c>
      <c r="D387" s="18" t="s">
        <v>196</v>
      </c>
      <c r="E387" s="18" t="s">
        <v>25</v>
      </c>
      <c r="F387" s="5">
        <f>F388</f>
        <v>11146.2</v>
      </c>
    </row>
    <row r="388" spans="1:6" ht="27.2" x14ac:dyDescent="0.25">
      <c r="A388" s="19" t="s">
        <v>24</v>
      </c>
      <c r="B388" s="18" t="s">
        <v>80</v>
      </c>
      <c r="C388" s="18" t="s">
        <v>79</v>
      </c>
      <c r="D388" s="18" t="s">
        <v>196</v>
      </c>
      <c r="E388" s="18" t="s">
        <v>21</v>
      </c>
      <c r="F388" s="5">
        <v>11146.2</v>
      </c>
    </row>
    <row r="389" spans="1:6" ht="40.75" x14ac:dyDescent="0.25">
      <c r="A389" s="37" t="s">
        <v>197</v>
      </c>
      <c r="B389" s="20" t="s">
        <v>80</v>
      </c>
      <c r="C389" s="20" t="s">
        <v>79</v>
      </c>
      <c r="D389" s="20" t="s">
        <v>198</v>
      </c>
      <c r="E389" s="20"/>
      <c r="F389" s="9">
        <f>F390</f>
        <v>586.6</v>
      </c>
    </row>
    <row r="390" spans="1:6" ht="27.2" x14ac:dyDescent="0.25">
      <c r="A390" s="19" t="s">
        <v>26</v>
      </c>
      <c r="B390" s="18" t="s">
        <v>80</v>
      </c>
      <c r="C390" s="18" t="s">
        <v>79</v>
      </c>
      <c r="D390" s="18" t="s">
        <v>198</v>
      </c>
      <c r="E390" s="18" t="s">
        <v>25</v>
      </c>
      <c r="F390" s="5">
        <f>F391</f>
        <v>586.6</v>
      </c>
    </row>
    <row r="391" spans="1:6" ht="27.2" x14ac:dyDescent="0.25">
      <c r="A391" s="19" t="s">
        <v>24</v>
      </c>
      <c r="B391" s="18" t="s">
        <v>80</v>
      </c>
      <c r="C391" s="18" t="s">
        <v>79</v>
      </c>
      <c r="D391" s="18" t="s">
        <v>198</v>
      </c>
      <c r="E391" s="18" t="s">
        <v>21</v>
      </c>
      <c r="F391" s="5">
        <v>586.6</v>
      </c>
    </row>
    <row r="392" spans="1:6" ht="54.35" x14ac:dyDescent="0.25">
      <c r="A392" s="24" t="s">
        <v>543</v>
      </c>
      <c r="B392" s="20" t="s">
        <v>80</v>
      </c>
      <c r="C392" s="20" t="s">
        <v>79</v>
      </c>
      <c r="D392" s="20" t="s">
        <v>244</v>
      </c>
      <c r="E392" s="20"/>
      <c r="F392" s="9">
        <f>F393</f>
        <v>700</v>
      </c>
    </row>
    <row r="393" spans="1:6" ht="27.2" x14ac:dyDescent="0.25">
      <c r="A393" s="19" t="s">
        <v>26</v>
      </c>
      <c r="B393" s="18" t="s">
        <v>80</v>
      </c>
      <c r="C393" s="18" t="s">
        <v>79</v>
      </c>
      <c r="D393" s="18" t="s">
        <v>244</v>
      </c>
      <c r="E393" s="18" t="s">
        <v>25</v>
      </c>
      <c r="F393" s="5">
        <f>F394</f>
        <v>700</v>
      </c>
    </row>
    <row r="394" spans="1:6" ht="27.2" x14ac:dyDescent="0.25">
      <c r="A394" s="19" t="s">
        <v>24</v>
      </c>
      <c r="B394" s="18" t="s">
        <v>80</v>
      </c>
      <c r="C394" s="18" t="s">
        <v>79</v>
      </c>
      <c r="D394" s="18" t="s">
        <v>244</v>
      </c>
      <c r="E394" s="18" t="s">
        <v>21</v>
      </c>
      <c r="F394" s="5">
        <v>700</v>
      </c>
    </row>
    <row r="395" spans="1:6" ht="54.35" x14ac:dyDescent="0.25">
      <c r="A395" s="24" t="s">
        <v>544</v>
      </c>
      <c r="B395" s="20" t="s">
        <v>80</v>
      </c>
      <c r="C395" s="20" t="s">
        <v>79</v>
      </c>
      <c r="D395" s="20" t="s">
        <v>245</v>
      </c>
      <c r="E395" s="20"/>
      <c r="F395" s="9">
        <f>F396</f>
        <v>36.799999999999997</v>
      </c>
    </row>
    <row r="396" spans="1:6" ht="27.2" x14ac:dyDescent="0.25">
      <c r="A396" s="19" t="s">
        <v>26</v>
      </c>
      <c r="B396" s="18" t="s">
        <v>80</v>
      </c>
      <c r="C396" s="18" t="s">
        <v>79</v>
      </c>
      <c r="D396" s="18" t="s">
        <v>245</v>
      </c>
      <c r="E396" s="18" t="s">
        <v>25</v>
      </c>
      <c r="F396" s="5">
        <f>F397</f>
        <v>36.799999999999997</v>
      </c>
    </row>
    <row r="397" spans="1:6" ht="27.2" x14ac:dyDescent="0.25">
      <c r="A397" s="19" t="s">
        <v>24</v>
      </c>
      <c r="B397" s="18" t="s">
        <v>80</v>
      </c>
      <c r="C397" s="18" t="s">
        <v>79</v>
      </c>
      <c r="D397" s="18" t="s">
        <v>245</v>
      </c>
      <c r="E397" s="18" t="s">
        <v>21</v>
      </c>
      <c r="F397" s="5">
        <v>36.799999999999997</v>
      </c>
    </row>
    <row r="398" spans="1:6" ht="27.2" x14ac:dyDescent="0.25">
      <c r="A398" s="24" t="s">
        <v>426</v>
      </c>
      <c r="B398" s="20" t="s">
        <v>80</v>
      </c>
      <c r="C398" s="20" t="s">
        <v>79</v>
      </c>
      <c r="D398" s="20" t="s">
        <v>427</v>
      </c>
      <c r="E398" s="18"/>
      <c r="F398" s="9">
        <f>F401+F399</f>
        <v>13625.300000000001</v>
      </c>
    </row>
    <row r="399" spans="1:6" ht="54.35" x14ac:dyDescent="0.25">
      <c r="A399" s="19" t="s">
        <v>73</v>
      </c>
      <c r="B399" s="18" t="s">
        <v>80</v>
      </c>
      <c r="C399" s="18" t="s">
        <v>79</v>
      </c>
      <c r="D399" s="18" t="s">
        <v>427</v>
      </c>
      <c r="E399" s="18" t="s">
        <v>72</v>
      </c>
      <c r="F399" s="9">
        <f>F400</f>
        <v>31.1</v>
      </c>
    </row>
    <row r="400" spans="1:6" ht="17" customHeight="1" x14ac:dyDescent="0.25">
      <c r="A400" s="19" t="s">
        <v>71</v>
      </c>
      <c r="B400" s="18" t="s">
        <v>80</v>
      </c>
      <c r="C400" s="18" t="s">
        <v>79</v>
      </c>
      <c r="D400" s="18" t="s">
        <v>427</v>
      </c>
      <c r="E400" s="18" t="s">
        <v>70</v>
      </c>
      <c r="F400" s="9">
        <v>31.1</v>
      </c>
    </row>
    <row r="401" spans="1:6" ht="27.2" x14ac:dyDescent="0.25">
      <c r="A401" s="27" t="s">
        <v>35</v>
      </c>
      <c r="B401" s="18" t="s">
        <v>80</v>
      </c>
      <c r="C401" s="18" t="s">
        <v>79</v>
      </c>
      <c r="D401" s="18" t="s">
        <v>427</v>
      </c>
      <c r="E401" s="18" t="s">
        <v>34</v>
      </c>
      <c r="F401" s="5">
        <f>F402</f>
        <v>13594.2</v>
      </c>
    </row>
    <row r="402" spans="1:6" x14ac:dyDescent="0.25">
      <c r="A402" s="34" t="s">
        <v>58</v>
      </c>
      <c r="B402" s="18" t="s">
        <v>80</v>
      </c>
      <c r="C402" s="18" t="s">
        <v>79</v>
      </c>
      <c r="D402" s="18" t="s">
        <v>427</v>
      </c>
      <c r="E402" s="18" t="s">
        <v>57</v>
      </c>
      <c r="F402" s="5">
        <v>13594.2</v>
      </c>
    </row>
    <row r="403" spans="1:6" ht="46.2" customHeight="1" x14ac:dyDescent="0.25">
      <c r="A403" s="37" t="s">
        <v>242</v>
      </c>
      <c r="B403" s="20" t="s">
        <v>80</v>
      </c>
      <c r="C403" s="20" t="s">
        <v>79</v>
      </c>
      <c r="D403" s="20" t="s">
        <v>279</v>
      </c>
      <c r="E403" s="20"/>
      <c r="F403" s="9">
        <f>F404</f>
        <v>650</v>
      </c>
    </row>
    <row r="404" spans="1:6" ht="44.15" customHeight="1" x14ac:dyDescent="0.25">
      <c r="A404" s="37" t="s">
        <v>278</v>
      </c>
      <c r="B404" s="20" t="s">
        <v>80</v>
      </c>
      <c r="C404" s="20" t="s">
        <v>79</v>
      </c>
      <c r="D404" s="20" t="s">
        <v>199</v>
      </c>
      <c r="E404" s="20"/>
      <c r="F404" s="9">
        <f>F405</f>
        <v>650</v>
      </c>
    </row>
    <row r="405" spans="1:6" ht="31.25" customHeight="1" x14ac:dyDescent="0.25">
      <c r="A405" s="19" t="s">
        <v>26</v>
      </c>
      <c r="B405" s="18" t="s">
        <v>80</v>
      </c>
      <c r="C405" s="18" t="s">
        <v>79</v>
      </c>
      <c r="D405" s="18" t="s">
        <v>199</v>
      </c>
      <c r="E405" s="18" t="s">
        <v>25</v>
      </c>
      <c r="F405" s="5">
        <f>F406</f>
        <v>650</v>
      </c>
    </row>
    <row r="406" spans="1:6" ht="31.25" customHeight="1" x14ac:dyDescent="0.25">
      <c r="A406" s="19" t="s">
        <v>24</v>
      </c>
      <c r="B406" s="18" t="s">
        <v>80</v>
      </c>
      <c r="C406" s="18" t="s">
        <v>79</v>
      </c>
      <c r="D406" s="18" t="s">
        <v>199</v>
      </c>
      <c r="E406" s="18" t="s">
        <v>21</v>
      </c>
      <c r="F406" s="5">
        <v>650</v>
      </c>
    </row>
    <row r="407" spans="1:6" ht="30.6" customHeight="1" x14ac:dyDescent="0.25">
      <c r="A407" s="24" t="s">
        <v>280</v>
      </c>
      <c r="B407" s="20" t="s">
        <v>80</v>
      </c>
      <c r="C407" s="20" t="s">
        <v>79</v>
      </c>
      <c r="D407" s="20" t="s">
        <v>282</v>
      </c>
      <c r="E407" s="18"/>
      <c r="F407" s="5">
        <f>F408+F416</f>
        <v>3550</v>
      </c>
    </row>
    <row r="408" spans="1:6" ht="43.5" customHeight="1" x14ac:dyDescent="0.25">
      <c r="A408" s="24" t="s">
        <v>281</v>
      </c>
      <c r="B408" s="20" t="s">
        <v>80</v>
      </c>
      <c r="C408" s="20" t="s">
        <v>79</v>
      </c>
      <c r="D408" s="20" t="s">
        <v>200</v>
      </c>
      <c r="E408" s="20"/>
      <c r="F408" s="9">
        <f>F411+F413+F409</f>
        <v>2737.8</v>
      </c>
    </row>
    <row r="409" spans="1:6" ht="54.35" x14ac:dyDescent="0.25">
      <c r="A409" s="19" t="s">
        <v>73</v>
      </c>
      <c r="B409" s="18" t="s">
        <v>80</v>
      </c>
      <c r="C409" s="18" t="s">
        <v>79</v>
      </c>
      <c r="D409" s="18" t="s">
        <v>200</v>
      </c>
      <c r="E409" s="18" t="s">
        <v>72</v>
      </c>
      <c r="F409" s="5">
        <f>F410</f>
        <v>4.5</v>
      </c>
    </row>
    <row r="410" spans="1:6" ht="14.95" customHeight="1" x14ac:dyDescent="0.25">
      <c r="A410" s="19" t="s">
        <v>71</v>
      </c>
      <c r="B410" s="18" t="s">
        <v>80</v>
      </c>
      <c r="C410" s="18" t="s">
        <v>79</v>
      </c>
      <c r="D410" s="18" t="s">
        <v>200</v>
      </c>
      <c r="E410" s="18" t="s">
        <v>70</v>
      </c>
      <c r="F410" s="5">
        <v>4.5</v>
      </c>
    </row>
    <row r="411" spans="1:6" ht="27.2" x14ac:dyDescent="0.25">
      <c r="A411" s="19" t="s">
        <v>26</v>
      </c>
      <c r="B411" s="18" t="s">
        <v>80</v>
      </c>
      <c r="C411" s="18" t="s">
        <v>79</v>
      </c>
      <c r="D411" s="20" t="s">
        <v>200</v>
      </c>
      <c r="E411" s="18" t="s">
        <v>25</v>
      </c>
      <c r="F411" s="5">
        <f>F412</f>
        <v>2004.8</v>
      </c>
    </row>
    <row r="412" spans="1:6" ht="27.2" x14ac:dyDescent="0.25">
      <c r="A412" s="19" t="s">
        <v>24</v>
      </c>
      <c r="B412" s="18" t="s">
        <v>80</v>
      </c>
      <c r="C412" s="18" t="s">
        <v>79</v>
      </c>
      <c r="D412" s="18" t="s">
        <v>200</v>
      </c>
      <c r="E412" s="18" t="s">
        <v>21</v>
      </c>
      <c r="F412" s="5">
        <v>2004.8</v>
      </c>
    </row>
    <row r="413" spans="1:6" ht="27.2" x14ac:dyDescent="0.25">
      <c r="A413" s="27" t="s">
        <v>35</v>
      </c>
      <c r="B413" s="18" t="s">
        <v>80</v>
      </c>
      <c r="C413" s="18" t="s">
        <v>79</v>
      </c>
      <c r="D413" s="18" t="s">
        <v>200</v>
      </c>
      <c r="E413" s="18" t="s">
        <v>34</v>
      </c>
      <c r="F413" s="5">
        <f>F414+F415</f>
        <v>728.5</v>
      </c>
    </row>
    <row r="414" spans="1:6" x14ac:dyDescent="0.25">
      <c r="A414" s="34" t="s">
        <v>58</v>
      </c>
      <c r="B414" s="18" t="s">
        <v>80</v>
      </c>
      <c r="C414" s="18" t="s">
        <v>79</v>
      </c>
      <c r="D414" s="18" t="s">
        <v>200</v>
      </c>
      <c r="E414" s="18" t="s">
        <v>57</v>
      </c>
      <c r="F414" s="5">
        <v>708.5</v>
      </c>
    </row>
    <row r="415" spans="1:6" x14ac:dyDescent="0.25">
      <c r="A415" s="19" t="s">
        <v>33</v>
      </c>
      <c r="B415" s="18" t="s">
        <v>80</v>
      </c>
      <c r="C415" s="18" t="s">
        <v>79</v>
      </c>
      <c r="D415" s="18" t="s">
        <v>200</v>
      </c>
      <c r="E415" s="18" t="s">
        <v>31</v>
      </c>
      <c r="F415" s="5">
        <v>20</v>
      </c>
    </row>
    <row r="416" spans="1:6" ht="40.75" x14ac:dyDescent="0.25">
      <c r="A416" s="24" t="s">
        <v>630</v>
      </c>
      <c r="B416" s="20" t="s">
        <v>80</v>
      </c>
      <c r="C416" s="20" t="s">
        <v>79</v>
      </c>
      <c r="D416" s="20" t="s">
        <v>631</v>
      </c>
      <c r="E416" s="18"/>
      <c r="F416" s="5">
        <f>F417+F419</f>
        <v>812.2</v>
      </c>
    </row>
    <row r="417" spans="1:6" ht="14.3" customHeight="1" x14ac:dyDescent="0.25">
      <c r="A417" s="19" t="s">
        <v>26</v>
      </c>
      <c r="B417" s="18" t="s">
        <v>80</v>
      </c>
      <c r="C417" s="18" t="s">
        <v>79</v>
      </c>
      <c r="D417" s="18" t="s">
        <v>631</v>
      </c>
      <c r="E417" s="18" t="s">
        <v>25</v>
      </c>
      <c r="F417" s="5">
        <f>F418</f>
        <v>721</v>
      </c>
    </row>
    <row r="418" spans="1:6" ht="27.2" x14ac:dyDescent="0.25">
      <c r="A418" s="19" t="s">
        <v>24</v>
      </c>
      <c r="B418" s="18" t="s">
        <v>80</v>
      </c>
      <c r="C418" s="18" t="s">
        <v>79</v>
      </c>
      <c r="D418" s="18" t="s">
        <v>631</v>
      </c>
      <c r="E418" s="18" t="s">
        <v>21</v>
      </c>
      <c r="F418" s="5">
        <v>721</v>
      </c>
    </row>
    <row r="419" spans="1:6" ht="27.2" x14ac:dyDescent="0.25">
      <c r="A419" s="27" t="s">
        <v>35</v>
      </c>
      <c r="B419" s="18" t="s">
        <v>80</v>
      </c>
      <c r="C419" s="18" t="s">
        <v>79</v>
      </c>
      <c r="D419" s="18" t="s">
        <v>631</v>
      </c>
      <c r="E419" s="18" t="s">
        <v>34</v>
      </c>
      <c r="F419" s="5">
        <f>F420</f>
        <v>91.2</v>
      </c>
    </row>
    <row r="420" spans="1:6" x14ac:dyDescent="0.25">
      <c r="A420" s="34" t="s">
        <v>58</v>
      </c>
      <c r="B420" s="18" t="s">
        <v>80</v>
      </c>
      <c r="C420" s="18" t="s">
        <v>79</v>
      </c>
      <c r="D420" s="18" t="s">
        <v>631</v>
      </c>
      <c r="E420" s="18" t="s">
        <v>57</v>
      </c>
      <c r="F420" s="5">
        <v>91.2</v>
      </c>
    </row>
    <row r="421" spans="1:6" ht="40.75" x14ac:dyDescent="0.25">
      <c r="A421" s="86" t="s">
        <v>243</v>
      </c>
      <c r="B421" s="83" t="s">
        <v>80</v>
      </c>
      <c r="C421" s="83" t="s">
        <v>79</v>
      </c>
      <c r="D421" s="83" t="s">
        <v>221</v>
      </c>
      <c r="E421" s="83"/>
      <c r="F421" s="5">
        <f>F424+F422+F426</f>
        <v>2073.5</v>
      </c>
    </row>
    <row r="422" spans="1:6" ht="54.35" x14ac:dyDescent="0.25">
      <c r="A422" s="19" t="s">
        <v>73</v>
      </c>
      <c r="B422" s="62" t="s">
        <v>80</v>
      </c>
      <c r="C422" s="62" t="s">
        <v>79</v>
      </c>
      <c r="D422" s="62" t="s">
        <v>221</v>
      </c>
      <c r="E422" s="18" t="s">
        <v>72</v>
      </c>
      <c r="F422" s="5">
        <f>F423</f>
        <v>539.29999999999995</v>
      </c>
    </row>
    <row r="423" spans="1:6" x14ac:dyDescent="0.25">
      <c r="A423" s="19" t="s">
        <v>71</v>
      </c>
      <c r="B423" s="62" t="s">
        <v>80</v>
      </c>
      <c r="C423" s="62" t="s">
        <v>79</v>
      </c>
      <c r="D423" s="62" t="s">
        <v>221</v>
      </c>
      <c r="E423" s="18" t="s">
        <v>70</v>
      </c>
      <c r="F423" s="5">
        <v>539.29999999999995</v>
      </c>
    </row>
    <row r="424" spans="1:6" ht="27.2" x14ac:dyDescent="0.25">
      <c r="A424" s="63" t="s">
        <v>26</v>
      </c>
      <c r="B424" s="62" t="s">
        <v>80</v>
      </c>
      <c r="C424" s="62" t="s">
        <v>79</v>
      </c>
      <c r="D424" s="62" t="s">
        <v>221</v>
      </c>
      <c r="E424" s="62" t="s">
        <v>25</v>
      </c>
      <c r="F424" s="5">
        <f>F425</f>
        <v>1449.1</v>
      </c>
    </row>
    <row r="425" spans="1:6" ht="27.2" x14ac:dyDescent="0.25">
      <c r="A425" s="63" t="s">
        <v>24</v>
      </c>
      <c r="B425" s="62" t="s">
        <v>80</v>
      </c>
      <c r="C425" s="62" t="s">
        <v>79</v>
      </c>
      <c r="D425" s="62" t="s">
        <v>221</v>
      </c>
      <c r="E425" s="62" t="s">
        <v>21</v>
      </c>
      <c r="F425" s="5">
        <v>1449.1</v>
      </c>
    </row>
    <row r="426" spans="1:6" ht="27.2" x14ac:dyDescent="0.25">
      <c r="A426" s="89" t="s">
        <v>35</v>
      </c>
      <c r="B426" s="62" t="s">
        <v>80</v>
      </c>
      <c r="C426" s="62" t="s">
        <v>79</v>
      </c>
      <c r="D426" s="62" t="s">
        <v>221</v>
      </c>
      <c r="E426" s="62" t="s">
        <v>34</v>
      </c>
      <c r="F426" s="5">
        <f>F428+F427</f>
        <v>85.1</v>
      </c>
    </row>
    <row r="427" spans="1:6" x14ac:dyDescent="0.25">
      <c r="A427" s="90" t="s">
        <v>58</v>
      </c>
      <c r="B427" s="62" t="s">
        <v>80</v>
      </c>
      <c r="C427" s="62" t="s">
        <v>79</v>
      </c>
      <c r="D427" s="62" t="s">
        <v>221</v>
      </c>
      <c r="E427" s="62" t="s">
        <v>57</v>
      </c>
      <c r="F427" s="5">
        <v>45.1</v>
      </c>
    </row>
    <row r="428" spans="1:6" x14ac:dyDescent="0.25">
      <c r="A428" s="90" t="s">
        <v>33</v>
      </c>
      <c r="B428" s="62" t="s">
        <v>80</v>
      </c>
      <c r="C428" s="62" t="s">
        <v>79</v>
      </c>
      <c r="D428" s="62" t="s">
        <v>221</v>
      </c>
      <c r="E428" s="62" t="s">
        <v>31</v>
      </c>
      <c r="F428" s="5">
        <v>40</v>
      </c>
    </row>
    <row r="429" spans="1:6" ht="29.9" customHeight="1" x14ac:dyDescent="0.25">
      <c r="A429" s="86" t="s">
        <v>284</v>
      </c>
      <c r="B429" s="83" t="s">
        <v>80</v>
      </c>
      <c r="C429" s="83" t="s">
        <v>79</v>
      </c>
      <c r="D429" s="83" t="s">
        <v>285</v>
      </c>
      <c r="E429" s="18"/>
      <c r="F429" s="9">
        <f>F430</f>
        <v>60</v>
      </c>
    </row>
    <row r="430" spans="1:6" ht="40.75" customHeight="1" x14ac:dyDescent="0.25">
      <c r="A430" s="86" t="s">
        <v>287</v>
      </c>
      <c r="B430" s="83" t="s">
        <v>80</v>
      </c>
      <c r="C430" s="83" t="s">
        <v>79</v>
      </c>
      <c r="D430" s="83" t="s">
        <v>286</v>
      </c>
      <c r="E430" s="83"/>
      <c r="F430" s="9">
        <f>F431</f>
        <v>60</v>
      </c>
    </row>
    <row r="431" spans="1:6" ht="25.15" customHeight="1" x14ac:dyDescent="0.25">
      <c r="A431" s="89" t="s">
        <v>35</v>
      </c>
      <c r="B431" s="62" t="s">
        <v>80</v>
      </c>
      <c r="C431" s="62" t="s">
        <v>79</v>
      </c>
      <c r="D431" s="62" t="s">
        <v>286</v>
      </c>
      <c r="E431" s="62" t="s">
        <v>34</v>
      </c>
      <c r="F431" s="5">
        <f>F432</f>
        <v>60</v>
      </c>
    </row>
    <row r="432" spans="1:6" ht="15.65" customHeight="1" x14ac:dyDescent="0.25">
      <c r="A432" s="90" t="s">
        <v>58</v>
      </c>
      <c r="B432" s="62" t="s">
        <v>80</v>
      </c>
      <c r="C432" s="62" t="s">
        <v>79</v>
      </c>
      <c r="D432" s="62" t="s">
        <v>286</v>
      </c>
      <c r="E432" s="62" t="s">
        <v>57</v>
      </c>
      <c r="F432" s="5">
        <v>60</v>
      </c>
    </row>
    <row r="433" spans="1:6" ht="17" customHeight="1" x14ac:dyDescent="0.25">
      <c r="A433" s="17" t="s">
        <v>252</v>
      </c>
      <c r="B433" s="15" t="s">
        <v>65</v>
      </c>
      <c r="C433" s="15" t="s">
        <v>213</v>
      </c>
      <c r="D433" s="15"/>
      <c r="E433" s="15"/>
      <c r="F433" s="2">
        <f>F434</f>
        <v>51407</v>
      </c>
    </row>
    <row r="434" spans="1:6" ht="17" customHeight="1" x14ac:dyDescent="0.25">
      <c r="A434" s="17" t="s">
        <v>78</v>
      </c>
      <c r="B434" s="15" t="s">
        <v>65</v>
      </c>
      <c r="C434" s="15" t="s">
        <v>8</v>
      </c>
      <c r="D434" s="15"/>
      <c r="E434" s="15"/>
      <c r="F434" s="2">
        <f>F441+F435+F475</f>
        <v>51407</v>
      </c>
    </row>
    <row r="435" spans="1:6" ht="27.2" x14ac:dyDescent="0.25">
      <c r="A435" s="100" t="s">
        <v>276</v>
      </c>
      <c r="B435" s="20" t="s">
        <v>65</v>
      </c>
      <c r="C435" s="20" t="s">
        <v>8</v>
      </c>
      <c r="D435" s="20" t="s">
        <v>277</v>
      </c>
      <c r="E435" s="15"/>
      <c r="F435" s="2">
        <f>F436</f>
        <v>2099</v>
      </c>
    </row>
    <row r="436" spans="1:6" ht="40.75" x14ac:dyDescent="0.25">
      <c r="A436" s="100" t="s">
        <v>275</v>
      </c>
      <c r="B436" s="20" t="s">
        <v>65</v>
      </c>
      <c r="C436" s="20" t="s">
        <v>8</v>
      </c>
      <c r="D436" s="20" t="s">
        <v>214</v>
      </c>
      <c r="E436" s="15"/>
      <c r="F436" s="32">
        <f>F437+F439</f>
        <v>2099</v>
      </c>
    </row>
    <row r="437" spans="1:6" ht="27.2" x14ac:dyDescent="0.25">
      <c r="A437" s="19" t="s">
        <v>26</v>
      </c>
      <c r="B437" s="18" t="s">
        <v>65</v>
      </c>
      <c r="C437" s="18" t="s">
        <v>8</v>
      </c>
      <c r="D437" s="18" t="s">
        <v>214</v>
      </c>
      <c r="E437" s="18" t="s">
        <v>25</v>
      </c>
      <c r="F437" s="30">
        <f>F438</f>
        <v>1161</v>
      </c>
    </row>
    <row r="438" spans="1:6" ht="27.2" x14ac:dyDescent="0.25">
      <c r="A438" s="19" t="s">
        <v>24</v>
      </c>
      <c r="B438" s="18" t="s">
        <v>65</v>
      </c>
      <c r="C438" s="18" t="s">
        <v>8</v>
      </c>
      <c r="D438" s="18" t="s">
        <v>214</v>
      </c>
      <c r="E438" s="18" t="s">
        <v>21</v>
      </c>
      <c r="F438" s="30">
        <v>1161</v>
      </c>
    </row>
    <row r="439" spans="1:6" ht="27.2" x14ac:dyDescent="0.25">
      <c r="A439" s="101" t="s">
        <v>35</v>
      </c>
      <c r="B439" s="18" t="s">
        <v>65</v>
      </c>
      <c r="C439" s="18" t="s">
        <v>8</v>
      </c>
      <c r="D439" s="18" t="s">
        <v>214</v>
      </c>
      <c r="E439" s="18" t="s">
        <v>34</v>
      </c>
      <c r="F439" s="30">
        <f>F440</f>
        <v>938</v>
      </c>
    </row>
    <row r="440" spans="1:6" x14ac:dyDescent="0.25">
      <c r="A440" s="19" t="s">
        <v>33</v>
      </c>
      <c r="B440" s="18" t="s">
        <v>65</v>
      </c>
      <c r="C440" s="18" t="s">
        <v>8</v>
      </c>
      <c r="D440" s="18" t="s">
        <v>214</v>
      </c>
      <c r="E440" s="18" t="s">
        <v>31</v>
      </c>
      <c r="F440" s="30">
        <v>938</v>
      </c>
    </row>
    <row r="441" spans="1:6" x14ac:dyDescent="0.25">
      <c r="A441" s="24" t="s">
        <v>77</v>
      </c>
      <c r="B441" s="20" t="s">
        <v>65</v>
      </c>
      <c r="C441" s="20" t="s">
        <v>8</v>
      </c>
      <c r="D441" s="20" t="s">
        <v>201</v>
      </c>
      <c r="E441" s="20"/>
      <c r="F441" s="9">
        <f>F442+F454+F447+F469+F472+F461+F466</f>
        <v>49217.4</v>
      </c>
    </row>
    <row r="442" spans="1:6" x14ac:dyDescent="0.25">
      <c r="A442" s="24" t="s">
        <v>76</v>
      </c>
      <c r="B442" s="20" t="s">
        <v>65</v>
      </c>
      <c r="C442" s="20" t="s">
        <v>8</v>
      </c>
      <c r="D442" s="20" t="s">
        <v>202</v>
      </c>
      <c r="E442" s="20"/>
      <c r="F442" s="9">
        <f>F445+F443</f>
        <v>2458</v>
      </c>
    </row>
    <row r="443" spans="1:6" ht="54.35" x14ac:dyDescent="0.25">
      <c r="A443" s="19" t="s">
        <v>73</v>
      </c>
      <c r="B443" s="18" t="s">
        <v>65</v>
      </c>
      <c r="C443" s="18" t="s">
        <v>8</v>
      </c>
      <c r="D443" s="18" t="s">
        <v>202</v>
      </c>
      <c r="E443" s="18" t="s">
        <v>72</v>
      </c>
      <c r="F443" s="9">
        <f>F444</f>
        <v>0</v>
      </c>
    </row>
    <row r="444" spans="1:6" x14ac:dyDescent="0.25">
      <c r="A444" s="19" t="s">
        <v>71</v>
      </c>
      <c r="B444" s="18" t="s">
        <v>65</v>
      </c>
      <c r="C444" s="18" t="s">
        <v>8</v>
      </c>
      <c r="D444" s="18" t="s">
        <v>202</v>
      </c>
      <c r="E444" s="18" t="s">
        <v>70</v>
      </c>
      <c r="F444" s="9">
        <v>0</v>
      </c>
    </row>
    <row r="445" spans="1:6" ht="27.2" x14ac:dyDescent="0.25">
      <c r="A445" s="27" t="s">
        <v>35</v>
      </c>
      <c r="B445" s="18" t="s">
        <v>65</v>
      </c>
      <c r="C445" s="18" t="s">
        <v>8</v>
      </c>
      <c r="D445" s="18" t="s">
        <v>202</v>
      </c>
      <c r="E445" s="18" t="s">
        <v>34</v>
      </c>
      <c r="F445" s="5">
        <f>F446</f>
        <v>2458</v>
      </c>
    </row>
    <row r="446" spans="1:6" x14ac:dyDescent="0.25">
      <c r="A446" s="19" t="s">
        <v>33</v>
      </c>
      <c r="B446" s="18" t="s">
        <v>65</v>
      </c>
      <c r="C446" s="18" t="s">
        <v>8</v>
      </c>
      <c r="D446" s="18" t="s">
        <v>202</v>
      </c>
      <c r="E446" s="18" t="s">
        <v>31</v>
      </c>
      <c r="F446" s="5">
        <v>2458</v>
      </c>
    </row>
    <row r="447" spans="1:6" x14ac:dyDescent="0.25">
      <c r="A447" s="24" t="s">
        <v>246</v>
      </c>
      <c r="B447" s="20" t="s">
        <v>65</v>
      </c>
      <c r="C447" s="20" t="s">
        <v>8</v>
      </c>
      <c r="D447" s="20" t="s">
        <v>247</v>
      </c>
      <c r="E447" s="20"/>
      <c r="F447" s="9">
        <f>F448+F450+F452</f>
        <v>16308.699999999999</v>
      </c>
    </row>
    <row r="448" spans="1:6" ht="54.35" x14ac:dyDescent="0.25">
      <c r="A448" s="19" t="s">
        <v>73</v>
      </c>
      <c r="B448" s="18" t="s">
        <v>65</v>
      </c>
      <c r="C448" s="18" t="s">
        <v>8</v>
      </c>
      <c r="D448" s="18" t="s">
        <v>247</v>
      </c>
      <c r="E448" s="18" t="s">
        <v>72</v>
      </c>
      <c r="F448" s="5">
        <f>F449</f>
        <v>11557.9</v>
      </c>
    </row>
    <row r="449" spans="1:6" ht="15.8" customHeight="1" x14ac:dyDescent="0.25">
      <c r="A449" s="19" t="s">
        <v>71</v>
      </c>
      <c r="B449" s="18" t="s">
        <v>65</v>
      </c>
      <c r="C449" s="18" t="s">
        <v>8</v>
      </c>
      <c r="D449" s="18" t="s">
        <v>247</v>
      </c>
      <c r="E449" s="18" t="s">
        <v>70</v>
      </c>
      <c r="F449" s="5">
        <v>11557.9</v>
      </c>
    </row>
    <row r="450" spans="1:6" ht="31.95" customHeight="1" x14ac:dyDescent="0.25">
      <c r="A450" s="19" t="s">
        <v>26</v>
      </c>
      <c r="B450" s="18" t="s">
        <v>65</v>
      </c>
      <c r="C450" s="18" t="s">
        <v>8</v>
      </c>
      <c r="D450" s="18" t="s">
        <v>247</v>
      </c>
      <c r="E450" s="18" t="s">
        <v>25</v>
      </c>
      <c r="F450" s="5">
        <f>F451</f>
        <v>4736.2</v>
      </c>
    </row>
    <row r="451" spans="1:6" ht="31.95" customHeight="1" x14ac:dyDescent="0.25">
      <c r="A451" s="19" t="s">
        <v>24</v>
      </c>
      <c r="B451" s="18" t="s">
        <v>65</v>
      </c>
      <c r="C451" s="18" t="s">
        <v>8</v>
      </c>
      <c r="D451" s="18" t="s">
        <v>247</v>
      </c>
      <c r="E451" s="18" t="s">
        <v>21</v>
      </c>
      <c r="F451" s="5">
        <v>4736.2</v>
      </c>
    </row>
    <row r="452" spans="1:6" ht="18.2" customHeight="1" x14ac:dyDescent="0.25">
      <c r="A452" s="19" t="s">
        <v>69</v>
      </c>
      <c r="B452" s="18" t="s">
        <v>65</v>
      </c>
      <c r="C452" s="18" t="s">
        <v>8</v>
      </c>
      <c r="D452" s="18" t="s">
        <v>247</v>
      </c>
      <c r="E452" s="18" t="s">
        <v>68</v>
      </c>
      <c r="F452" s="5">
        <f>F453</f>
        <v>14.6</v>
      </c>
    </row>
    <row r="453" spans="1:6" ht="18.2" customHeight="1" x14ac:dyDescent="0.25">
      <c r="A453" s="19" t="s">
        <v>67</v>
      </c>
      <c r="B453" s="18" t="s">
        <v>65</v>
      </c>
      <c r="C453" s="18" t="s">
        <v>8</v>
      </c>
      <c r="D453" s="18" t="s">
        <v>247</v>
      </c>
      <c r="E453" s="18" t="s">
        <v>66</v>
      </c>
      <c r="F453" s="5">
        <v>14.6</v>
      </c>
    </row>
    <row r="454" spans="1:6" ht="15.8" customHeight="1" x14ac:dyDescent="0.25">
      <c r="A454" s="24" t="s">
        <v>75</v>
      </c>
      <c r="B454" s="20" t="s">
        <v>65</v>
      </c>
      <c r="C454" s="20" t="s">
        <v>8</v>
      </c>
      <c r="D454" s="20" t="s">
        <v>203</v>
      </c>
      <c r="E454" s="20"/>
      <c r="F454" s="9">
        <f>F455+F457+F459</f>
        <v>3130.5</v>
      </c>
    </row>
    <row r="455" spans="1:6" ht="56.4" customHeight="1" x14ac:dyDescent="0.25">
      <c r="A455" s="19" t="s">
        <v>73</v>
      </c>
      <c r="B455" s="18" t="s">
        <v>65</v>
      </c>
      <c r="C455" s="18" t="s">
        <v>8</v>
      </c>
      <c r="D455" s="18" t="s">
        <v>203</v>
      </c>
      <c r="E455" s="18" t="s">
        <v>72</v>
      </c>
      <c r="F455" s="5">
        <f>F456</f>
        <v>2529.1999999999998</v>
      </c>
    </row>
    <row r="456" spans="1:6" x14ac:dyDescent="0.25">
      <c r="A456" s="19" t="s">
        <v>71</v>
      </c>
      <c r="B456" s="18" t="s">
        <v>65</v>
      </c>
      <c r="C456" s="18" t="s">
        <v>8</v>
      </c>
      <c r="D456" s="18" t="s">
        <v>203</v>
      </c>
      <c r="E456" s="18" t="s">
        <v>70</v>
      </c>
      <c r="F456" s="5">
        <v>2529.1999999999998</v>
      </c>
    </row>
    <row r="457" spans="1:6" ht="27.2" x14ac:dyDescent="0.25">
      <c r="A457" s="19" t="s">
        <v>26</v>
      </c>
      <c r="B457" s="18" t="s">
        <v>65</v>
      </c>
      <c r="C457" s="18" t="s">
        <v>8</v>
      </c>
      <c r="D457" s="18" t="s">
        <v>203</v>
      </c>
      <c r="E457" s="18" t="s">
        <v>25</v>
      </c>
      <c r="F457" s="5">
        <f>F458</f>
        <v>596.5</v>
      </c>
    </row>
    <row r="458" spans="1:6" ht="27.2" x14ac:dyDescent="0.25">
      <c r="A458" s="19" t="s">
        <v>24</v>
      </c>
      <c r="B458" s="18" t="s">
        <v>65</v>
      </c>
      <c r="C458" s="18" t="s">
        <v>8</v>
      </c>
      <c r="D458" s="18" t="s">
        <v>203</v>
      </c>
      <c r="E458" s="18" t="s">
        <v>21</v>
      </c>
      <c r="F458" s="5">
        <v>596.5</v>
      </c>
    </row>
    <row r="459" spans="1:6" x14ac:dyDescent="0.25">
      <c r="A459" s="19" t="s">
        <v>69</v>
      </c>
      <c r="B459" s="18" t="s">
        <v>65</v>
      </c>
      <c r="C459" s="18" t="s">
        <v>8</v>
      </c>
      <c r="D459" s="18" t="s">
        <v>203</v>
      </c>
      <c r="E459" s="18" t="s">
        <v>68</v>
      </c>
      <c r="F459" s="5">
        <f>F460</f>
        <v>4.8</v>
      </c>
    </row>
    <row r="460" spans="1:6" x14ac:dyDescent="0.25">
      <c r="A460" s="19" t="s">
        <v>67</v>
      </c>
      <c r="B460" s="18" t="s">
        <v>65</v>
      </c>
      <c r="C460" s="18" t="s">
        <v>8</v>
      </c>
      <c r="D460" s="18" t="s">
        <v>203</v>
      </c>
      <c r="E460" s="18" t="s">
        <v>66</v>
      </c>
      <c r="F460" s="5">
        <v>4.8</v>
      </c>
    </row>
    <row r="461" spans="1:6" ht="29.9" customHeight="1" x14ac:dyDescent="0.25">
      <c r="A461" s="24" t="s">
        <v>428</v>
      </c>
      <c r="B461" s="20" t="s">
        <v>65</v>
      </c>
      <c r="C461" s="20" t="s">
        <v>8</v>
      </c>
      <c r="D461" s="20" t="s">
        <v>429</v>
      </c>
      <c r="E461" s="20"/>
      <c r="F461" s="9">
        <f>F462+F464</f>
        <v>24028.2</v>
      </c>
    </row>
    <row r="462" spans="1:6" ht="54.35" x14ac:dyDescent="0.25">
      <c r="A462" s="19" t="s">
        <v>73</v>
      </c>
      <c r="B462" s="18" t="s">
        <v>65</v>
      </c>
      <c r="C462" s="18" t="s">
        <v>8</v>
      </c>
      <c r="D462" s="18" t="s">
        <v>429</v>
      </c>
      <c r="E462" s="18" t="s">
        <v>72</v>
      </c>
      <c r="F462" s="5">
        <f>F463</f>
        <v>1009</v>
      </c>
    </row>
    <row r="463" spans="1:6" x14ac:dyDescent="0.25">
      <c r="A463" s="19" t="s">
        <v>71</v>
      </c>
      <c r="B463" s="18" t="s">
        <v>65</v>
      </c>
      <c r="C463" s="18" t="s">
        <v>8</v>
      </c>
      <c r="D463" s="18" t="s">
        <v>429</v>
      </c>
      <c r="E463" s="18" t="s">
        <v>70</v>
      </c>
      <c r="F463" s="5">
        <v>1009</v>
      </c>
    </row>
    <row r="464" spans="1:6" ht="28.55" customHeight="1" x14ac:dyDescent="0.25">
      <c r="A464" s="27" t="s">
        <v>35</v>
      </c>
      <c r="B464" s="18" t="s">
        <v>65</v>
      </c>
      <c r="C464" s="18" t="s">
        <v>8</v>
      </c>
      <c r="D464" s="18" t="s">
        <v>429</v>
      </c>
      <c r="E464" s="18" t="s">
        <v>34</v>
      </c>
      <c r="F464" s="5">
        <f>F465</f>
        <v>23019.200000000001</v>
      </c>
    </row>
    <row r="465" spans="1:6" x14ac:dyDescent="0.25">
      <c r="A465" s="19" t="s">
        <v>33</v>
      </c>
      <c r="B465" s="18" t="s">
        <v>65</v>
      </c>
      <c r="C465" s="18" t="s">
        <v>8</v>
      </c>
      <c r="D465" s="18" t="s">
        <v>429</v>
      </c>
      <c r="E465" s="18" t="s">
        <v>31</v>
      </c>
      <c r="F465" s="5">
        <v>23019.200000000001</v>
      </c>
    </row>
    <row r="466" spans="1:6" ht="32.6" customHeight="1" x14ac:dyDescent="0.25">
      <c r="A466" s="24" t="s">
        <v>648</v>
      </c>
      <c r="B466" s="20" t="s">
        <v>65</v>
      </c>
      <c r="C466" s="20" t="s">
        <v>8</v>
      </c>
      <c r="D466" s="20" t="s">
        <v>649</v>
      </c>
      <c r="E466" s="20"/>
      <c r="F466" s="9">
        <f>F467</f>
        <v>2623.3</v>
      </c>
    </row>
    <row r="467" spans="1:6" ht="19.7" customHeight="1" x14ac:dyDescent="0.25">
      <c r="A467" s="63" t="s">
        <v>102</v>
      </c>
      <c r="B467" s="18" t="s">
        <v>65</v>
      </c>
      <c r="C467" s="18" t="s">
        <v>8</v>
      </c>
      <c r="D467" s="18" t="s">
        <v>649</v>
      </c>
      <c r="E467" s="18" t="s">
        <v>4</v>
      </c>
      <c r="F467" s="5">
        <f>F468</f>
        <v>2623.3</v>
      </c>
    </row>
    <row r="468" spans="1:6" x14ac:dyDescent="0.25">
      <c r="A468" s="63" t="s">
        <v>225</v>
      </c>
      <c r="B468" s="18" t="s">
        <v>65</v>
      </c>
      <c r="C468" s="18" t="s">
        <v>8</v>
      </c>
      <c r="D468" s="18" t="s">
        <v>649</v>
      </c>
      <c r="E468" s="18" t="s">
        <v>223</v>
      </c>
      <c r="F468" s="5">
        <v>2623.3</v>
      </c>
    </row>
    <row r="469" spans="1:6" ht="55.05" customHeight="1" x14ac:dyDescent="0.25">
      <c r="A469" s="24" t="s">
        <v>545</v>
      </c>
      <c r="B469" s="20" t="s">
        <v>65</v>
      </c>
      <c r="C469" s="20" t="s">
        <v>8</v>
      </c>
      <c r="D469" s="20" t="s">
        <v>413</v>
      </c>
      <c r="E469" s="20"/>
      <c r="F469" s="5">
        <f>F470</f>
        <v>642.9</v>
      </c>
    </row>
    <row r="470" spans="1:6" x14ac:dyDescent="0.25">
      <c r="A470" s="63" t="s">
        <v>102</v>
      </c>
      <c r="B470" s="18" t="s">
        <v>65</v>
      </c>
      <c r="C470" s="18" t="s">
        <v>8</v>
      </c>
      <c r="D470" s="18" t="s">
        <v>413</v>
      </c>
      <c r="E470" s="18" t="s">
        <v>4</v>
      </c>
      <c r="F470" s="5">
        <f>F471</f>
        <v>642.9</v>
      </c>
    </row>
    <row r="471" spans="1:6" ht="17.7" customHeight="1" x14ac:dyDescent="0.25">
      <c r="A471" s="63" t="s">
        <v>225</v>
      </c>
      <c r="B471" s="18" t="s">
        <v>65</v>
      </c>
      <c r="C471" s="18" t="s">
        <v>8</v>
      </c>
      <c r="D471" s="18" t="s">
        <v>413</v>
      </c>
      <c r="E471" s="18" t="s">
        <v>223</v>
      </c>
      <c r="F471" s="5">
        <v>642.9</v>
      </c>
    </row>
    <row r="472" spans="1:6" ht="55.7" customHeight="1" x14ac:dyDescent="0.25">
      <c r="A472" s="64" t="s">
        <v>546</v>
      </c>
      <c r="B472" s="20" t="s">
        <v>65</v>
      </c>
      <c r="C472" s="20" t="s">
        <v>8</v>
      </c>
      <c r="D472" s="20" t="s">
        <v>265</v>
      </c>
      <c r="E472" s="62"/>
      <c r="F472" s="5">
        <f>F473</f>
        <v>25.8</v>
      </c>
    </row>
    <row r="473" spans="1:6" ht="31.95" customHeight="1" x14ac:dyDescent="0.25">
      <c r="A473" s="19" t="s">
        <v>26</v>
      </c>
      <c r="B473" s="18" t="s">
        <v>65</v>
      </c>
      <c r="C473" s="18" t="s">
        <v>8</v>
      </c>
      <c r="D473" s="18" t="s">
        <v>265</v>
      </c>
      <c r="E473" s="18" t="s">
        <v>25</v>
      </c>
      <c r="F473" s="5">
        <f>F474</f>
        <v>25.8</v>
      </c>
    </row>
    <row r="474" spans="1:6" ht="31.95" customHeight="1" x14ac:dyDescent="0.25">
      <c r="A474" s="19" t="s">
        <v>24</v>
      </c>
      <c r="B474" s="18" t="s">
        <v>65</v>
      </c>
      <c r="C474" s="18" t="s">
        <v>8</v>
      </c>
      <c r="D474" s="18" t="s">
        <v>265</v>
      </c>
      <c r="E474" s="18" t="s">
        <v>21</v>
      </c>
      <c r="F474" s="5">
        <v>25.8</v>
      </c>
    </row>
    <row r="475" spans="1:6" ht="43.5" customHeight="1" x14ac:dyDescent="0.25">
      <c r="A475" s="86" t="s">
        <v>243</v>
      </c>
      <c r="B475" s="20" t="s">
        <v>65</v>
      </c>
      <c r="C475" s="20" t="s">
        <v>8</v>
      </c>
      <c r="D475" s="83" t="s">
        <v>221</v>
      </c>
      <c r="E475" s="18"/>
      <c r="F475" s="9">
        <f>F476+F478</f>
        <v>90.6</v>
      </c>
    </row>
    <row r="476" spans="1:6" ht="56.4" customHeight="1" x14ac:dyDescent="0.25">
      <c r="A476" s="19" t="s">
        <v>73</v>
      </c>
      <c r="B476" s="18" t="s">
        <v>65</v>
      </c>
      <c r="C476" s="18" t="s">
        <v>8</v>
      </c>
      <c r="D476" s="62" t="s">
        <v>221</v>
      </c>
      <c r="E476" s="18" t="s">
        <v>72</v>
      </c>
      <c r="F476" s="5">
        <f>F477</f>
        <v>49.1</v>
      </c>
    </row>
    <row r="477" spans="1:6" ht="17" customHeight="1" x14ac:dyDescent="0.25">
      <c r="A477" s="19" t="s">
        <v>71</v>
      </c>
      <c r="B477" s="18" t="s">
        <v>65</v>
      </c>
      <c r="C477" s="18" t="s">
        <v>8</v>
      </c>
      <c r="D477" s="62" t="s">
        <v>221</v>
      </c>
      <c r="E477" s="18" t="s">
        <v>70</v>
      </c>
      <c r="F477" s="5">
        <v>49.1</v>
      </c>
    </row>
    <row r="478" spans="1:6" ht="24.45" customHeight="1" x14ac:dyDescent="0.25">
      <c r="A478" s="27" t="s">
        <v>35</v>
      </c>
      <c r="B478" s="18" t="s">
        <v>65</v>
      </c>
      <c r="C478" s="18" t="s">
        <v>8</v>
      </c>
      <c r="D478" s="62" t="s">
        <v>221</v>
      </c>
      <c r="E478" s="18" t="s">
        <v>34</v>
      </c>
      <c r="F478" s="5">
        <f>F479</f>
        <v>41.5</v>
      </c>
    </row>
    <row r="479" spans="1:6" ht="13.75" customHeight="1" x14ac:dyDescent="0.25">
      <c r="A479" s="19" t="s">
        <v>33</v>
      </c>
      <c r="B479" s="18" t="s">
        <v>65</v>
      </c>
      <c r="C479" s="18" t="s">
        <v>8</v>
      </c>
      <c r="D479" s="62" t="s">
        <v>221</v>
      </c>
      <c r="E479" s="18" t="s">
        <v>31</v>
      </c>
      <c r="F479" s="5">
        <v>41.5</v>
      </c>
    </row>
    <row r="480" spans="1:6" ht="19.05" customHeight="1" x14ac:dyDescent="0.25">
      <c r="A480" s="17" t="s">
        <v>64</v>
      </c>
      <c r="B480" s="15">
        <v>10</v>
      </c>
      <c r="C480" s="15"/>
      <c r="D480" s="15"/>
      <c r="E480" s="15"/>
      <c r="F480" s="2">
        <f>F486+F497+F506+F518+F481</f>
        <v>86790.900000000009</v>
      </c>
    </row>
    <row r="481" spans="1:6" ht="19.7" customHeight="1" x14ac:dyDescent="0.25">
      <c r="A481" s="14" t="s">
        <v>63</v>
      </c>
      <c r="B481" s="13" t="s">
        <v>41</v>
      </c>
      <c r="C481" s="13" t="s">
        <v>8</v>
      </c>
      <c r="D481" s="13"/>
      <c r="E481" s="13"/>
      <c r="F481" s="2">
        <f>F482</f>
        <v>1142.5999999999999</v>
      </c>
    </row>
    <row r="482" spans="1:6" x14ac:dyDescent="0.25">
      <c r="A482" s="23" t="s">
        <v>18</v>
      </c>
      <c r="B482" s="20" t="s">
        <v>41</v>
      </c>
      <c r="C482" s="20" t="s">
        <v>8</v>
      </c>
      <c r="D482" s="21" t="s">
        <v>157</v>
      </c>
      <c r="E482" s="13"/>
      <c r="F482" s="32">
        <f>F483</f>
        <v>1142.5999999999999</v>
      </c>
    </row>
    <row r="483" spans="1:6" x14ac:dyDescent="0.25">
      <c r="A483" s="8" t="s">
        <v>62</v>
      </c>
      <c r="B483" s="6" t="s">
        <v>41</v>
      </c>
      <c r="C483" s="6" t="s">
        <v>8</v>
      </c>
      <c r="D483" s="28" t="s">
        <v>204</v>
      </c>
      <c r="E483" s="6"/>
      <c r="F483" s="30">
        <f>F484</f>
        <v>1142.5999999999999</v>
      </c>
    </row>
    <row r="484" spans="1:6" ht="13.6" customHeight="1" x14ac:dyDescent="0.25">
      <c r="A484" s="19" t="s">
        <v>47</v>
      </c>
      <c r="B484" s="6" t="s">
        <v>41</v>
      </c>
      <c r="C484" s="6" t="s">
        <v>8</v>
      </c>
      <c r="D484" s="28" t="s">
        <v>204</v>
      </c>
      <c r="E484" s="6" t="s">
        <v>46</v>
      </c>
      <c r="F484" s="30">
        <f>F485</f>
        <v>1142.5999999999999</v>
      </c>
    </row>
    <row r="485" spans="1:6" x14ac:dyDescent="0.25">
      <c r="A485" s="19" t="s">
        <v>61</v>
      </c>
      <c r="B485" s="6" t="s">
        <v>41</v>
      </c>
      <c r="C485" s="6" t="s">
        <v>8</v>
      </c>
      <c r="D485" s="28" t="s">
        <v>204</v>
      </c>
      <c r="E485" s="6" t="s">
        <v>44</v>
      </c>
      <c r="F485" s="30">
        <v>1142.5999999999999</v>
      </c>
    </row>
    <row r="486" spans="1:6" x14ac:dyDescent="0.25">
      <c r="A486" s="36" t="s">
        <v>60</v>
      </c>
      <c r="B486" s="35">
        <v>10</v>
      </c>
      <c r="C486" s="35" t="s">
        <v>22</v>
      </c>
      <c r="D486" s="35"/>
      <c r="E486" s="35"/>
      <c r="F486" s="2">
        <f>F487</f>
        <v>44960.9</v>
      </c>
    </row>
    <row r="487" spans="1:6" x14ac:dyDescent="0.25">
      <c r="A487" s="12" t="s">
        <v>18</v>
      </c>
      <c r="B487" s="20" t="s">
        <v>41</v>
      </c>
      <c r="C487" s="20" t="s">
        <v>22</v>
      </c>
      <c r="D487" s="20" t="s">
        <v>157</v>
      </c>
      <c r="E487" s="35"/>
      <c r="F487" s="2">
        <f>F488+F494+F491</f>
        <v>44960.9</v>
      </c>
    </row>
    <row r="488" spans="1:6" ht="40.75" x14ac:dyDescent="0.25">
      <c r="A488" s="24" t="s">
        <v>59</v>
      </c>
      <c r="B488" s="20" t="s">
        <v>41</v>
      </c>
      <c r="C488" s="20" t="s">
        <v>22</v>
      </c>
      <c r="D488" s="20" t="s">
        <v>164</v>
      </c>
      <c r="E488" s="26"/>
      <c r="F488" s="9">
        <f>F489</f>
        <v>43440.9</v>
      </c>
    </row>
    <row r="489" spans="1:6" ht="27.2" x14ac:dyDescent="0.25">
      <c r="A489" s="27" t="s">
        <v>35</v>
      </c>
      <c r="B489" s="25">
        <v>10</v>
      </c>
      <c r="C489" s="25" t="s">
        <v>22</v>
      </c>
      <c r="D489" s="18" t="s">
        <v>164</v>
      </c>
      <c r="E489" s="25" t="s">
        <v>34</v>
      </c>
      <c r="F489" s="5">
        <f>F490</f>
        <v>43440.9</v>
      </c>
    </row>
    <row r="490" spans="1:6" ht="18.350000000000001" customHeight="1" x14ac:dyDescent="0.25">
      <c r="A490" s="34" t="s">
        <v>58</v>
      </c>
      <c r="B490" s="25">
        <v>10</v>
      </c>
      <c r="C490" s="25" t="s">
        <v>22</v>
      </c>
      <c r="D490" s="18" t="s">
        <v>164</v>
      </c>
      <c r="E490" s="25" t="s">
        <v>57</v>
      </c>
      <c r="F490" s="5">
        <v>43440.9</v>
      </c>
    </row>
    <row r="491" spans="1:6" ht="27.2" x14ac:dyDescent="0.25">
      <c r="A491" s="44" t="s">
        <v>628</v>
      </c>
      <c r="B491" s="26">
        <v>10</v>
      </c>
      <c r="C491" s="26" t="s">
        <v>22</v>
      </c>
      <c r="D491" s="20" t="s">
        <v>629</v>
      </c>
      <c r="E491" s="26"/>
      <c r="F491" s="5">
        <f>F492</f>
        <v>420</v>
      </c>
    </row>
    <row r="492" spans="1:6" ht="27.2" x14ac:dyDescent="0.25">
      <c r="A492" s="27" t="s">
        <v>35</v>
      </c>
      <c r="B492" s="25">
        <v>10</v>
      </c>
      <c r="C492" s="25" t="s">
        <v>22</v>
      </c>
      <c r="D492" s="18" t="s">
        <v>629</v>
      </c>
      <c r="E492" s="25" t="s">
        <v>34</v>
      </c>
      <c r="F492" s="5">
        <f>F493</f>
        <v>420</v>
      </c>
    </row>
    <row r="493" spans="1:6" x14ac:dyDescent="0.25">
      <c r="A493" s="34" t="s">
        <v>58</v>
      </c>
      <c r="B493" s="25">
        <v>10</v>
      </c>
      <c r="C493" s="25" t="s">
        <v>22</v>
      </c>
      <c r="D493" s="18" t="s">
        <v>629</v>
      </c>
      <c r="E493" s="25" t="s">
        <v>57</v>
      </c>
      <c r="F493" s="5">
        <v>420</v>
      </c>
    </row>
    <row r="494" spans="1:6" ht="27.2" x14ac:dyDescent="0.25">
      <c r="A494" s="44" t="s">
        <v>430</v>
      </c>
      <c r="B494" s="26">
        <v>10</v>
      </c>
      <c r="C494" s="26" t="s">
        <v>22</v>
      </c>
      <c r="D494" s="20" t="s">
        <v>431</v>
      </c>
      <c r="E494" s="26"/>
      <c r="F494" s="9">
        <f>F495</f>
        <v>1100</v>
      </c>
    </row>
    <row r="495" spans="1:6" ht="27.2" x14ac:dyDescent="0.25">
      <c r="A495" s="27" t="s">
        <v>35</v>
      </c>
      <c r="B495" s="25">
        <v>10</v>
      </c>
      <c r="C495" s="25" t="s">
        <v>22</v>
      </c>
      <c r="D495" s="18" t="s">
        <v>431</v>
      </c>
      <c r="E495" s="25" t="s">
        <v>34</v>
      </c>
      <c r="F495" s="5">
        <f>F496</f>
        <v>1100</v>
      </c>
    </row>
    <row r="496" spans="1:6" x14ac:dyDescent="0.25">
      <c r="A496" s="34" t="s">
        <v>58</v>
      </c>
      <c r="B496" s="25">
        <v>10</v>
      </c>
      <c r="C496" s="25" t="s">
        <v>22</v>
      </c>
      <c r="D496" s="18" t="s">
        <v>431</v>
      </c>
      <c r="E496" s="25" t="s">
        <v>57</v>
      </c>
      <c r="F496" s="5">
        <v>1100</v>
      </c>
    </row>
    <row r="497" spans="1:6" x14ac:dyDescent="0.25">
      <c r="A497" s="17" t="s">
        <v>56</v>
      </c>
      <c r="B497" s="15">
        <v>10</v>
      </c>
      <c r="C497" s="15" t="s">
        <v>1</v>
      </c>
      <c r="D497" s="15"/>
      <c r="E497" s="15"/>
      <c r="F497" s="2">
        <f>F498+F502</f>
        <v>1501.6</v>
      </c>
    </row>
    <row r="498" spans="1:6" ht="27.2" x14ac:dyDescent="0.25">
      <c r="A498" s="24" t="s">
        <v>217</v>
      </c>
      <c r="B498" s="20" t="s">
        <v>41</v>
      </c>
      <c r="C498" s="20" t="s">
        <v>54</v>
      </c>
      <c r="D498" s="83" t="s">
        <v>157</v>
      </c>
      <c r="E498" s="20"/>
      <c r="F498" s="9">
        <f>F499</f>
        <v>117</v>
      </c>
    </row>
    <row r="499" spans="1:6" ht="40.75" x14ac:dyDescent="0.25">
      <c r="A499" s="24" t="s">
        <v>283</v>
      </c>
      <c r="B499" s="20" t="s">
        <v>41</v>
      </c>
      <c r="C499" s="20" t="s">
        <v>54</v>
      </c>
      <c r="D499" s="10" t="s">
        <v>497</v>
      </c>
      <c r="E499" s="20"/>
      <c r="F499" s="9">
        <f>F500</f>
        <v>117</v>
      </c>
    </row>
    <row r="500" spans="1:6" x14ac:dyDescent="0.25">
      <c r="A500" s="19" t="s">
        <v>47</v>
      </c>
      <c r="B500" s="18" t="s">
        <v>41</v>
      </c>
      <c r="C500" s="18" t="s">
        <v>54</v>
      </c>
      <c r="D500" s="6" t="s">
        <v>497</v>
      </c>
      <c r="E500" s="31" t="s">
        <v>46</v>
      </c>
      <c r="F500" s="5">
        <f>F501</f>
        <v>117</v>
      </c>
    </row>
    <row r="501" spans="1:6" ht="27.2" x14ac:dyDescent="0.25">
      <c r="A501" s="8" t="s">
        <v>55</v>
      </c>
      <c r="B501" s="18" t="s">
        <v>41</v>
      </c>
      <c r="C501" s="18" t="s">
        <v>54</v>
      </c>
      <c r="D501" s="6" t="s">
        <v>497</v>
      </c>
      <c r="E501" s="31" t="s">
        <v>53</v>
      </c>
      <c r="F501" s="5">
        <v>117</v>
      </c>
    </row>
    <row r="502" spans="1:6" x14ac:dyDescent="0.25">
      <c r="A502" s="12" t="s">
        <v>18</v>
      </c>
      <c r="B502" s="83" t="s">
        <v>41</v>
      </c>
      <c r="C502" s="83" t="s">
        <v>54</v>
      </c>
      <c r="D502" s="83" t="s">
        <v>157</v>
      </c>
      <c r="E502" s="31"/>
      <c r="F502" s="5">
        <f>F503</f>
        <v>1384.6</v>
      </c>
    </row>
    <row r="503" spans="1:6" ht="40.75" x14ac:dyDescent="0.25">
      <c r="A503" s="24" t="s">
        <v>547</v>
      </c>
      <c r="B503" s="20" t="s">
        <v>41</v>
      </c>
      <c r="C503" s="20" t="s">
        <v>1</v>
      </c>
      <c r="D503" s="10" t="s">
        <v>497</v>
      </c>
      <c r="E503" s="91"/>
      <c r="F503" s="9">
        <f>F504</f>
        <v>1384.6</v>
      </c>
    </row>
    <row r="504" spans="1:6" x14ac:dyDescent="0.25">
      <c r="A504" s="63" t="s">
        <v>47</v>
      </c>
      <c r="B504" s="18" t="s">
        <v>41</v>
      </c>
      <c r="C504" s="18" t="s">
        <v>1</v>
      </c>
      <c r="D504" s="6" t="s">
        <v>497</v>
      </c>
      <c r="E504" s="31" t="s">
        <v>46</v>
      </c>
      <c r="F504" s="5">
        <f>F505</f>
        <v>1384.6</v>
      </c>
    </row>
    <row r="505" spans="1:6" ht="27.2" x14ac:dyDescent="0.25">
      <c r="A505" s="8" t="s">
        <v>55</v>
      </c>
      <c r="B505" s="18" t="s">
        <v>41</v>
      </c>
      <c r="C505" s="18" t="s">
        <v>1</v>
      </c>
      <c r="D505" s="6" t="s">
        <v>497</v>
      </c>
      <c r="E505" s="31" t="s">
        <v>53</v>
      </c>
      <c r="F505" s="5">
        <v>1384.6</v>
      </c>
    </row>
    <row r="506" spans="1:6" ht="14.95" customHeight="1" x14ac:dyDescent="0.25">
      <c r="A506" s="17" t="s">
        <v>52</v>
      </c>
      <c r="B506" s="15">
        <v>10</v>
      </c>
      <c r="C506" s="15" t="s">
        <v>45</v>
      </c>
      <c r="D506" s="15"/>
      <c r="E506" s="15"/>
      <c r="F506" s="2">
        <f>F507</f>
        <v>37343.699999999997</v>
      </c>
    </row>
    <row r="507" spans="1:6" ht="19.05" customHeight="1" x14ac:dyDescent="0.25">
      <c r="A507" s="12" t="s">
        <v>18</v>
      </c>
      <c r="B507" s="20" t="s">
        <v>41</v>
      </c>
      <c r="C507" s="20" t="s">
        <v>45</v>
      </c>
      <c r="D507" s="20" t="s">
        <v>157</v>
      </c>
      <c r="E507" s="15"/>
      <c r="F507" s="5">
        <f>F508</f>
        <v>37343.699999999997</v>
      </c>
    </row>
    <row r="508" spans="1:6" ht="40.75" x14ac:dyDescent="0.25">
      <c r="A508" s="24" t="s">
        <v>51</v>
      </c>
      <c r="B508" s="20" t="s">
        <v>41</v>
      </c>
      <c r="C508" s="20" t="s">
        <v>45</v>
      </c>
      <c r="D508" s="20" t="s">
        <v>228</v>
      </c>
      <c r="E508" s="18"/>
      <c r="F508" s="5">
        <f>F509+F512+F515</f>
        <v>37343.699999999997</v>
      </c>
    </row>
    <row r="509" spans="1:6" ht="27.2" x14ac:dyDescent="0.25">
      <c r="A509" s="48" t="s">
        <v>50</v>
      </c>
      <c r="B509" s="26" t="s">
        <v>41</v>
      </c>
      <c r="C509" s="26" t="s">
        <v>45</v>
      </c>
      <c r="D509" s="20" t="s">
        <v>249</v>
      </c>
      <c r="E509" s="26"/>
      <c r="F509" s="9">
        <f>F510</f>
        <v>10309.700000000001</v>
      </c>
    </row>
    <row r="510" spans="1:6" ht="15.65" customHeight="1" x14ac:dyDescent="0.25">
      <c r="A510" s="19" t="s">
        <v>47</v>
      </c>
      <c r="B510" s="25" t="s">
        <v>41</v>
      </c>
      <c r="C510" s="25" t="s">
        <v>45</v>
      </c>
      <c r="D510" s="18" t="s">
        <v>248</v>
      </c>
      <c r="E510" s="25" t="s">
        <v>46</v>
      </c>
      <c r="F510" s="5">
        <f>F511</f>
        <v>10309.700000000001</v>
      </c>
    </row>
    <row r="511" spans="1:6" ht="27.2" x14ac:dyDescent="0.25">
      <c r="A511" s="8" t="s">
        <v>55</v>
      </c>
      <c r="B511" s="25" t="s">
        <v>41</v>
      </c>
      <c r="C511" s="25" t="s">
        <v>45</v>
      </c>
      <c r="D511" s="18" t="s">
        <v>248</v>
      </c>
      <c r="E511" s="25" t="s">
        <v>53</v>
      </c>
      <c r="F511" s="5">
        <v>10309.700000000001</v>
      </c>
    </row>
    <row r="512" spans="1:6" x14ac:dyDescent="0.25">
      <c r="A512" s="48" t="s">
        <v>49</v>
      </c>
      <c r="B512" s="26">
        <v>10</v>
      </c>
      <c r="C512" s="26" t="s">
        <v>45</v>
      </c>
      <c r="D512" s="20" t="s">
        <v>250</v>
      </c>
      <c r="E512" s="26"/>
      <c r="F512" s="9">
        <f>F513</f>
        <v>12524.7</v>
      </c>
    </row>
    <row r="513" spans="1:6" ht="27.2" x14ac:dyDescent="0.25">
      <c r="A513" s="19" t="s">
        <v>26</v>
      </c>
      <c r="B513" s="25">
        <v>10</v>
      </c>
      <c r="C513" s="25" t="s">
        <v>45</v>
      </c>
      <c r="D513" s="18" t="s">
        <v>250</v>
      </c>
      <c r="E513" s="25" t="s">
        <v>25</v>
      </c>
      <c r="F513" s="5">
        <f>F514</f>
        <v>12524.7</v>
      </c>
    </row>
    <row r="514" spans="1:6" ht="27.2" x14ac:dyDescent="0.25">
      <c r="A514" s="19" t="s">
        <v>24</v>
      </c>
      <c r="B514" s="25">
        <v>10</v>
      </c>
      <c r="C514" s="25" t="s">
        <v>45</v>
      </c>
      <c r="D514" s="18" t="s">
        <v>250</v>
      </c>
      <c r="E514" s="25" t="s">
        <v>21</v>
      </c>
      <c r="F514" s="5">
        <v>12524.7</v>
      </c>
    </row>
    <row r="515" spans="1:6" ht="19.05" customHeight="1" x14ac:dyDescent="0.25">
      <c r="A515" s="48" t="s">
        <v>48</v>
      </c>
      <c r="B515" s="26">
        <v>10</v>
      </c>
      <c r="C515" s="26" t="s">
        <v>45</v>
      </c>
      <c r="D515" s="20" t="s">
        <v>251</v>
      </c>
      <c r="E515" s="26"/>
      <c r="F515" s="9">
        <f>F516</f>
        <v>14509.3</v>
      </c>
    </row>
    <row r="516" spans="1:6" x14ac:dyDescent="0.25">
      <c r="A516" s="19" t="s">
        <v>47</v>
      </c>
      <c r="B516" s="25">
        <v>10</v>
      </c>
      <c r="C516" s="25" t="s">
        <v>45</v>
      </c>
      <c r="D516" s="18" t="s">
        <v>251</v>
      </c>
      <c r="E516" s="25" t="s">
        <v>46</v>
      </c>
      <c r="F516" s="5">
        <f>F517</f>
        <v>14509.3</v>
      </c>
    </row>
    <row r="517" spans="1:6" ht="27.2" x14ac:dyDescent="0.25">
      <c r="A517" s="8" t="s">
        <v>55</v>
      </c>
      <c r="B517" s="25">
        <v>10</v>
      </c>
      <c r="C517" s="25" t="s">
        <v>45</v>
      </c>
      <c r="D517" s="18" t="s">
        <v>251</v>
      </c>
      <c r="E517" s="25" t="s">
        <v>53</v>
      </c>
      <c r="F517" s="5">
        <v>14509.3</v>
      </c>
    </row>
    <row r="518" spans="1:6" x14ac:dyDescent="0.25">
      <c r="A518" s="17" t="s">
        <v>43</v>
      </c>
      <c r="B518" s="15">
        <v>10</v>
      </c>
      <c r="C518" s="15" t="s">
        <v>40</v>
      </c>
      <c r="D518" s="15"/>
      <c r="E518" s="15"/>
      <c r="F518" s="2">
        <f>F526+F535+F519</f>
        <v>1842.1</v>
      </c>
    </row>
    <row r="519" spans="1:6" ht="40.75" x14ac:dyDescent="0.25">
      <c r="A519" s="24" t="s">
        <v>220</v>
      </c>
      <c r="B519" s="20" t="s">
        <v>41</v>
      </c>
      <c r="C519" s="20" t="s">
        <v>40</v>
      </c>
      <c r="D519" s="20" t="s">
        <v>219</v>
      </c>
      <c r="E519" s="20"/>
      <c r="F519" s="9">
        <f>F520</f>
        <v>210.5</v>
      </c>
    </row>
    <row r="520" spans="1:6" ht="40.75" x14ac:dyDescent="0.25">
      <c r="A520" s="24" t="s">
        <v>288</v>
      </c>
      <c r="B520" s="20" t="s">
        <v>41</v>
      </c>
      <c r="C520" s="20" t="s">
        <v>40</v>
      </c>
      <c r="D520" s="20" t="s">
        <v>219</v>
      </c>
      <c r="E520" s="20"/>
      <c r="F520" s="9">
        <f>F521+F523</f>
        <v>210.5</v>
      </c>
    </row>
    <row r="521" spans="1:6" ht="27.2" x14ac:dyDescent="0.25">
      <c r="A521" s="19" t="s">
        <v>26</v>
      </c>
      <c r="B521" s="18" t="s">
        <v>41</v>
      </c>
      <c r="C521" s="18" t="s">
        <v>40</v>
      </c>
      <c r="D521" s="18" t="s">
        <v>219</v>
      </c>
      <c r="E521" s="18" t="s">
        <v>25</v>
      </c>
      <c r="F521" s="5">
        <f>F522</f>
        <v>80</v>
      </c>
    </row>
    <row r="522" spans="1:6" ht="27.2" customHeight="1" x14ac:dyDescent="0.25">
      <c r="A522" s="19" t="s">
        <v>24</v>
      </c>
      <c r="B522" s="18" t="s">
        <v>41</v>
      </c>
      <c r="C522" s="18" t="s">
        <v>40</v>
      </c>
      <c r="D522" s="18" t="s">
        <v>219</v>
      </c>
      <c r="E522" s="18" t="s">
        <v>21</v>
      </c>
      <c r="F522" s="5">
        <v>80</v>
      </c>
    </row>
    <row r="523" spans="1:6" ht="25.85" customHeight="1" x14ac:dyDescent="0.25">
      <c r="A523" s="27" t="s">
        <v>35</v>
      </c>
      <c r="B523" s="18" t="s">
        <v>41</v>
      </c>
      <c r="C523" s="18" t="s">
        <v>40</v>
      </c>
      <c r="D523" s="18" t="s">
        <v>219</v>
      </c>
      <c r="E523" s="18" t="s">
        <v>34</v>
      </c>
      <c r="F523" s="5">
        <f>F524+F525</f>
        <v>130.5</v>
      </c>
    </row>
    <row r="524" spans="1:6" x14ac:dyDescent="0.25">
      <c r="A524" s="34" t="s">
        <v>58</v>
      </c>
      <c r="B524" s="18" t="s">
        <v>41</v>
      </c>
      <c r="C524" s="18" t="s">
        <v>40</v>
      </c>
      <c r="D524" s="18" t="s">
        <v>219</v>
      </c>
      <c r="E524" s="18" t="s">
        <v>57</v>
      </c>
      <c r="F524" s="5">
        <v>30.5</v>
      </c>
    </row>
    <row r="525" spans="1:6" x14ac:dyDescent="0.25">
      <c r="A525" s="34" t="s">
        <v>33</v>
      </c>
      <c r="B525" s="18" t="s">
        <v>41</v>
      </c>
      <c r="C525" s="18" t="s">
        <v>40</v>
      </c>
      <c r="D525" s="18" t="s">
        <v>219</v>
      </c>
      <c r="E525" s="18" t="s">
        <v>31</v>
      </c>
      <c r="F525" s="5">
        <v>100</v>
      </c>
    </row>
    <row r="526" spans="1:6" x14ac:dyDescent="0.25">
      <c r="A526" s="23" t="s">
        <v>18</v>
      </c>
      <c r="B526" s="20" t="s">
        <v>41</v>
      </c>
      <c r="C526" s="20" t="s">
        <v>40</v>
      </c>
      <c r="D526" s="20" t="s">
        <v>157</v>
      </c>
      <c r="E526" s="18"/>
      <c r="F526" s="9">
        <f>F527+F530</f>
        <v>731.6</v>
      </c>
    </row>
    <row r="527" spans="1:6" ht="27.2" x14ac:dyDescent="0.25">
      <c r="A527" s="19" t="s">
        <v>42</v>
      </c>
      <c r="B527" s="18" t="s">
        <v>41</v>
      </c>
      <c r="C527" s="18" t="s">
        <v>40</v>
      </c>
      <c r="D527" s="28" t="s">
        <v>159</v>
      </c>
      <c r="E527" s="18"/>
      <c r="F527" s="5">
        <f>F528</f>
        <v>557.6</v>
      </c>
    </row>
    <row r="528" spans="1:6" ht="31.95" customHeight="1" x14ac:dyDescent="0.25">
      <c r="A528" s="19" t="s">
        <v>26</v>
      </c>
      <c r="B528" s="18" t="s">
        <v>41</v>
      </c>
      <c r="C528" s="18" t="s">
        <v>40</v>
      </c>
      <c r="D528" s="28" t="s">
        <v>159</v>
      </c>
      <c r="E528" s="18" t="s">
        <v>25</v>
      </c>
      <c r="F528" s="5">
        <f>F529</f>
        <v>557.6</v>
      </c>
    </row>
    <row r="529" spans="1:6" ht="31.95" customHeight="1" x14ac:dyDescent="0.25">
      <c r="A529" s="19" t="s">
        <v>24</v>
      </c>
      <c r="B529" s="18" t="s">
        <v>41</v>
      </c>
      <c r="C529" s="18" t="s">
        <v>40</v>
      </c>
      <c r="D529" s="28" t="s">
        <v>159</v>
      </c>
      <c r="E529" s="18" t="s">
        <v>21</v>
      </c>
      <c r="F529" s="5">
        <v>557.6</v>
      </c>
    </row>
    <row r="530" spans="1:6" ht="108.7" x14ac:dyDescent="0.25">
      <c r="A530" s="84" t="s">
        <v>548</v>
      </c>
      <c r="B530" s="20" t="s">
        <v>41</v>
      </c>
      <c r="C530" s="20" t="s">
        <v>40</v>
      </c>
      <c r="D530" s="21" t="s">
        <v>205</v>
      </c>
      <c r="E530" s="20"/>
      <c r="F530" s="9">
        <f>F531+F533</f>
        <v>174</v>
      </c>
    </row>
    <row r="531" spans="1:6" ht="26.5" customHeight="1" x14ac:dyDescent="0.25">
      <c r="A531" s="19" t="s">
        <v>26</v>
      </c>
      <c r="B531" s="18" t="s">
        <v>41</v>
      </c>
      <c r="C531" s="18" t="s">
        <v>40</v>
      </c>
      <c r="D531" s="28" t="s">
        <v>205</v>
      </c>
      <c r="E531" s="18" t="s">
        <v>25</v>
      </c>
      <c r="F531" s="5">
        <f>F532</f>
        <v>24</v>
      </c>
    </row>
    <row r="532" spans="1:6" ht="27.2" x14ac:dyDescent="0.25">
      <c r="A532" s="19" t="s">
        <v>24</v>
      </c>
      <c r="B532" s="18" t="s">
        <v>41</v>
      </c>
      <c r="C532" s="18" t="s">
        <v>40</v>
      </c>
      <c r="D532" s="28" t="s">
        <v>205</v>
      </c>
      <c r="E532" s="18" t="s">
        <v>21</v>
      </c>
      <c r="F532" s="5">
        <v>24</v>
      </c>
    </row>
    <row r="533" spans="1:6" ht="27.2" x14ac:dyDescent="0.25">
      <c r="A533" s="27" t="s">
        <v>35</v>
      </c>
      <c r="B533" s="18" t="s">
        <v>41</v>
      </c>
      <c r="C533" s="18" t="s">
        <v>40</v>
      </c>
      <c r="D533" s="28" t="s">
        <v>205</v>
      </c>
      <c r="E533" s="18" t="s">
        <v>34</v>
      </c>
      <c r="F533" s="5">
        <f>F534</f>
        <v>150</v>
      </c>
    </row>
    <row r="534" spans="1:6" ht="17.850000000000001" customHeight="1" x14ac:dyDescent="0.25">
      <c r="A534" s="34" t="s">
        <v>58</v>
      </c>
      <c r="B534" s="18" t="s">
        <v>41</v>
      </c>
      <c r="C534" s="18" t="s">
        <v>40</v>
      </c>
      <c r="D534" s="28" t="s">
        <v>205</v>
      </c>
      <c r="E534" s="18" t="s">
        <v>57</v>
      </c>
      <c r="F534" s="5">
        <v>150</v>
      </c>
    </row>
    <row r="535" spans="1:6" ht="75.400000000000006" customHeight="1" x14ac:dyDescent="0.25">
      <c r="A535" s="24" t="s">
        <v>224</v>
      </c>
      <c r="B535" s="20" t="s">
        <v>41</v>
      </c>
      <c r="C535" s="20" t="s">
        <v>40</v>
      </c>
      <c r="D535" s="10" t="s">
        <v>289</v>
      </c>
      <c r="E535" s="10"/>
      <c r="F535" s="9">
        <f>F536</f>
        <v>900</v>
      </c>
    </row>
    <row r="536" spans="1:6" ht="69.3" customHeight="1" x14ac:dyDescent="0.25">
      <c r="A536" s="24" t="s">
        <v>290</v>
      </c>
      <c r="B536" s="20" t="s">
        <v>41</v>
      </c>
      <c r="C536" s="20" t="s">
        <v>40</v>
      </c>
      <c r="D536" s="10" t="s">
        <v>206</v>
      </c>
      <c r="E536" s="10"/>
      <c r="F536" s="9">
        <f>F537</f>
        <v>900</v>
      </c>
    </row>
    <row r="537" spans="1:6" ht="12.9" customHeight="1" x14ac:dyDescent="0.25">
      <c r="A537" s="19" t="s">
        <v>47</v>
      </c>
      <c r="B537" s="18" t="s">
        <v>41</v>
      </c>
      <c r="C537" s="18" t="s">
        <v>40</v>
      </c>
      <c r="D537" s="6" t="s">
        <v>206</v>
      </c>
      <c r="E537" s="18" t="s">
        <v>46</v>
      </c>
      <c r="F537" s="5">
        <f>F538</f>
        <v>900</v>
      </c>
    </row>
    <row r="538" spans="1:6" ht="29.25" customHeight="1" x14ac:dyDescent="0.25">
      <c r="A538" s="8" t="s">
        <v>55</v>
      </c>
      <c r="B538" s="18" t="s">
        <v>41</v>
      </c>
      <c r="C538" s="18" t="s">
        <v>40</v>
      </c>
      <c r="D538" s="6" t="s">
        <v>206</v>
      </c>
      <c r="E538" s="18" t="s">
        <v>53</v>
      </c>
      <c r="F538" s="5">
        <v>900</v>
      </c>
    </row>
    <row r="539" spans="1:6" ht="14.95" customHeight="1" x14ac:dyDescent="0.25">
      <c r="A539" s="17" t="s">
        <v>39</v>
      </c>
      <c r="B539" s="15" t="s">
        <v>32</v>
      </c>
      <c r="C539" s="15"/>
      <c r="D539" s="15"/>
      <c r="E539" s="15"/>
      <c r="F539" s="2">
        <f>F540</f>
        <v>2298</v>
      </c>
    </row>
    <row r="540" spans="1:6" ht="16.3" customHeight="1" x14ac:dyDescent="0.25">
      <c r="A540" s="17" t="s">
        <v>38</v>
      </c>
      <c r="B540" s="15" t="s">
        <v>32</v>
      </c>
      <c r="C540" s="15" t="s">
        <v>8</v>
      </c>
      <c r="D540" s="15"/>
      <c r="E540" s="15"/>
      <c r="F540" s="2">
        <f>F541</f>
        <v>2298</v>
      </c>
    </row>
    <row r="541" spans="1:6" ht="27.2" x14ac:dyDescent="0.25">
      <c r="A541" s="24" t="s">
        <v>37</v>
      </c>
      <c r="B541" s="20" t="s">
        <v>32</v>
      </c>
      <c r="C541" s="20" t="s">
        <v>8</v>
      </c>
      <c r="D541" s="20" t="s">
        <v>208</v>
      </c>
      <c r="E541" s="20"/>
      <c r="F541" s="9">
        <f>F542+F545</f>
        <v>2298</v>
      </c>
    </row>
    <row r="542" spans="1:6" x14ac:dyDescent="0.25">
      <c r="A542" s="24" t="s">
        <v>36</v>
      </c>
      <c r="B542" s="20" t="s">
        <v>32</v>
      </c>
      <c r="C542" s="20" t="s">
        <v>8</v>
      </c>
      <c r="D542" s="20" t="s">
        <v>209</v>
      </c>
      <c r="E542" s="20"/>
      <c r="F542" s="9">
        <f>F543</f>
        <v>585.9</v>
      </c>
    </row>
    <row r="543" spans="1:6" ht="27.2" x14ac:dyDescent="0.25">
      <c r="A543" s="27" t="s">
        <v>35</v>
      </c>
      <c r="B543" s="18" t="s">
        <v>32</v>
      </c>
      <c r="C543" s="18" t="s">
        <v>8</v>
      </c>
      <c r="D543" s="18" t="s">
        <v>209</v>
      </c>
      <c r="E543" s="18" t="s">
        <v>34</v>
      </c>
      <c r="F543" s="5">
        <f>F544</f>
        <v>585.9</v>
      </c>
    </row>
    <row r="544" spans="1:6" x14ac:dyDescent="0.25">
      <c r="A544" s="19" t="s">
        <v>33</v>
      </c>
      <c r="B544" s="18" t="s">
        <v>32</v>
      </c>
      <c r="C544" s="18" t="s">
        <v>8</v>
      </c>
      <c r="D544" s="18" t="s">
        <v>209</v>
      </c>
      <c r="E544" s="18" t="s">
        <v>31</v>
      </c>
      <c r="F544" s="5">
        <v>585.9</v>
      </c>
    </row>
    <row r="545" spans="1:6" ht="27.2" x14ac:dyDescent="0.25">
      <c r="A545" s="37" t="s">
        <v>432</v>
      </c>
      <c r="B545" s="20" t="s">
        <v>32</v>
      </c>
      <c r="C545" s="20" t="s">
        <v>8</v>
      </c>
      <c r="D545" s="20" t="s">
        <v>433</v>
      </c>
      <c r="E545" s="20"/>
      <c r="F545" s="9">
        <f>F546</f>
        <v>1712.1</v>
      </c>
    </row>
    <row r="546" spans="1:6" ht="27.2" x14ac:dyDescent="0.25">
      <c r="A546" s="27" t="s">
        <v>35</v>
      </c>
      <c r="B546" s="18" t="s">
        <v>32</v>
      </c>
      <c r="C546" s="18" t="s">
        <v>8</v>
      </c>
      <c r="D546" s="18" t="s">
        <v>433</v>
      </c>
      <c r="E546" s="18" t="s">
        <v>34</v>
      </c>
      <c r="F546" s="5">
        <f>F547</f>
        <v>1712.1</v>
      </c>
    </row>
    <row r="547" spans="1:6" x14ac:dyDescent="0.25">
      <c r="A547" s="19" t="s">
        <v>33</v>
      </c>
      <c r="B547" s="18" t="s">
        <v>32</v>
      </c>
      <c r="C547" s="18" t="s">
        <v>8</v>
      </c>
      <c r="D547" s="18" t="s">
        <v>433</v>
      </c>
      <c r="E547" s="18" t="s">
        <v>31</v>
      </c>
      <c r="F547" s="5">
        <v>1712.1</v>
      </c>
    </row>
    <row r="548" spans="1:6" x14ac:dyDescent="0.25">
      <c r="A548" s="17" t="s">
        <v>30</v>
      </c>
      <c r="B548" s="15" t="s">
        <v>23</v>
      </c>
      <c r="C548" s="15"/>
      <c r="D548" s="15"/>
      <c r="E548" s="15"/>
      <c r="F548" s="2">
        <f>F549+F554</f>
        <v>2800</v>
      </c>
    </row>
    <row r="549" spans="1:6" x14ac:dyDescent="0.25">
      <c r="A549" s="17" t="s">
        <v>29</v>
      </c>
      <c r="B549" s="15" t="s">
        <v>23</v>
      </c>
      <c r="C549" s="15" t="s">
        <v>8</v>
      </c>
      <c r="D549" s="15"/>
      <c r="E549" s="15"/>
      <c r="F549" s="2">
        <f>F550</f>
        <v>1800</v>
      </c>
    </row>
    <row r="550" spans="1:6" ht="27.2" x14ac:dyDescent="0.25">
      <c r="A550" s="24" t="s">
        <v>27</v>
      </c>
      <c r="B550" s="26" t="s">
        <v>23</v>
      </c>
      <c r="C550" s="26" t="s">
        <v>8</v>
      </c>
      <c r="D550" s="20" t="s">
        <v>291</v>
      </c>
      <c r="E550" s="15"/>
      <c r="F550" s="9">
        <f>F551</f>
        <v>1800</v>
      </c>
    </row>
    <row r="551" spans="1:6" ht="40.75" x14ac:dyDescent="0.25">
      <c r="A551" s="24" t="s">
        <v>292</v>
      </c>
      <c r="B551" s="26" t="s">
        <v>23</v>
      </c>
      <c r="C551" s="26" t="s">
        <v>8</v>
      </c>
      <c r="D551" s="20" t="s">
        <v>207</v>
      </c>
      <c r="E551" s="20"/>
      <c r="F551" s="9">
        <f>F552</f>
        <v>1800</v>
      </c>
    </row>
    <row r="552" spans="1:6" ht="27.2" x14ac:dyDescent="0.25">
      <c r="A552" s="19" t="s">
        <v>26</v>
      </c>
      <c r="B552" s="25" t="s">
        <v>23</v>
      </c>
      <c r="C552" s="25" t="s">
        <v>8</v>
      </c>
      <c r="D552" s="18" t="s">
        <v>207</v>
      </c>
      <c r="E552" s="18" t="s">
        <v>25</v>
      </c>
      <c r="F552" s="5">
        <f>F553</f>
        <v>1800</v>
      </c>
    </row>
    <row r="553" spans="1:6" ht="27.2" x14ac:dyDescent="0.25">
      <c r="A553" s="19" t="s">
        <v>24</v>
      </c>
      <c r="B553" s="25" t="s">
        <v>23</v>
      </c>
      <c r="C553" s="25" t="s">
        <v>8</v>
      </c>
      <c r="D553" s="18" t="s">
        <v>207</v>
      </c>
      <c r="E553" s="18" t="s">
        <v>21</v>
      </c>
      <c r="F553" s="5">
        <v>1800</v>
      </c>
    </row>
    <row r="554" spans="1:6" x14ac:dyDescent="0.25">
      <c r="A554" s="17" t="s">
        <v>28</v>
      </c>
      <c r="B554" s="15" t="s">
        <v>23</v>
      </c>
      <c r="C554" s="15" t="s">
        <v>22</v>
      </c>
      <c r="D554" s="15"/>
      <c r="E554" s="15"/>
      <c r="F554" s="2">
        <f>F556</f>
        <v>1000</v>
      </c>
    </row>
    <row r="555" spans="1:6" ht="27.2" x14ac:dyDescent="0.25">
      <c r="A555" s="24" t="s">
        <v>27</v>
      </c>
      <c r="B555" s="26" t="s">
        <v>23</v>
      </c>
      <c r="C555" s="26" t="s">
        <v>8</v>
      </c>
      <c r="D555" s="20" t="s">
        <v>291</v>
      </c>
      <c r="E555" s="15"/>
      <c r="F555" s="9">
        <f>F556</f>
        <v>1000</v>
      </c>
    </row>
    <row r="556" spans="1:6" ht="40.75" x14ac:dyDescent="0.25">
      <c r="A556" s="24" t="s">
        <v>292</v>
      </c>
      <c r="B556" s="26" t="s">
        <v>23</v>
      </c>
      <c r="C556" s="26" t="s">
        <v>8</v>
      </c>
      <c r="D556" s="20" t="s">
        <v>207</v>
      </c>
      <c r="E556" s="20"/>
      <c r="F556" s="9">
        <f>F557</f>
        <v>1000</v>
      </c>
    </row>
    <row r="557" spans="1:6" ht="27.2" x14ac:dyDescent="0.25">
      <c r="A557" s="19" t="s">
        <v>26</v>
      </c>
      <c r="B557" s="18" t="s">
        <v>23</v>
      </c>
      <c r="C557" s="18" t="s">
        <v>22</v>
      </c>
      <c r="D557" s="18" t="s">
        <v>207</v>
      </c>
      <c r="E557" s="18" t="s">
        <v>25</v>
      </c>
      <c r="F557" s="5">
        <f>F558</f>
        <v>1000</v>
      </c>
    </row>
    <row r="558" spans="1:6" ht="27.2" x14ac:dyDescent="0.25">
      <c r="A558" s="19" t="s">
        <v>24</v>
      </c>
      <c r="B558" s="18" t="s">
        <v>23</v>
      </c>
      <c r="C558" s="18" t="s">
        <v>22</v>
      </c>
      <c r="D558" s="18" t="s">
        <v>207</v>
      </c>
      <c r="E558" s="18" t="s">
        <v>21</v>
      </c>
      <c r="F558" s="5">
        <v>1000</v>
      </c>
    </row>
    <row r="559" spans="1:6" x14ac:dyDescent="0.25">
      <c r="A559" s="17" t="s">
        <v>20</v>
      </c>
      <c r="B559" s="15" t="s">
        <v>14</v>
      </c>
      <c r="C559" s="15"/>
      <c r="D559" s="15"/>
      <c r="E559" s="15"/>
      <c r="F559" s="2">
        <f>F560</f>
        <v>7500</v>
      </c>
    </row>
    <row r="560" spans="1:6" ht="26.5" x14ac:dyDescent="0.25">
      <c r="A560" s="17" t="s">
        <v>19</v>
      </c>
      <c r="B560" s="15" t="s">
        <v>14</v>
      </c>
      <c r="C560" s="15" t="s">
        <v>8</v>
      </c>
      <c r="D560" s="15"/>
      <c r="E560" s="20"/>
      <c r="F560" s="9">
        <f>F561</f>
        <v>7500</v>
      </c>
    </row>
    <row r="561" spans="1:6" x14ac:dyDescent="0.25">
      <c r="A561" s="23" t="s">
        <v>18</v>
      </c>
      <c r="B561" s="20" t="s">
        <v>14</v>
      </c>
      <c r="C561" s="20" t="s">
        <v>8</v>
      </c>
      <c r="D561" s="20" t="s">
        <v>157</v>
      </c>
      <c r="E561" s="20"/>
      <c r="F561" s="9">
        <f>F562</f>
        <v>7500</v>
      </c>
    </row>
    <row r="562" spans="1:6" x14ac:dyDescent="0.25">
      <c r="A562" s="24" t="s">
        <v>17</v>
      </c>
      <c r="B562" s="20" t="s">
        <v>14</v>
      </c>
      <c r="C562" s="20" t="s">
        <v>8</v>
      </c>
      <c r="D562" s="20" t="s">
        <v>210</v>
      </c>
      <c r="E562" s="20"/>
      <c r="F562" s="9">
        <f>F563</f>
        <v>7500</v>
      </c>
    </row>
    <row r="563" spans="1:6" x14ac:dyDescent="0.25">
      <c r="A563" s="19" t="s">
        <v>15</v>
      </c>
      <c r="B563" s="18" t="s">
        <v>14</v>
      </c>
      <c r="C563" s="18" t="s">
        <v>8</v>
      </c>
      <c r="D563" s="18" t="s">
        <v>210</v>
      </c>
      <c r="E563" s="18" t="s">
        <v>16</v>
      </c>
      <c r="F563" s="5">
        <f>F564</f>
        <v>7500</v>
      </c>
    </row>
    <row r="564" spans="1:6" x14ac:dyDescent="0.25">
      <c r="A564" s="19" t="s">
        <v>15</v>
      </c>
      <c r="B564" s="18" t="s">
        <v>14</v>
      </c>
      <c r="C564" s="18" t="s">
        <v>8</v>
      </c>
      <c r="D564" s="18" t="s">
        <v>210</v>
      </c>
      <c r="E564" s="18" t="s">
        <v>13</v>
      </c>
      <c r="F564" s="5">
        <v>7500</v>
      </c>
    </row>
    <row r="565" spans="1:6" x14ac:dyDescent="0.25">
      <c r="A565" s="17" t="s">
        <v>12</v>
      </c>
      <c r="B565" s="15" t="s">
        <v>2</v>
      </c>
      <c r="C565" s="15"/>
      <c r="D565" s="15"/>
      <c r="E565" s="15"/>
      <c r="F565" s="2">
        <f>F566+F571</f>
        <v>107279.79999999999</v>
      </c>
    </row>
    <row r="566" spans="1:6" ht="26.5" x14ac:dyDescent="0.25">
      <c r="A566" s="14" t="s">
        <v>11</v>
      </c>
      <c r="B566" s="13" t="s">
        <v>2</v>
      </c>
      <c r="C566" s="13" t="s">
        <v>8</v>
      </c>
      <c r="D566" s="13"/>
      <c r="E566" s="13"/>
      <c r="F566" s="2">
        <f>F567</f>
        <v>53946.2</v>
      </c>
    </row>
    <row r="567" spans="1:6" x14ac:dyDescent="0.25">
      <c r="A567" s="23" t="s">
        <v>18</v>
      </c>
      <c r="B567" s="10" t="s">
        <v>2</v>
      </c>
      <c r="C567" s="10" t="s">
        <v>8</v>
      </c>
      <c r="D567" s="20" t="s">
        <v>157</v>
      </c>
      <c r="E567" s="10"/>
      <c r="F567" s="9">
        <f>F568</f>
        <v>53946.2</v>
      </c>
    </row>
    <row r="568" spans="1:6" ht="27.2" x14ac:dyDescent="0.25">
      <c r="A568" s="12" t="s">
        <v>10</v>
      </c>
      <c r="B568" s="10" t="s">
        <v>2</v>
      </c>
      <c r="C568" s="10" t="s">
        <v>8</v>
      </c>
      <c r="D568" s="10" t="s">
        <v>211</v>
      </c>
      <c r="E568" s="10"/>
      <c r="F568" s="9">
        <f>F569</f>
        <v>53946.2</v>
      </c>
    </row>
    <row r="569" spans="1:6" x14ac:dyDescent="0.25">
      <c r="A569" s="8" t="s">
        <v>5</v>
      </c>
      <c r="B569" s="6" t="s">
        <v>2</v>
      </c>
      <c r="C569" s="6" t="s">
        <v>8</v>
      </c>
      <c r="D569" s="10" t="s">
        <v>211</v>
      </c>
      <c r="E569" s="6" t="s">
        <v>4</v>
      </c>
      <c r="F569" s="5">
        <f>F570</f>
        <v>53946.2</v>
      </c>
    </row>
    <row r="570" spans="1:6" x14ac:dyDescent="0.25">
      <c r="A570" s="8" t="s">
        <v>9</v>
      </c>
      <c r="B570" s="6" t="s">
        <v>2</v>
      </c>
      <c r="C570" s="6" t="s">
        <v>8</v>
      </c>
      <c r="D570" s="10" t="s">
        <v>211</v>
      </c>
      <c r="E570" s="6" t="s">
        <v>7</v>
      </c>
      <c r="F570" s="5">
        <v>53946.2</v>
      </c>
    </row>
    <row r="571" spans="1:6" x14ac:dyDescent="0.25">
      <c r="A571" s="14" t="s">
        <v>6</v>
      </c>
      <c r="B571" s="13" t="s">
        <v>2</v>
      </c>
      <c r="C571" s="13" t="s">
        <v>1</v>
      </c>
      <c r="D571" s="13"/>
      <c r="E571" s="13"/>
      <c r="F571" s="2">
        <f>F580+F572</f>
        <v>53333.599999999999</v>
      </c>
    </row>
    <row r="572" spans="1:6" x14ac:dyDescent="0.25">
      <c r="A572" s="23" t="s">
        <v>18</v>
      </c>
      <c r="B572" s="10" t="s">
        <v>2</v>
      </c>
      <c r="C572" s="10" t="s">
        <v>1</v>
      </c>
      <c r="D572" s="20" t="s">
        <v>157</v>
      </c>
      <c r="E572" s="6"/>
      <c r="F572" s="9">
        <f>F573+F576</f>
        <v>53333.599999999999</v>
      </c>
    </row>
    <row r="573" spans="1:6" ht="54.35" x14ac:dyDescent="0.25">
      <c r="A573" s="12" t="s">
        <v>549</v>
      </c>
      <c r="B573" s="10" t="s">
        <v>2</v>
      </c>
      <c r="C573" s="10" t="s">
        <v>1</v>
      </c>
      <c r="D573" s="10" t="s">
        <v>212</v>
      </c>
      <c r="E573" s="10"/>
      <c r="F573" s="9">
        <f>F574</f>
        <v>52028.6</v>
      </c>
    </row>
    <row r="574" spans="1:6" x14ac:dyDescent="0.25">
      <c r="A574" s="8" t="s">
        <v>5</v>
      </c>
      <c r="B574" s="6" t="s">
        <v>2</v>
      </c>
      <c r="C574" s="6" t="s">
        <v>1</v>
      </c>
      <c r="D574" s="6" t="s">
        <v>212</v>
      </c>
      <c r="E574" s="6" t="s">
        <v>4</v>
      </c>
      <c r="F574" s="5">
        <f>F575</f>
        <v>52028.6</v>
      </c>
    </row>
    <row r="575" spans="1:6" x14ac:dyDescent="0.25">
      <c r="A575" s="8" t="s">
        <v>225</v>
      </c>
      <c r="B575" s="6" t="s">
        <v>2</v>
      </c>
      <c r="C575" s="6" t="s">
        <v>1</v>
      </c>
      <c r="D575" s="6" t="s">
        <v>212</v>
      </c>
      <c r="E575" s="6" t="s">
        <v>223</v>
      </c>
      <c r="F575" s="5">
        <v>52028.6</v>
      </c>
    </row>
    <row r="576" spans="1:6" ht="81.55" x14ac:dyDescent="0.25">
      <c r="A576" s="40" t="s">
        <v>550</v>
      </c>
      <c r="B576" s="10" t="s">
        <v>2</v>
      </c>
      <c r="C576" s="10" t="s">
        <v>1</v>
      </c>
      <c r="D576" s="10" t="s">
        <v>551</v>
      </c>
      <c r="E576" s="10"/>
      <c r="F576" s="5">
        <f>F577</f>
        <v>1305</v>
      </c>
    </row>
    <row r="577" spans="1:6" x14ac:dyDescent="0.25">
      <c r="A577" s="8" t="s">
        <v>5</v>
      </c>
      <c r="B577" s="6" t="s">
        <v>2</v>
      </c>
      <c r="C577" s="6" t="s">
        <v>1</v>
      </c>
      <c r="D577" s="6" t="s">
        <v>551</v>
      </c>
      <c r="E577" s="6" t="s">
        <v>4</v>
      </c>
      <c r="F577" s="5">
        <f>F578</f>
        <v>1305</v>
      </c>
    </row>
    <row r="578" spans="1:6" x14ac:dyDescent="0.25">
      <c r="A578" s="8" t="s">
        <v>225</v>
      </c>
      <c r="B578" s="6" t="s">
        <v>2</v>
      </c>
      <c r="C578" s="6" t="s">
        <v>1</v>
      </c>
      <c r="D578" s="6" t="s">
        <v>551</v>
      </c>
      <c r="E578" s="6" t="s">
        <v>223</v>
      </c>
      <c r="F578" s="5">
        <v>1305</v>
      </c>
    </row>
    <row r="579" spans="1:6" x14ac:dyDescent="0.25">
      <c r="A579" s="4" t="s">
        <v>0</v>
      </c>
      <c r="B579" s="3"/>
      <c r="C579" s="3"/>
      <c r="D579" s="3"/>
      <c r="E579" s="3"/>
      <c r="F579" s="2">
        <f>F13+F114+F120+F137+F188+F232+F433+F480+F539+F548+F559+F565</f>
        <v>1074895.9000000001</v>
      </c>
    </row>
  </sheetData>
  <mergeCells count="4">
    <mergeCell ref="E1:F3"/>
    <mergeCell ref="A5:F6"/>
    <mergeCell ref="E8:F8"/>
    <mergeCell ref="A9:F9"/>
  </mergeCells>
  <pageMargins left="0.78740157480314965" right="0.78740157480314965" top="0.98425196850393704" bottom="0.39370078740157483" header="0.51181102362204722" footer="0.51181102362204722"/>
  <pageSetup paperSize="9" scale="71" fitToHeight="3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9"/>
  <sheetViews>
    <sheetView view="pageBreakPreview" topLeftCell="A85" zoomScale="70" zoomScaleSheetLayoutView="70" workbookViewId="0">
      <selection activeCell="C34" sqref="C34"/>
    </sheetView>
  </sheetViews>
  <sheetFormatPr defaultColWidth="9.125" defaultRowHeight="18.350000000000001" x14ac:dyDescent="0.3"/>
  <cols>
    <col min="1" max="1" width="33.375" style="107" customWidth="1"/>
    <col min="2" max="2" width="101" style="106" customWidth="1"/>
    <col min="3" max="3" width="26.125" style="105" customWidth="1"/>
    <col min="4" max="4" width="13.25" style="104" customWidth="1"/>
    <col min="5" max="5" width="0" style="103" hidden="1" customWidth="1"/>
    <col min="6" max="39" width="9.125" style="103"/>
    <col min="40" max="16384" width="9.125" style="102"/>
  </cols>
  <sheetData>
    <row r="1" spans="1:39" s="168" customFormat="1" ht="18.350000000000001" customHeight="1" x14ac:dyDescent="0.3">
      <c r="A1" s="111"/>
      <c r="B1" s="110"/>
      <c r="C1" s="367" t="s">
        <v>521</v>
      </c>
      <c r="D1" s="211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</row>
    <row r="2" spans="1:39" s="168" customFormat="1" ht="139.44999999999999" customHeight="1" x14ac:dyDescent="0.3">
      <c r="A2" s="111"/>
      <c r="B2" s="112"/>
      <c r="C2" s="367"/>
      <c r="D2" s="211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</row>
    <row r="3" spans="1:39" s="168" customFormat="1" x14ac:dyDescent="0.3">
      <c r="A3" s="111"/>
      <c r="B3" s="112"/>
      <c r="C3" s="211"/>
      <c r="D3" s="211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</row>
    <row r="4" spans="1:39" x14ac:dyDescent="0.3">
      <c r="A4" s="368" t="s">
        <v>405</v>
      </c>
      <c r="B4" s="368"/>
      <c r="C4" s="368"/>
    </row>
    <row r="5" spans="1:39" x14ac:dyDescent="0.3">
      <c r="A5" s="111"/>
      <c r="B5" s="110"/>
      <c r="C5" s="109"/>
    </row>
    <row r="6" spans="1:39" x14ac:dyDescent="0.3">
      <c r="A6" s="368" t="s">
        <v>404</v>
      </c>
      <c r="B6" s="368"/>
      <c r="C6" s="368"/>
    </row>
    <row r="7" spans="1:39" x14ac:dyDescent="0.3">
      <c r="A7" s="167"/>
      <c r="B7" s="166"/>
      <c r="C7" s="165"/>
    </row>
    <row r="8" spans="1:39" x14ac:dyDescent="0.3">
      <c r="A8" s="164"/>
      <c r="B8" s="163"/>
      <c r="C8" s="162" t="s">
        <v>403</v>
      </c>
    </row>
    <row r="9" spans="1:39" x14ac:dyDescent="0.3">
      <c r="A9" s="161" t="s">
        <v>402</v>
      </c>
      <c r="B9" s="160" t="s">
        <v>401</v>
      </c>
      <c r="C9" s="159" t="s">
        <v>400</v>
      </c>
    </row>
    <row r="10" spans="1:39" x14ac:dyDescent="0.3">
      <c r="A10" s="119" t="s">
        <v>399</v>
      </c>
      <c r="B10" s="150" t="s">
        <v>398</v>
      </c>
      <c r="C10" s="117">
        <f>SUM(C36+C32+C29+C27+C24+C21+C16+C14+C11+C49)</f>
        <v>150777.20000000001</v>
      </c>
      <c r="D10" s="127"/>
    </row>
    <row r="11" spans="1:39" x14ac:dyDescent="0.3">
      <c r="A11" s="119" t="s">
        <v>397</v>
      </c>
      <c r="B11" s="150" t="s">
        <v>396</v>
      </c>
      <c r="C11" s="117">
        <f>SUM(C12)</f>
        <v>96680.6</v>
      </c>
    </row>
    <row r="12" spans="1:39" x14ac:dyDescent="0.3">
      <c r="A12" s="122" t="s">
        <v>395</v>
      </c>
      <c r="B12" s="124" t="s">
        <v>394</v>
      </c>
      <c r="C12" s="149">
        <v>96680.6</v>
      </c>
    </row>
    <row r="13" spans="1:39" x14ac:dyDescent="0.3">
      <c r="A13" s="122"/>
      <c r="B13" s="124" t="s">
        <v>393</v>
      </c>
      <c r="C13" s="149">
        <v>44603.8</v>
      </c>
    </row>
    <row r="14" spans="1:39" s="136" customFormat="1" ht="36.700000000000003" x14ac:dyDescent="0.3">
      <c r="A14" s="158" t="s">
        <v>392</v>
      </c>
      <c r="B14" s="150" t="s">
        <v>391</v>
      </c>
      <c r="C14" s="151">
        <f>SUM(C15:C15)</f>
        <v>4006.9</v>
      </c>
      <c r="D14" s="138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</row>
    <row r="15" spans="1:39" ht="36.700000000000003" x14ac:dyDescent="0.3">
      <c r="A15" s="157" t="s">
        <v>390</v>
      </c>
      <c r="B15" s="124" t="s">
        <v>389</v>
      </c>
      <c r="C15" s="149">
        <v>4006.9</v>
      </c>
    </row>
    <row r="16" spans="1:39" x14ac:dyDescent="0.3">
      <c r="A16" s="119" t="s">
        <v>388</v>
      </c>
      <c r="B16" s="150" t="s">
        <v>387</v>
      </c>
      <c r="C16" s="117">
        <f>SUM(C17:C20)</f>
        <v>16255.7</v>
      </c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</row>
    <row r="17" spans="1:39" x14ac:dyDescent="0.3">
      <c r="A17" s="122" t="s">
        <v>386</v>
      </c>
      <c r="B17" s="124" t="s">
        <v>385</v>
      </c>
      <c r="C17" s="120">
        <v>9448.6</v>
      </c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</row>
    <row r="18" spans="1:39" x14ac:dyDescent="0.3">
      <c r="A18" s="122" t="s">
        <v>384</v>
      </c>
      <c r="B18" s="124" t="s">
        <v>383</v>
      </c>
      <c r="C18" s="149">
        <v>6308.5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</row>
    <row r="19" spans="1:39" x14ac:dyDescent="0.3">
      <c r="A19" s="122" t="s">
        <v>382</v>
      </c>
      <c r="B19" s="124" t="s">
        <v>381</v>
      </c>
      <c r="C19" s="149">
        <v>130.9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</row>
    <row r="20" spans="1:39" ht="36.700000000000003" x14ac:dyDescent="0.3">
      <c r="A20" s="122" t="s">
        <v>380</v>
      </c>
      <c r="B20" s="124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20" s="149">
        <v>367.7</v>
      </c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</row>
    <row r="21" spans="1:39" x14ac:dyDescent="0.3">
      <c r="A21" s="119" t="s">
        <v>379</v>
      </c>
      <c r="B21" s="150" t="s">
        <v>378</v>
      </c>
      <c r="C21" s="117">
        <f>SUM(C22:C23)</f>
        <v>3255.7</v>
      </c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</row>
    <row r="22" spans="1:39" ht="41.3" customHeight="1" x14ac:dyDescent="0.3">
      <c r="A22" s="156" t="s">
        <v>377</v>
      </c>
      <c r="B22" s="124" t="s">
        <v>376</v>
      </c>
      <c r="C22" s="149">
        <v>3255.7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</row>
    <row r="23" spans="1:39" ht="22.75" customHeight="1" x14ac:dyDescent="0.3">
      <c r="A23" s="155" t="s">
        <v>375</v>
      </c>
      <c r="B23" s="124" t="s">
        <v>374</v>
      </c>
      <c r="C23" s="149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</row>
    <row r="24" spans="1:39" ht="36.700000000000003" x14ac:dyDescent="0.3">
      <c r="A24" s="119" t="s">
        <v>373</v>
      </c>
      <c r="B24" s="150" t="s">
        <v>372</v>
      </c>
      <c r="C24" s="117">
        <f>SUM(C25:C26)</f>
        <v>2927.2000000000003</v>
      </c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</row>
    <row r="25" spans="1:39" ht="73.400000000000006" x14ac:dyDescent="0.3">
      <c r="A25" s="122" t="s">
        <v>371</v>
      </c>
      <c r="B25" s="124" t="s">
        <v>370</v>
      </c>
      <c r="C25" s="149">
        <v>2372.3000000000002</v>
      </c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</row>
    <row r="26" spans="1:39" ht="59.3" customHeight="1" x14ac:dyDescent="0.3">
      <c r="A26" s="122" t="s">
        <v>369</v>
      </c>
      <c r="B26" s="124" t="s">
        <v>368</v>
      </c>
      <c r="C26" s="149">
        <v>554.9</v>
      </c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</row>
    <row r="27" spans="1:39" x14ac:dyDescent="0.3">
      <c r="A27" s="119" t="s">
        <v>367</v>
      </c>
      <c r="B27" s="154" t="s">
        <v>366</v>
      </c>
      <c r="C27" s="151">
        <f>SUM(C28)</f>
        <v>1692.8</v>
      </c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</row>
    <row r="28" spans="1:39" x14ac:dyDescent="0.3">
      <c r="A28" s="122" t="s">
        <v>365</v>
      </c>
      <c r="B28" s="153" t="s">
        <v>364</v>
      </c>
      <c r="C28" s="149">
        <v>1692.8</v>
      </c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</row>
    <row r="29" spans="1:39" ht="24.8" customHeight="1" x14ac:dyDescent="0.3">
      <c r="A29" s="119" t="s">
        <v>363</v>
      </c>
      <c r="B29" s="118" t="s">
        <v>362</v>
      </c>
      <c r="C29" s="151">
        <f>SUM(C30+C31)</f>
        <v>6826.8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</row>
    <row r="30" spans="1:39" x14ac:dyDescent="0.3">
      <c r="A30" s="122" t="s">
        <v>361</v>
      </c>
      <c r="B30" s="124" t="s">
        <v>360</v>
      </c>
      <c r="C30" s="149">
        <v>6294.1</v>
      </c>
      <c r="D30" s="15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</row>
    <row r="31" spans="1:39" x14ac:dyDescent="0.3">
      <c r="A31" s="122" t="s">
        <v>359</v>
      </c>
      <c r="B31" s="124" t="s">
        <v>358</v>
      </c>
      <c r="C31" s="149">
        <v>532.70000000000005</v>
      </c>
      <c r="D31" s="15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</row>
    <row r="32" spans="1:39" x14ac:dyDescent="0.3">
      <c r="A32" s="119" t="s">
        <v>357</v>
      </c>
      <c r="B32" s="150" t="s">
        <v>356</v>
      </c>
      <c r="C32" s="151">
        <f>SUM(C33:C35)</f>
        <v>15998.1</v>
      </c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</row>
    <row r="33" spans="1:39" ht="73.400000000000006" x14ac:dyDescent="0.3">
      <c r="A33" s="122" t="s">
        <v>667</v>
      </c>
      <c r="B33" s="121" t="s">
        <v>668</v>
      </c>
      <c r="C33" s="151">
        <v>15500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</row>
    <row r="34" spans="1:39" ht="41.3" customHeight="1" x14ac:dyDescent="0.3">
      <c r="A34" s="122" t="s">
        <v>355</v>
      </c>
      <c r="B34" s="121" t="s">
        <v>354</v>
      </c>
      <c r="C34" s="149">
        <v>185.2</v>
      </c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</row>
    <row r="35" spans="1:39" ht="41.3" customHeight="1" x14ac:dyDescent="0.3">
      <c r="A35" s="122" t="s">
        <v>516</v>
      </c>
      <c r="B35" s="121" t="s">
        <v>517</v>
      </c>
      <c r="C35" s="149">
        <v>312.89999999999998</v>
      </c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</row>
    <row r="36" spans="1:39" x14ac:dyDescent="0.3">
      <c r="A36" s="119" t="s">
        <v>353</v>
      </c>
      <c r="B36" s="150" t="s">
        <v>352</v>
      </c>
      <c r="C36" s="117">
        <f>SUM(C37:C48)</f>
        <v>3133.3999999999996</v>
      </c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</row>
    <row r="37" spans="1:39" ht="24.8" customHeight="1" x14ac:dyDescent="0.3">
      <c r="A37" s="122" t="s">
        <v>351</v>
      </c>
      <c r="B37" s="124" t="s">
        <v>350</v>
      </c>
      <c r="C37" s="149">
        <v>21.7</v>
      </c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</row>
    <row r="38" spans="1:39" ht="54.35" customHeight="1" x14ac:dyDescent="0.3">
      <c r="A38" s="131" t="s">
        <v>633</v>
      </c>
      <c r="B38" s="130" t="s">
        <v>348</v>
      </c>
      <c r="C38" s="149">
        <v>4</v>
      </c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</row>
    <row r="39" spans="1:39" ht="55.05" x14ac:dyDescent="0.3">
      <c r="A39" s="131" t="s">
        <v>349</v>
      </c>
      <c r="B39" s="130" t="s">
        <v>348</v>
      </c>
      <c r="C39" s="147">
        <v>188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</row>
    <row r="40" spans="1:39" ht="55.05" x14ac:dyDescent="0.3">
      <c r="A40" s="131" t="s">
        <v>347</v>
      </c>
      <c r="B40" s="130" t="s">
        <v>346</v>
      </c>
      <c r="C40" s="147">
        <v>72</v>
      </c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</row>
    <row r="41" spans="1:39" ht="55.05" x14ac:dyDescent="0.3">
      <c r="A41" s="148" t="s">
        <v>345</v>
      </c>
      <c r="B41" s="130" t="s">
        <v>344</v>
      </c>
      <c r="C41" s="147">
        <v>23.6</v>
      </c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</row>
    <row r="42" spans="1:39" ht="55.05" x14ac:dyDescent="0.3">
      <c r="A42" s="131" t="s">
        <v>634</v>
      </c>
      <c r="B42" s="130" t="s">
        <v>635</v>
      </c>
      <c r="C42" s="147">
        <v>90</v>
      </c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</row>
    <row r="43" spans="1:39" ht="55.05" x14ac:dyDescent="0.3">
      <c r="A43" s="131" t="s">
        <v>343</v>
      </c>
      <c r="B43" s="130" t="s">
        <v>342</v>
      </c>
      <c r="C43" s="147">
        <v>1100</v>
      </c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</row>
    <row r="44" spans="1:39" ht="55.05" x14ac:dyDescent="0.3">
      <c r="A44" s="131" t="s">
        <v>341</v>
      </c>
      <c r="B44" s="130" t="s">
        <v>340</v>
      </c>
      <c r="C44" s="147">
        <v>5.0999999999999996</v>
      </c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</row>
    <row r="45" spans="1:39" ht="36.700000000000003" x14ac:dyDescent="0.3">
      <c r="A45" s="131" t="s">
        <v>339</v>
      </c>
      <c r="B45" s="130" t="s">
        <v>338</v>
      </c>
      <c r="C45" s="147">
        <v>100</v>
      </c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</row>
    <row r="46" spans="1:39" ht="36.700000000000003" x14ac:dyDescent="0.3">
      <c r="A46" s="131" t="s">
        <v>337</v>
      </c>
      <c r="B46" s="130" t="s">
        <v>336</v>
      </c>
      <c r="C46" s="147">
        <v>400.4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</row>
    <row r="47" spans="1:39" ht="55.05" x14ac:dyDescent="0.3">
      <c r="A47" s="131" t="s">
        <v>335</v>
      </c>
      <c r="B47" s="130" t="s">
        <v>334</v>
      </c>
      <c r="C47" s="147">
        <v>128.6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</row>
    <row r="48" spans="1:39" ht="41.3" customHeight="1" x14ac:dyDescent="0.3">
      <c r="A48" s="131" t="s">
        <v>333</v>
      </c>
      <c r="B48" s="130" t="s">
        <v>332</v>
      </c>
      <c r="C48" s="147">
        <v>1000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</row>
    <row r="49" spans="1:39" x14ac:dyDescent="0.3">
      <c r="A49" s="146" t="s">
        <v>331</v>
      </c>
      <c r="B49" s="142" t="s">
        <v>330</v>
      </c>
      <c r="C49" s="145"/>
    </row>
    <row r="50" spans="1:39" x14ac:dyDescent="0.3">
      <c r="A50" s="144" t="s">
        <v>329</v>
      </c>
      <c r="B50" s="142" t="s">
        <v>328</v>
      </c>
      <c r="C50" s="134">
        <f>SUM(C51+C93)</f>
        <v>929068.1</v>
      </c>
      <c r="D50" s="138"/>
    </row>
    <row r="51" spans="1:39" x14ac:dyDescent="0.3">
      <c r="A51" s="144"/>
      <c r="B51" s="142" t="s">
        <v>327</v>
      </c>
      <c r="C51" s="134">
        <f>SUM(C52+C54+C71+C87+C92)</f>
        <v>929048.1</v>
      </c>
      <c r="D51" s="138"/>
    </row>
    <row r="52" spans="1:39" x14ac:dyDescent="0.3">
      <c r="A52" s="369" t="s">
        <v>326</v>
      </c>
      <c r="B52" s="371" t="s">
        <v>325</v>
      </c>
      <c r="C52" s="372">
        <v>100482.7</v>
      </c>
      <c r="D52" s="138"/>
    </row>
    <row r="53" spans="1:39" ht="23.95" customHeight="1" x14ac:dyDescent="0.3">
      <c r="A53" s="369"/>
      <c r="B53" s="371"/>
      <c r="C53" s="372"/>
      <c r="D53" s="138"/>
    </row>
    <row r="54" spans="1:39" s="136" customFormat="1" ht="36.700000000000003" x14ac:dyDescent="0.3">
      <c r="A54" s="143"/>
      <c r="B54" s="142" t="s">
        <v>324</v>
      </c>
      <c r="C54" s="134">
        <f>SUM(C55:C70)</f>
        <v>342896.7</v>
      </c>
      <c r="D54" s="138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</row>
    <row r="55" spans="1:39" s="228" customFormat="1" ht="73.400000000000006" x14ac:dyDescent="0.3">
      <c r="A55" s="153" t="s">
        <v>600</v>
      </c>
      <c r="B55" s="121" t="s">
        <v>583</v>
      </c>
      <c r="C55" s="225">
        <v>769.2</v>
      </c>
      <c r="D55" s="226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27"/>
      <c r="AL55" s="227"/>
      <c r="AM55" s="227"/>
    </row>
    <row r="56" spans="1:39" s="228" customFormat="1" ht="91.7" x14ac:dyDescent="0.3">
      <c r="A56" s="153" t="s">
        <v>601</v>
      </c>
      <c r="B56" s="121" t="s">
        <v>602</v>
      </c>
      <c r="C56" s="225">
        <v>25524.3</v>
      </c>
      <c r="D56" s="226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</row>
    <row r="57" spans="1:39" s="136" customFormat="1" ht="55.05" x14ac:dyDescent="0.3">
      <c r="A57" s="131" t="s">
        <v>320</v>
      </c>
      <c r="B57" s="132" t="s">
        <v>605</v>
      </c>
      <c r="C57" s="129">
        <v>700</v>
      </c>
      <c r="D57" s="138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</row>
    <row r="58" spans="1:39" s="136" customFormat="1" ht="55.05" x14ac:dyDescent="0.3">
      <c r="A58" s="131" t="s">
        <v>323</v>
      </c>
      <c r="B58" s="132" t="s">
        <v>606</v>
      </c>
      <c r="C58" s="129">
        <v>57450.5</v>
      </c>
      <c r="D58" s="138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</row>
    <row r="59" spans="1:39" s="136" customFormat="1" ht="73.400000000000006" x14ac:dyDescent="0.3">
      <c r="A59" s="131" t="s">
        <v>515</v>
      </c>
      <c r="B59" s="132" t="s">
        <v>607</v>
      </c>
      <c r="C59" s="141">
        <v>3315.5</v>
      </c>
      <c r="D59" s="138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</row>
    <row r="60" spans="1:39" s="136" customFormat="1" ht="55.05" x14ac:dyDescent="0.3">
      <c r="A60" s="131" t="s">
        <v>320</v>
      </c>
      <c r="B60" s="132" t="s">
        <v>322</v>
      </c>
      <c r="C60" s="141">
        <v>901</v>
      </c>
      <c r="D60" s="138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</row>
    <row r="61" spans="1:39" s="136" customFormat="1" ht="91.7" x14ac:dyDescent="0.3">
      <c r="A61" s="131" t="s">
        <v>320</v>
      </c>
      <c r="B61" s="140" t="s">
        <v>321</v>
      </c>
      <c r="C61" s="129">
        <v>525</v>
      </c>
      <c r="D61" s="138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</row>
    <row r="62" spans="1:39" s="136" customFormat="1" ht="91.7" x14ac:dyDescent="0.3">
      <c r="A62" s="131" t="s">
        <v>320</v>
      </c>
      <c r="B62" s="132" t="s">
        <v>608</v>
      </c>
      <c r="C62" s="129">
        <v>11146.2</v>
      </c>
      <c r="D62" s="138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</row>
    <row r="63" spans="1:39" s="136" customFormat="1" ht="110.05" x14ac:dyDescent="0.3">
      <c r="A63" s="122" t="s">
        <v>320</v>
      </c>
      <c r="B63" s="139" t="s">
        <v>609</v>
      </c>
      <c r="C63" s="129">
        <v>771</v>
      </c>
      <c r="D63" s="138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</row>
    <row r="64" spans="1:39" s="136" customFormat="1" ht="91.7" x14ac:dyDescent="0.3">
      <c r="A64" s="131" t="s">
        <v>320</v>
      </c>
      <c r="B64" s="240" t="s">
        <v>637</v>
      </c>
      <c r="C64" s="129">
        <v>2500</v>
      </c>
      <c r="D64" s="138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</row>
    <row r="65" spans="1:39" s="136" customFormat="1" ht="55.05" x14ac:dyDescent="0.3">
      <c r="A65" s="131" t="s">
        <v>320</v>
      </c>
      <c r="B65" s="132" t="s">
        <v>636</v>
      </c>
      <c r="C65" s="129">
        <v>2623.3</v>
      </c>
      <c r="D65" s="138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</row>
    <row r="66" spans="1:39" s="136" customFormat="1" ht="55.05" x14ac:dyDescent="0.3">
      <c r="A66" s="131" t="s">
        <v>320</v>
      </c>
      <c r="B66" s="130" t="s">
        <v>610</v>
      </c>
      <c r="C66" s="129">
        <v>214147.8</v>
      </c>
      <c r="D66" s="138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</row>
    <row r="67" spans="1:39" s="136" customFormat="1" ht="55.05" x14ac:dyDescent="0.3">
      <c r="A67" s="131" t="s">
        <v>319</v>
      </c>
      <c r="B67" s="130" t="s">
        <v>611</v>
      </c>
      <c r="C67" s="129">
        <v>937.3</v>
      </c>
      <c r="D67" s="138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</row>
    <row r="68" spans="1:39" s="136" customFormat="1" ht="55.05" x14ac:dyDescent="0.3">
      <c r="A68" s="131" t="s">
        <v>318</v>
      </c>
      <c r="B68" s="132" t="s">
        <v>612</v>
      </c>
      <c r="C68" s="129">
        <v>24.5</v>
      </c>
      <c r="D68" s="138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</row>
    <row r="69" spans="1:39" s="136" customFormat="1" ht="73.400000000000006" x14ac:dyDescent="0.3">
      <c r="A69" s="131" t="s">
        <v>317</v>
      </c>
      <c r="B69" s="132" t="s">
        <v>613</v>
      </c>
      <c r="C69" s="129">
        <v>20918.2</v>
      </c>
      <c r="D69" s="138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</row>
    <row r="70" spans="1:39" s="136" customFormat="1" ht="73.400000000000006" x14ac:dyDescent="0.3">
      <c r="A70" s="131" t="s">
        <v>316</v>
      </c>
      <c r="B70" s="132" t="s">
        <v>614</v>
      </c>
      <c r="C70" s="129">
        <v>642.9</v>
      </c>
      <c r="D70" s="138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</row>
    <row r="71" spans="1:39" s="125" customFormat="1" ht="36.700000000000003" x14ac:dyDescent="0.3">
      <c r="A71" s="370"/>
      <c r="B71" s="135" t="s">
        <v>315</v>
      </c>
      <c r="C71" s="134">
        <f>SUM(C73:C86)</f>
        <v>483340.89999999997</v>
      </c>
      <c r="D71" s="133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</row>
    <row r="72" spans="1:39" x14ac:dyDescent="0.3">
      <c r="A72" s="370"/>
      <c r="B72" s="132" t="s">
        <v>296</v>
      </c>
      <c r="C72" s="129"/>
    </row>
    <row r="73" spans="1:39" ht="36.700000000000003" x14ac:dyDescent="0.3">
      <c r="A73" s="131" t="s">
        <v>300</v>
      </c>
      <c r="B73" s="132" t="s">
        <v>314</v>
      </c>
      <c r="C73" s="129">
        <v>53946.2</v>
      </c>
    </row>
    <row r="74" spans="1:39" ht="55.05" x14ac:dyDescent="0.3">
      <c r="A74" s="131" t="s">
        <v>300</v>
      </c>
      <c r="B74" s="132" t="s">
        <v>313</v>
      </c>
      <c r="C74" s="129">
        <v>5.2</v>
      </c>
    </row>
    <row r="75" spans="1:39" ht="36.700000000000003" x14ac:dyDescent="0.3">
      <c r="A75" s="131" t="s">
        <v>312</v>
      </c>
      <c r="B75" s="132" t="s">
        <v>311</v>
      </c>
      <c r="C75" s="129">
        <v>1994</v>
      </c>
    </row>
    <row r="76" spans="1:39" ht="55.05" x14ac:dyDescent="0.3">
      <c r="A76" s="131" t="s">
        <v>310</v>
      </c>
      <c r="B76" s="132" t="s">
        <v>309</v>
      </c>
      <c r="C76" s="129">
        <v>34.1</v>
      </c>
    </row>
    <row r="77" spans="1:39" ht="36.700000000000003" x14ac:dyDescent="0.3">
      <c r="A77" s="131" t="s">
        <v>300</v>
      </c>
      <c r="B77" s="132" t="s">
        <v>308</v>
      </c>
      <c r="C77" s="129">
        <v>448.6</v>
      </c>
    </row>
    <row r="78" spans="1:39" ht="62" customHeight="1" x14ac:dyDescent="0.3">
      <c r="A78" s="131" t="s">
        <v>300</v>
      </c>
      <c r="B78" s="132" t="s">
        <v>307</v>
      </c>
      <c r="C78" s="129">
        <v>84.2</v>
      </c>
    </row>
    <row r="79" spans="1:39" ht="36.700000000000003" x14ac:dyDescent="0.3">
      <c r="A79" s="131" t="s">
        <v>300</v>
      </c>
      <c r="B79" s="130" t="s">
        <v>306</v>
      </c>
      <c r="C79" s="129">
        <v>1033.5</v>
      </c>
    </row>
    <row r="80" spans="1:39" ht="55.05" x14ac:dyDescent="0.3">
      <c r="A80" s="131" t="s">
        <v>300</v>
      </c>
      <c r="B80" s="130" t="s">
        <v>305</v>
      </c>
      <c r="C80" s="129">
        <v>481.8</v>
      </c>
    </row>
    <row r="81" spans="1:39" ht="36.700000000000003" x14ac:dyDescent="0.3">
      <c r="A81" s="131" t="s">
        <v>300</v>
      </c>
      <c r="B81" s="130" t="s">
        <v>304</v>
      </c>
      <c r="C81" s="129">
        <v>39561.800000000003</v>
      </c>
    </row>
    <row r="82" spans="1:39" ht="36.700000000000003" x14ac:dyDescent="0.3">
      <c r="A82" s="131" t="s">
        <v>300</v>
      </c>
      <c r="B82" s="130" t="s">
        <v>303</v>
      </c>
      <c r="C82" s="129">
        <v>230093.3</v>
      </c>
    </row>
    <row r="83" spans="1:39" ht="36.700000000000003" x14ac:dyDescent="0.3">
      <c r="A83" s="131" t="s">
        <v>300</v>
      </c>
      <c r="B83" s="132" t="s">
        <v>302</v>
      </c>
      <c r="C83" s="129">
        <v>79312.5</v>
      </c>
    </row>
    <row r="84" spans="1:39" ht="36.700000000000003" x14ac:dyDescent="0.3">
      <c r="A84" s="131" t="s">
        <v>300</v>
      </c>
      <c r="B84" s="130" t="s">
        <v>301</v>
      </c>
      <c r="C84" s="129">
        <v>20436.3</v>
      </c>
    </row>
    <row r="85" spans="1:39" ht="55.05" x14ac:dyDescent="0.3">
      <c r="A85" s="131" t="s">
        <v>300</v>
      </c>
      <c r="B85" s="130" t="s">
        <v>299</v>
      </c>
      <c r="C85" s="129">
        <v>44931.199999999997</v>
      </c>
    </row>
    <row r="86" spans="1:39" ht="55.05" x14ac:dyDescent="0.3">
      <c r="A86" s="131" t="s">
        <v>298</v>
      </c>
      <c r="B86" s="130" t="s">
        <v>297</v>
      </c>
      <c r="C86" s="129">
        <v>10978.2</v>
      </c>
    </row>
    <row r="87" spans="1:39" s="125" customFormat="1" x14ac:dyDescent="0.3">
      <c r="A87" s="364"/>
      <c r="B87" s="128" t="s">
        <v>225</v>
      </c>
      <c r="C87" s="117">
        <f>SUM(C89:C91)</f>
        <v>1762.1</v>
      </c>
      <c r="D87" s="127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</row>
    <row r="88" spans="1:39" x14ac:dyDescent="0.3">
      <c r="A88" s="365"/>
      <c r="B88" s="124" t="s">
        <v>296</v>
      </c>
      <c r="C88" s="120"/>
    </row>
    <row r="89" spans="1:39" ht="57.25" customHeight="1" x14ac:dyDescent="0.3">
      <c r="A89" s="122" t="s">
        <v>294</v>
      </c>
      <c r="B89" s="123" t="s">
        <v>295</v>
      </c>
      <c r="C89" s="120">
        <v>1384.6</v>
      </c>
    </row>
    <row r="90" spans="1:39" ht="91.7" customHeight="1" x14ac:dyDescent="0.3">
      <c r="A90" s="122" t="s">
        <v>294</v>
      </c>
      <c r="B90" s="121" t="s">
        <v>604</v>
      </c>
      <c r="C90" s="120">
        <v>3.5</v>
      </c>
    </row>
    <row r="91" spans="1:39" ht="95.8" customHeight="1" x14ac:dyDescent="0.3">
      <c r="A91" s="122" t="s">
        <v>294</v>
      </c>
      <c r="B91" s="121" t="s">
        <v>603</v>
      </c>
      <c r="C91" s="120">
        <v>374</v>
      </c>
    </row>
    <row r="92" spans="1:39" ht="57.75" customHeight="1" x14ac:dyDescent="0.3">
      <c r="A92" s="171" t="s">
        <v>434</v>
      </c>
      <c r="B92" s="172" t="s">
        <v>435</v>
      </c>
      <c r="C92" s="117">
        <v>565.70000000000005</v>
      </c>
    </row>
    <row r="93" spans="1:39" ht="38.049999999999997" customHeight="1" x14ac:dyDescent="0.3">
      <c r="A93" s="171" t="s">
        <v>579</v>
      </c>
      <c r="B93" s="224" t="s">
        <v>578</v>
      </c>
      <c r="C93" s="117">
        <v>20</v>
      </c>
    </row>
    <row r="94" spans="1:39" s="113" customFormat="1" x14ac:dyDescent="0.3">
      <c r="A94" s="366" t="s">
        <v>293</v>
      </c>
      <c r="B94" s="366"/>
      <c r="C94" s="116">
        <f>SUM(C10+C50)</f>
        <v>1079845.3</v>
      </c>
      <c r="D94" s="115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4"/>
      <c r="AH94" s="114"/>
      <c r="AI94" s="114"/>
      <c r="AJ94" s="114"/>
      <c r="AK94" s="114"/>
      <c r="AL94" s="114"/>
      <c r="AM94" s="114"/>
    </row>
    <row r="95" spans="1:39" x14ac:dyDescent="0.3">
      <c r="A95" s="111"/>
      <c r="B95" s="112"/>
      <c r="C95" s="109"/>
    </row>
    <row r="96" spans="1:39" x14ac:dyDescent="0.3">
      <c r="A96" s="111"/>
      <c r="B96" s="110"/>
      <c r="C96" s="109"/>
      <c r="D96" s="108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</row>
    <row r="97" spans="1:39" x14ac:dyDescent="0.3">
      <c r="A97" s="111"/>
      <c r="B97" s="110"/>
      <c r="C97" s="109"/>
      <c r="D97" s="108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</row>
    <row r="98" spans="1:39" x14ac:dyDescent="0.3">
      <c r="A98" s="111"/>
      <c r="B98" s="110"/>
      <c r="C98" s="109"/>
      <c r="D98" s="108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</row>
    <row r="99" spans="1:39" x14ac:dyDescent="0.3">
      <c r="A99" s="111"/>
      <c r="B99" s="110"/>
      <c r="C99" s="109"/>
      <c r="D99" s="108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</row>
    <row r="100" spans="1:39" x14ac:dyDescent="0.3">
      <c r="A100" s="111"/>
      <c r="B100" s="110"/>
      <c r="C100" s="109"/>
      <c r="D100" s="108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</row>
    <row r="101" spans="1:39" x14ac:dyDescent="0.3">
      <c r="A101" s="111"/>
      <c r="B101" s="110"/>
      <c r="C101" s="109"/>
      <c r="D101" s="108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</row>
    <row r="102" spans="1:39" x14ac:dyDescent="0.3">
      <c r="A102" s="111"/>
      <c r="B102" s="110"/>
      <c r="C102" s="109"/>
      <c r="D102" s="108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</row>
    <row r="103" spans="1:39" x14ac:dyDescent="0.3">
      <c r="A103" s="111"/>
      <c r="B103" s="110"/>
      <c r="C103" s="109"/>
      <c r="D103" s="108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</row>
    <row r="104" spans="1:39" x14ac:dyDescent="0.3">
      <c r="A104" s="111"/>
      <c r="B104" s="110"/>
      <c r="C104" s="109"/>
      <c r="D104" s="108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</row>
    <row r="105" spans="1:39" x14ac:dyDescent="0.3">
      <c r="A105" s="111"/>
      <c r="B105" s="110"/>
      <c r="C105" s="109"/>
      <c r="D105" s="108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</row>
    <row r="106" spans="1:39" x14ac:dyDescent="0.3">
      <c r="A106" s="111"/>
      <c r="B106" s="110"/>
      <c r="C106" s="109"/>
      <c r="D106" s="108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</row>
    <row r="107" spans="1:39" x14ac:dyDescent="0.3">
      <c r="A107" s="111"/>
      <c r="B107" s="110"/>
      <c r="C107" s="109"/>
      <c r="D107" s="108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</row>
    <row r="108" spans="1:39" x14ac:dyDescent="0.3">
      <c r="A108" s="111"/>
      <c r="B108" s="110"/>
      <c r="C108" s="109"/>
      <c r="D108" s="108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</row>
    <row r="109" spans="1:39" x14ac:dyDescent="0.3">
      <c r="A109" s="111"/>
      <c r="B109" s="110"/>
      <c r="C109" s="109"/>
      <c r="D109" s="108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</row>
    <row r="110" spans="1:39" x14ac:dyDescent="0.3">
      <c r="A110" s="111"/>
      <c r="B110" s="110"/>
      <c r="C110" s="109"/>
      <c r="D110" s="108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</row>
    <row r="111" spans="1:39" x14ac:dyDescent="0.3">
      <c r="A111" s="111"/>
      <c r="B111" s="110"/>
      <c r="C111" s="109"/>
      <c r="D111" s="108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</row>
    <row r="112" spans="1:39" x14ac:dyDescent="0.3">
      <c r="A112" s="111"/>
      <c r="B112" s="110"/>
      <c r="C112" s="109"/>
      <c r="D112" s="108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</row>
    <row r="113" spans="1:39" x14ac:dyDescent="0.3">
      <c r="A113" s="111"/>
      <c r="B113" s="110"/>
      <c r="C113" s="109"/>
      <c r="D113" s="108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</row>
    <row r="114" spans="1:39" x14ac:dyDescent="0.3">
      <c r="A114" s="111"/>
      <c r="B114" s="110"/>
      <c r="C114" s="109"/>
      <c r="D114" s="108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</row>
    <row r="115" spans="1:39" x14ac:dyDescent="0.3">
      <c r="A115" s="111"/>
      <c r="B115" s="110"/>
      <c r="C115" s="109"/>
      <c r="D115" s="108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</row>
    <row r="116" spans="1:39" x14ac:dyDescent="0.3">
      <c r="A116" s="111"/>
      <c r="B116" s="110"/>
      <c r="C116" s="109"/>
      <c r="D116" s="108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</row>
    <row r="117" spans="1:39" x14ac:dyDescent="0.3">
      <c r="A117" s="111"/>
      <c r="B117" s="110"/>
      <c r="C117" s="109"/>
      <c r="D117" s="108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</row>
    <row r="118" spans="1:39" x14ac:dyDescent="0.3">
      <c r="A118" s="111"/>
      <c r="B118" s="110"/>
      <c r="C118" s="109"/>
      <c r="D118" s="108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</row>
    <row r="119" spans="1:39" x14ac:dyDescent="0.3">
      <c r="A119" s="111"/>
      <c r="B119" s="110"/>
      <c r="C119" s="109"/>
      <c r="D119" s="108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</row>
    <row r="120" spans="1:39" x14ac:dyDescent="0.3">
      <c r="A120" s="111"/>
      <c r="B120" s="110"/>
      <c r="C120" s="109"/>
      <c r="D120" s="108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</row>
    <row r="121" spans="1:39" x14ac:dyDescent="0.3">
      <c r="A121" s="111"/>
      <c r="B121" s="110"/>
      <c r="C121" s="109"/>
      <c r="D121" s="108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</row>
    <row r="122" spans="1:39" x14ac:dyDescent="0.3">
      <c r="A122" s="111"/>
      <c r="B122" s="110"/>
      <c r="C122" s="109"/>
      <c r="D122" s="108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</row>
    <row r="123" spans="1:39" x14ac:dyDescent="0.3">
      <c r="A123" s="111"/>
      <c r="B123" s="110"/>
      <c r="C123" s="109"/>
      <c r="D123" s="108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</row>
    <row r="124" spans="1:39" x14ac:dyDescent="0.3">
      <c r="A124" s="111"/>
      <c r="B124" s="110"/>
      <c r="C124" s="109"/>
      <c r="D124" s="108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</row>
    <row r="125" spans="1:39" x14ac:dyDescent="0.3">
      <c r="A125" s="111"/>
      <c r="B125" s="110"/>
      <c r="C125" s="109"/>
      <c r="D125" s="108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</row>
    <row r="126" spans="1:39" x14ac:dyDescent="0.3">
      <c r="A126" s="111"/>
      <c r="B126" s="110"/>
      <c r="C126" s="109"/>
      <c r="D126" s="108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</row>
    <row r="127" spans="1:39" x14ac:dyDescent="0.3">
      <c r="A127" s="111"/>
      <c r="B127" s="110"/>
      <c r="C127" s="109"/>
      <c r="D127" s="108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</row>
    <row r="128" spans="1:39" x14ac:dyDescent="0.3">
      <c r="A128" s="111"/>
      <c r="B128" s="110"/>
      <c r="C128" s="109"/>
      <c r="D128" s="108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  <c r="AH128" s="102"/>
      <c r="AI128" s="102"/>
      <c r="AJ128" s="102"/>
      <c r="AK128" s="102"/>
      <c r="AL128" s="102"/>
      <c r="AM128" s="102"/>
    </row>
    <row r="129" spans="1:39" x14ac:dyDescent="0.3">
      <c r="A129" s="111"/>
      <c r="B129" s="110"/>
      <c r="C129" s="109"/>
      <c r="D129" s="108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  <c r="AH129" s="102"/>
      <c r="AI129" s="102"/>
      <c r="AJ129" s="102"/>
      <c r="AK129" s="102"/>
      <c r="AL129" s="102"/>
      <c r="AM129" s="102"/>
    </row>
    <row r="130" spans="1:39" x14ac:dyDescent="0.3">
      <c r="A130" s="111"/>
      <c r="B130" s="110"/>
      <c r="C130" s="109"/>
      <c r="D130" s="108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</row>
    <row r="131" spans="1:39" x14ac:dyDescent="0.3">
      <c r="A131" s="111"/>
      <c r="B131" s="110"/>
      <c r="C131" s="109"/>
      <c r="D131" s="108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2"/>
      <c r="AI131" s="102"/>
      <c r="AJ131" s="102"/>
      <c r="AK131" s="102"/>
      <c r="AL131" s="102"/>
      <c r="AM131" s="102"/>
    </row>
    <row r="132" spans="1:39" x14ac:dyDescent="0.3">
      <c r="A132" s="111"/>
      <c r="B132" s="110"/>
      <c r="C132" s="109"/>
      <c r="D132" s="108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2"/>
      <c r="AJ132" s="102"/>
      <c r="AK132" s="102"/>
      <c r="AL132" s="102"/>
      <c r="AM132" s="102"/>
    </row>
    <row r="133" spans="1:39" x14ac:dyDescent="0.3">
      <c r="A133" s="111"/>
      <c r="B133" s="110"/>
      <c r="C133" s="109"/>
      <c r="D133" s="108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  <c r="AH133" s="102"/>
      <c r="AI133" s="102"/>
      <c r="AJ133" s="102"/>
      <c r="AK133" s="102"/>
      <c r="AL133" s="102"/>
      <c r="AM133" s="102"/>
    </row>
    <row r="134" spans="1:39" x14ac:dyDescent="0.3">
      <c r="A134" s="111"/>
      <c r="B134" s="110"/>
      <c r="C134" s="109"/>
      <c r="D134" s="108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  <c r="AH134" s="102"/>
      <c r="AI134" s="102"/>
      <c r="AJ134" s="102"/>
      <c r="AK134" s="102"/>
      <c r="AL134" s="102"/>
      <c r="AM134" s="102"/>
    </row>
    <row r="135" spans="1:39" x14ac:dyDescent="0.3">
      <c r="A135" s="111"/>
      <c r="B135" s="110"/>
      <c r="C135" s="109"/>
      <c r="D135" s="108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  <c r="AH135" s="102"/>
      <c r="AI135" s="102"/>
      <c r="AJ135" s="102"/>
      <c r="AK135" s="102"/>
      <c r="AL135" s="102"/>
      <c r="AM135" s="102"/>
    </row>
    <row r="136" spans="1:39" x14ac:dyDescent="0.3">
      <c r="A136" s="111"/>
      <c r="B136" s="110"/>
      <c r="C136" s="109"/>
      <c r="D136" s="108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  <c r="AH136" s="102"/>
      <c r="AI136" s="102"/>
      <c r="AJ136" s="102"/>
      <c r="AK136" s="102"/>
      <c r="AL136" s="102"/>
      <c r="AM136" s="102"/>
    </row>
    <row r="137" spans="1:39" x14ac:dyDescent="0.3">
      <c r="A137" s="111"/>
      <c r="B137" s="110"/>
      <c r="C137" s="109"/>
      <c r="D137" s="108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</row>
    <row r="138" spans="1:39" x14ac:dyDescent="0.3">
      <c r="A138" s="111"/>
      <c r="B138" s="110"/>
      <c r="C138" s="109"/>
      <c r="D138" s="108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</row>
    <row r="139" spans="1:39" x14ac:dyDescent="0.3">
      <c r="A139" s="111"/>
      <c r="B139" s="110"/>
      <c r="C139" s="109"/>
      <c r="D139" s="108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/>
      <c r="AK139" s="102"/>
      <c r="AL139" s="102"/>
      <c r="AM139" s="102"/>
    </row>
    <row r="140" spans="1:39" x14ac:dyDescent="0.3">
      <c r="A140" s="111"/>
      <c r="B140" s="110"/>
      <c r="C140" s="109"/>
      <c r="D140" s="108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</row>
    <row r="141" spans="1:39" x14ac:dyDescent="0.3">
      <c r="A141" s="111"/>
      <c r="B141" s="110"/>
      <c r="C141" s="109"/>
      <c r="D141" s="108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</row>
    <row r="142" spans="1:39" x14ac:dyDescent="0.3">
      <c r="A142" s="111"/>
      <c r="B142" s="110"/>
      <c r="C142" s="109"/>
      <c r="D142" s="108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</row>
    <row r="143" spans="1:39" x14ac:dyDescent="0.3">
      <c r="A143" s="111"/>
      <c r="B143" s="110"/>
      <c r="C143" s="109"/>
      <c r="D143" s="108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</row>
    <row r="144" spans="1:39" x14ac:dyDescent="0.3">
      <c r="A144" s="111"/>
      <c r="B144" s="110"/>
      <c r="C144" s="109"/>
      <c r="D144" s="108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</row>
    <row r="145" spans="1:39" x14ac:dyDescent="0.3">
      <c r="A145" s="111"/>
      <c r="B145" s="110"/>
      <c r="C145" s="109"/>
      <c r="D145" s="108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</row>
    <row r="146" spans="1:39" x14ac:dyDescent="0.3">
      <c r="A146" s="111"/>
      <c r="B146" s="110"/>
      <c r="C146" s="109"/>
      <c r="D146" s="108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2"/>
      <c r="X146" s="102"/>
      <c r="Y146" s="102"/>
      <c r="Z146" s="102"/>
      <c r="AA146" s="102"/>
      <c r="AB146" s="102"/>
      <c r="AC146" s="102"/>
      <c r="AD146" s="102"/>
      <c r="AE146" s="102"/>
      <c r="AF146" s="102"/>
      <c r="AG146" s="102"/>
      <c r="AH146" s="102"/>
      <c r="AI146" s="102"/>
      <c r="AJ146" s="102"/>
      <c r="AK146" s="102"/>
      <c r="AL146" s="102"/>
      <c r="AM146" s="102"/>
    </row>
    <row r="147" spans="1:39" x14ac:dyDescent="0.3">
      <c r="A147" s="111"/>
      <c r="B147" s="110"/>
      <c r="C147" s="109"/>
      <c r="D147" s="108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2"/>
      <c r="X147" s="102"/>
      <c r="Y147" s="102"/>
      <c r="Z147" s="102"/>
      <c r="AA147" s="102"/>
      <c r="AB147" s="102"/>
      <c r="AC147" s="102"/>
      <c r="AD147" s="102"/>
      <c r="AE147" s="102"/>
      <c r="AF147" s="102"/>
      <c r="AG147" s="102"/>
      <c r="AH147" s="102"/>
      <c r="AI147" s="102"/>
      <c r="AJ147" s="102"/>
      <c r="AK147" s="102"/>
      <c r="AL147" s="102"/>
      <c r="AM147" s="102"/>
    </row>
    <row r="148" spans="1:39" x14ac:dyDescent="0.3">
      <c r="A148" s="111"/>
      <c r="B148" s="110"/>
      <c r="C148" s="109"/>
      <c r="D148" s="108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2"/>
      <c r="AF148" s="102"/>
      <c r="AG148" s="102"/>
      <c r="AH148" s="102"/>
      <c r="AI148" s="102"/>
      <c r="AJ148" s="102"/>
      <c r="AK148" s="102"/>
      <c r="AL148" s="102"/>
      <c r="AM148" s="102"/>
    </row>
    <row r="149" spans="1:39" x14ac:dyDescent="0.3">
      <c r="A149" s="111"/>
      <c r="B149" s="110"/>
      <c r="C149" s="109"/>
      <c r="D149" s="108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/>
      <c r="AK149" s="102"/>
      <c r="AL149" s="102"/>
      <c r="AM149" s="102"/>
    </row>
    <row r="150" spans="1:39" x14ac:dyDescent="0.3">
      <c r="A150" s="111"/>
      <c r="B150" s="110"/>
      <c r="C150" s="109"/>
      <c r="D150" s="108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2"/>
      <c r="X150" s="102"/>
      <c r="Y150" s="102"/>
      <c r="Z150" s="102"/>
      <c r="AA150" s="102"/>
      <c r="AB150" s="102"/>
      <c r="AC150" s="102"/>
      <c r="AD150" s="102"/>
      <c r="AE150" s="102"/>
      <c r="AF150" s="102"/>
      <c r="AG150" s="102"/>
      <c r="AH150" s="102"/>
      <c r="AI150" s="102"/>
      <c r="AJ150" s="102"/>
      <c r="AK150" s="102"/>
      <c r="AL150" s="102"/>
      <c r="AM150" s="102"/>
    </row>
    <row r="151" spans="1:39" x14ac:dyDescent="0.3">
      <c r="A151" s="111"/>
      <c r="B151" s="110"/>
      <c r="C151" s="109"/>
      <c r="D151" s="108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</row>
    <row r="152" spans="1:39" x14ac:dyDescent="0.3">
      <c r="A152" s="111"/>
      <c r="B152" s="110"/>
      <c r="C152" s="109"/>
      <c r="D152" s="108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</row>
    <row r="153" spans="1:39" x14ac:dyDescent="0.3">
      <c r="A153" s="111"/>
      <c r="B153" s="110"/>
      <c r="C153" s="109"/>
      <c r="D153" s="108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</row>
    <row r="154" spans="1:39" x14ac:dyDescent="0.3">
      <c r="A154" s="111"/>
      <c r="B154" s="110"/>
      <c r="C154" s="109"/>
      <c r="D154" s="108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02"/>
      <c r="AA154" s="102"/>
      <c r="AB154" s="102"/>
      <c r="AC154" s="102"/>
      <c r="AD154" s="102"/>
      <c r="AE154" s="102"/>
      <c r="AF154" s="102"/>
      <c r="AG154" s="102"/>
      <c r="AH154" s="102"/>
      <c r="AI154" s="102"/>
      <c r="AJ154" s="102"/>
      <c r="AK154" s="102"/>
      <c r="AL154" s="102"/>
      <c r="AM154" s="102"/>
    </row>
    <row r="155" spans="1:39" x14ac:dyDescent="0.3">
      <c r="A155" s="111"/>
      <c r="B155" s="110"/>
      <c r="C155" s="109"/>
      <c r="D155" s="108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2"/>
      <c r="X155" s="102"/>
      <c r="Y155" s="102"/>
      <c r="Z155" s="102"/>
      <c r="AA155" s="102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</row>
    <row r="156" spans="1:39" x14ac:dyDescent="0.3">
      <c r="A156" s="111"/>
      <c r="B156" s="110"/>
      <c r="C156" s="109"/>
      <c r="D156" s="108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2"/>
      <c r="X156" s="102"/>
      <c r="Y156" s="102"/>
      <c r="Z156" s="102"/>
      <c r="AA156" s="102"/>
      <c r="AB156" s="102"/>
      <c r="AC156" s="102"/>
      <c r="AD156" s="102"/>
      <c r="AE156" s="102"/>
      <c r="AF156" s="102"/>
      <c r="AG156" s="102"/>
      <c r="AH156" s="102"/>
      <c r="AI156" s="102"/>
      <c r="AJ156" s="102"/>
      <c r="AK156" s="102"/>
      <c r="AL156" s="102"/>
      <c r="AM156" s="102"/>
    </row>
    <row r="157" spans="1:39" x14ac:dyDescent="0.3">
      <c r="A157" s="111"/>
      <c r="B157" s="110"/>
      <c r="C157" s="109"/>
      <c r="D157" s="108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F157" s="102"/>
      <c r="AG157" s="102"/>
      <c r="AH157" s="102"/>
      <c r="AI157" s="102"/>
      <c r="AJ157" s="102"/>
      <c r="AK157" s="102"/>
      <c r="AL157" s="102"/>
      <c r="AM157" s="102"/>
    </row>
    <row r="158" spans="1:39" x14ac:dyDescent="0.3">
      <c r="A158" s="111"/>
      <c r="B158" s="110"/>
      <c r="C158" s="109"/>
      <c r="D158" s="108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</row>
    <row r="159" spans="1:39" x14ac:dyDescent="0.3">
      <c r="A159" s="111"/>
      <c r="B159" s="110"/>
      <c r="C159" s="109"/>
      <c r="D159" s="108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F159" s="102"/>
      <c r="AG159" s="102"/>
      <c r="AH159" s="102"/>
      <c r="AI159" s="102"/>
      <c r="AJ159" s="102"/>
      <c r="AK159" s="102"/>
      <c r="AL159" s="102"/>
      <c r="AM159" s="102"/>
    </row>
    <row r="160" spans="1:39" x14ac:dyDescent="0.3">
      <c r="A160" s="111"/>
      <c r="B160" s="110"/>
      <c r="C160" s="109"/>
      <c r="D160" s="108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2"/>
      <c r="X160" s="102"/>
      <c r="Y160" s="102"/>
      <c r="Z160" s="102"/>
      <c r="AA160" s="102"/>
      <c r="AB160" s="102"/>
      <c r="AC160" s="102"/>
      <c r="AD160" s="102"/>
      <c r="AE160" s="102"/>
      <c r="AF160" s="102"/>
      <c r="AG160" s="102"/>
      <c r="AH160" s="102"/>
      <c r="AI160" s="102"/>
      <c r="AJ160" s="102"/>
      <c r="AK160" s="102"/>
      <c r="AL160" s="102"/>
      <c r="AM160" s="102"/>
    </row>
    <row r="161" spans="1:39" x14ac:dyDescent="0.3">
      <c r="A161" s="111"/>
      <c r="B161" s="110"/>
      <c r="C161" s="109"/>
      <c r="D161" s="108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2"/>
      <c r="AI161" s="102"/>
      <c r="AJ161" s="102"/>
      <c r="AK161" s="102"/>
      <c r="AL161" s="102"/>
      <c r="AM161" s="102"/>
    </row>
    <row r="162" spans="1:39" x14ac:dyDescent="0.3">
      <c r="A162" s="111"/>
      <c r="B162" s="110"/>
      <c r="C162" s="109"/>
      <c r="D162" s="108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  <c r="AB162" s="102"/>
      <c r="AC162" s="102"/>
      <c r="AD162" s="102"/>
      <c r="AE162" s="102"/>
      <c r="AF162" s="102"/>
      <c r="AG162" s="102"/>
      <c r="AH162" s="102"/>
      <c r="AI162" s="102"/>
      <c r="AJ162" s="102"/>
      <c r="AK162" s="102"/>
      <c r="AL162" s="102"/>
      <c r="AM162" s="102"/>
    </row>
    <row r="163" spans="1:39" x14ac:dyDescent="0.3">
      <c r="A163" s="111"/>
      <c r="B163" s="110"/>
      <c r="C163" s="109"/>
      <c r="D163" s="108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  <c r="AB163" s="102"/>
      <c r="AC163" s="102"/>
      <c r="AD163" s="102"/>
      <c r="AE163" s="102"/>
      <c r="AF163" s="102"/>
      <c r="AG163" s="102"/>
      <c r="AH163" s="102"/>
      <c r="AI163" s="102"/>
      <c r="AJ163" s="102"/>
      <c r="AK163" s="102"/>
      <c r="AL163" s="102"/>
      <c r="AM163" s="102"/>
    </row>
    <row r="164" spans="1:39" x14ac:dyDescent="0.3">
      <c r="A164" s="111"/>
      <c r="B164" s="110"/>
      <c r="C164" s="109"/>
      <c r="D164" s="108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2"/>
      <c r="X164" s="102"/>
      <c r="Y164" s="102"/>
      <c r="Z164" s="102"/>
      <c r="AA164" s="102"/>
      <c r="AB164" s="102"/>
      <c r="AC164" s="102"/>
      <c r="AD164" s="102"/>
      <c r="AE164" s="102"/>
      <c r="AF164" s="102"/>
      <c r="AG164" s="102"/>
      <c r="AH164" s="102"/>
      <c r="AI164" s="102"/>
      <c r="AJ164" s="102"/>
      <c r="AK164" s="102"/>
      <c r="AL164" s="102"/>
      <c r="AM164" s="102"/>
    </row>
    <row r="165" spans="1:39" x14ac:dyDescent="0.3">
      <c r="A165" s="111"/>
      <c r="B165" s="110"/>
      <c r="C165" s="109"/>
      <c r="D165" s="108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2"/>
      <c r="X165" s="102"/>
      <c r="Y165" s="102"/>
      <c r="Z165" s="102"/>
      <c r="AA165" s="102"/>
      <c r="AB165" s="102"/>
      <c r="AC165" s="102"/>
      <c r="AD165" s="102"/>
      <c r="AE165" s="102"/>
      <c r="AF165" s="102"/>
      <c r="AG165" s="102"/>
      <c r="AH165" s="102"/>
      <c r="AI165" s="102"/>
      <c r="AJ165" s="102"/>
      <c r="AK165" s="102"/>
      <c r="AL165" s="102"/>
      <c r="AM165" s="102"/>
    </row>
    <row r="166" spans="1:39" x14ac:dyDescent="0.3">
      <c r="A166" s="111"/>
      <c r="B166" s="110"/>
      <c r="C166" s="109"/>
      <c r="D166" s="108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2"/>
      <c r="X166" s="102"/>
      <c r="Y166" s="102"/>
      <c r="Z166" s="102"/>
      <c r="AA166" s="102"/>
      <c r="AB166" s="102"/>
      <c r="AC166" s="102"/>
      <c r="AD166" s="102"/>
      <c r="AE166" s="102"/>
      <c r="AF166" s="102"/>
      <c r="AG166" s="102"/>
      <c r="AH166" s="102"/>
      <c r="AI166" s="102"/>
      <c r="AJ166" s="102"/>
      <c r="AK166" s="102"/>
      <c r="AL166" s="102"/>
      <c r="AM166" s="102"/>
    </row>
    <row r="167" spans="1:39" x14ac:dyDescent="0.3">
      <c r="A167" s="111"/>
      <c r="B167" s="110"/>
      <c r="C167" s="109"/>
      <c r="D167" s="108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2"/>
      <c r="X167" s="102"/>
      <c r="Y167" s="102"/>
      <c r="Z167" s="102"/>
      <c r="AA167" s="102"/>
      <c r="AB167" s="102"/>
      <c r="AC167" s="102"/>
      <c r="AD167" s="102"/>
      <c r="AE167" s="102"/>
      <c r="AF167" s="102"/>
      <c r="AG167" s="102"/>
      <c r="AH167" s="102"/>
      <c r="AI167" s="102"/>
      <c r="AJ167" s="102"/>
      <c r="AK167" s="102"/>
      <c r="AL167" s="102"/>
      <c r="AM167" s="102"/>
    </row>
    <row r="168" spans="1:39" x14ac:dyDescent="0.3">
      <c r="A168" s="111"/>
      <c r="B168" s="110"/>
      <c r="C168" s="109"/>
      <c r="D168" s="108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2"/>
      <c r="X168" s="102"/>
      <c r="Y168" s="102"/>
      <c r="Z168" s="102"/>
      <c r="AA168" s="102"/>
      <c r="AB168" s="102"/>
      <c r="AC168" s="102"/>
      <c r="AD168" s="102"/>
      <c r="AE168" s="102"/>
      <c r="AF168" s="102"/>
      <c r="AG168" s="102"/>
      <c r="AH168" s="102"/>
      <c r="AI168" s="102"/>
      <c r="AJ168" s="102"/>
      <c r="AK168" s="102"/>
      <c r="AL168" s="102"/>
      <c r="AM168" s="102"/>
    </row>
    <row r="169" spans="1:39" x14ac:dyDescent="0.3">
      <c r="A169" s="111"/>
      <c r="B169" s="110"/>
      <c r="C169" s="109"/>
      <c r="D169" s="108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02"/>
      <c r="AA169" s="102"/>
      <c r="AB169" s="102"/>
      <c r="AC169" s="102"/>
      <c r="AD169" s="102"/>
      <c r="AE169" s="102"/>
      <c r="AF169" s="102"/>
      <c r="AG169" s="102"/>
      <c r="AH169" s="102"/>
      <c r="AI169" s="102"/>
      <c r="AJ169" s="102"/>
      <c r="AK169" s="102"/>
      <c r="AL169" s="102"/>
      <c r="AM169" s="102"/>
    </row>
    <row r="170" spans="1:39" x14ac:dyDescent="0.3">
      <c r="A170" s="111"/>
      <c r="B170" s="110"/>
      <c r="C170" s="109"/>
      <c r="D170" s="108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2"/>
      <c r="AI170" s="102"/>
      <c r="AJ170" s="102"/>
      <c r="AK170" s="102"/>
      <c r="AL170" s="102"/>
      <c r="AM170" s="102"/>
    </row>
    <row r="171" spans="1:39" x14ac:dyDescent="0.3">
      <c r="A171" s="111"/>
      <c r="B171" s="110"/>
      <c r="C171" s="109"/>
      <c r="D171" s="108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02"/>
      <c r="AA171" s="102"/>
      <c r="AB171" s="102"/>
      <c r="AC171" s="102"/>
      <c r="AD171" s="102"/>
      <c r="AE171" s="102"/>
      <c r="AF171" s="102"/>
      <c r="AG171" s="102"/>
      <c r="AH171" s="102"/>
      <c r="AI171" s="102"/>
      <c r="AJ171" s="102"/>
      <c r="AK171" s="102"/>
      <c r="AL171" s="102"/>
      <c r="AM171" s="102"/>
    </row>
    <row r="172" spans="1:39" x14ac:dyDescent="0.3">
      <c r="A172" s="111"/>
      <c r="B172" s="110"/>
      <c r="C172" s="109"/>
      <c r="D172" s="108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2"/>
      <c r="X172" s="102"/>
      <c r="Y172" s="102"/>
      <c r="Z172" s="102"/>
      <c r="AA172" s="102"/>
      <c r="AB172" s="102"/>
      <c r="AC172" s="102"/>
      <c r="AD172" s="102"/>
      <c r="AE172" s="102"/>
      <c r="AF172" s="102"/>
      <c r="AG172" s="102"/>
      <c r="AH172" s="102"/>
      <c r="AI172" s="102"/>
      <c r="AJ172" s="102"/>
      <c r="AK172" s="102"/>
      <c r="AL172" s="102"/>
      <c r="AM172" s="102"/>
    </row>
    <row r="173" spans="1:39" x14ac:dyDescent="0.3">
      <c r="A173" s="111"/>
      <c r="B173" s="110"/>
      <c r="C173" s="109"/>
      <c r="D173" s="108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2"/>
      <c r="X173" s="102"/>
      <c r="Y173" s="102"/>
      <c r="Z173" s="102"/>
      <c r="AA173" s="102"/>
      <c r="AB173" s="102"/>
      <c r="AC173" s="102"/>
      <c r="AD173" s="102"/>
      <c r="AE173" s="102"/>
      <c r="AF173" s="102"/>
      <c r="AG173" s="102"/>
      <c r="AH173" s="102"/>
      <c r="AI173" s="102"/>
      <c r="AJ173" s="102"/>
      <c r="AK173" s="102"/>
      <c r="AL173" s="102"/>
      <c r="AM173" s="102"/>
    </row>
    <row r="174" spans="1:39" x14ac:dyDescent="0.3">
      <c r="A174" s="111"/>
      <c r="B174" s="110"/>
      <c r="C174" s="109"/>
      <c r="D174" s="108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</row>
    <row r="175" spans="1:39" x14ac:dyDescent="0.3">
      <c r="A175" s="111"/>
      <c r="B175" s="110"/>
      <c r="C175" s="109"/>
      <c r="D175" s="108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2"/>
    </row>
    <row r="176" spans="1:39" x14ac:dyDescent="0.3">
      <c r="A176" s="111"/>
      <c r="B176" s="110"/>
      <c r="C176" s="109"/>
      <c r="D176" s="108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102"/>
      <c r="AI176" s="102"/>
      <c r="AJ176" s="102"/>
      <c r="AK176" s="102"/>
      <c r="AL176" s="102"/>
      <c r="AM176" s="102"/>
    </row>
    <row r="177" spans="1:39" x14ac:dyDescent="0.3">
      <c r="A177" s="111"/>
      <c r="B177" s="110"/>
      <c r="C177" s="109"/>
      <c r="D177" s="108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  <c r="Z177" s="102"/>
      <c r="AA177" s="102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</row>
    <row r="178" spans="1:39" x14ac:dyDescent="0.3">
      <c r="A178" s="111"/>
      <c r="B178" s="110"/>
      <c r="C178" s="109"/>
      <c r="D178" s="108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2"/>
      <c r="Z178" s="102"/>
      <c r="AA178" s="102"/>
      <c r="AB178" s="102"/>
      <c r="AC178" s="102"/>
      <c r="AD178" s="102"/>
      <c r="AE178" s="102"/>
      <c r="AF178" s="102"/>
      <c r="AG178" s="102"/>
      <c r="AH178" s="102"/>
      <c r="AI178" s="102"/>
      <c r="AJ178" s="102"/>
      <c r="AK178" s="102"/>
      <c r="AL178" s="102"/>
      <c r="AM178" s="102"/>
    </row>
    <row r="179" spans="1:39" x14ac:dyDescent="0.3">
      <c r="A179" s="111"/>
      <c r="B179" s="110"/>
      <c r="C179" s="109"/>
      <c r="D179" s="108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</row>
  </sheetData>
  <mergeCells count="9">
    <mergeCell ref="A87:A88"/>
    <mergeCell ref="A94:B94"/>
    <mergeCell ref="C1:C2"/>
    <mergeCell ref="A4:C4"/>
    <mergeCell ref="A6:C6"/>
    <mergeCell ref="A52:A53"/>
    <mergeCell ref="A71:A72"/>
    <mergeCell ref="B52:B53"/>
    <mergeCell ref="C52:C53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5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16</vt:i4>
      </vt:variant>
    </vt:vector>
  </HeadingPairs>
  <TitlesOfParts>
    <vt:vector size="26" baseType="lpstr">
      <vt:lpstr>таб.1.8 (2)</vt:lpstr>
      <vt:lpstr>таб.1.5 (2)</vt:lpstr>
      <vt:lpstr>заимствования</vt:lpstr>
      <vt:lpstr>таб.1.10</vt:lpstr>
      <vt:lpstr>программы  (2)</vt:lpstr>
      <vt:lpstr>таб.1.6 </vt:lpstr>
      <vt:lpstr>источники</vt:lpstr>
      <vt:lpstr>по разделам</vt:lpstr>
      <vt:lpstr>доходы 2019</vt:lpstr>
      <vt:lpstr>ведомственная </vt:lpstr>
      <vt:lpstr>'доходы 2019'!Excel_BuiltIn_Print_Area_1</vt:lpstr>
      <vt:lpstr>'доходы 2019'!Excel_BuiltIn_Print_Titles_1</vt:lpstr>
      <vt:lpstr>'ведомственная '!Заголовки_для_печати</vt:lpstr>
      <vt:lpstr>источники!Заголовки_для_печати</vt:lpstr>
      <vt:lpstr>'по разделам'!Заголовки_для_печати</vt:lpstr>
      <vt:lpstr>таб.1.10!Заголовки_для_печати</vt:lpstr>
      <vt:lpstr>'таб.1.5 (2)'!Заголовки_для_печати</vt:lpstr>
      <vt:lpstr>'таб.1.6 '!Заголовки_для_печати</vt:lpstr>
      <vt:lpstr>'таб.1.8 (2)'!Заголовки_для_печати</vt:lpstr>
      <vt:lpstr>'доходы 2019'!Область_печати</vt:lpstr>
      <vt:lpstr>заимствования!Область_печати</vt:lpstr>
      <vt:lpstr>источники!Область_печати</vt:lpstr>
      <vt:lpstr>таб.1.10!Область_печати</vt:lpstr>
      <vt:lpstr>'таб.1.5 (2)'!Область_печати</vt:lpstr>
      <vt:lpstr>'таб.1.6 '!Область_печати</vt:lpstr>
      <vt:lpstr>'таб.1.8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Тихонова</cp:lastModifiedBy>
  <cp:lastPrinted>2019-10-09T10:03:48Z</cp:lastPrinted>
  <dcterms:created xsi:type="dcterms:W3CDTF">2015-11-09T15:29:36Z</dcterms:created>
  <dcterms:modified xsi:type="dcterms:W3CDTF">2019-10-21T09:49:51Z</dcterms:modified>
</cp:coreProperties>
</file>