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хонова\Desktop\бюджет 2019 на 29.08.2019\Решение на 29.08.2019\"/>
    </mc:Choice>
  </mc:AlternateContent>
  <bookViews>
    <workbookView xWindow="475" yWindow="95" windowWidth="13340" windowHeight="6915" firstSheet="1" activeTab="2"/>
  </bookViews>
  <sheets>
    <sheet name="администратор налог_и ненал (2" sheetId="28" r:id="rId1"/>
    <sheet name="таб.1.10" sheetId="23" r:id="rId2"/>
    <sheet name="программы  (2)" sheetId="17" r:id="rId3"/>
    <sheet name="таб.1.6 " sheetId="16" r:id="rId4"/>
    <sheet name="источники" sheetId="8" r:id="rId5"/>
    <sheet name="по разделам" sheetId="27" r:id="rId6"/>
    <sheet name="доходы 2019" sheetId="3" r:id="rId7"/>
    <sheet name="ведомственная " sheetId="1" r:id="rId8"/>
  </sheets>
  <externalReferences>
    <externalReference r:id="rId9"/>
  </externalReferences>
  <definedNames>
    <definedName name="_xlnm._FilterDatabase" localSheetId="7" hidden="1">'ведомственная '!$A$11:$HU$11</definedName>
    <definedName name="_xlnm._FilterDatabase" localSheetId="5" hidden="1">'по разделам'!$A$11:$HT$11</definedName>
    <definedName name="_xlnm._FilterDatabase" localSheetId="1" hidden="1">таб.1.10!$A$11:$A$11</definedName>
    <definedName name="_xlnm._FilterDatabase" localSheetId="3" hidden="1">'таб.1.6 '!$A$11:$A$11</definedName>
    <definedName name="Excel_BuiltIn_Print_Area_1" localSheetId="0">#REF!</definedName>
    <definedName name="Excel_BuiltIn_Print_Area_1" localSheetId="6">'доходы 2019'!$A$1:$D$93</definedName>
    <definedName name="Excel_BuiltIn_Print_Area_1" localSheetId="5">#REF!</definedName>
    <definedName name="Excel_BuiltIn_Print_Area_1" localSheetId="2">#REF!</definedName>
    <definedName name="Excel_BuiltIn_Print_Area_1" localSheetId="1">#REF!</definedName>
    <definedName name="Excel_BuiltIn_Print_Area_1" localSheetId="3">#REF!</definedName>
    <definedName name="Excel_BuiltIn_Print_Area_1">#REF!</definedName>
    <definedName name="Excel_BuiltIn_Print_Area_2" localSheetId="0">'администратор налог_и ненал (2'!$A$1:$C$156</definedName>
    <definedName name="Excel_BuiltIn_Print_Area_2" localSheetId="6">#REF!</definedName>
    <definedName name="Excel_BuiltIn_Print_Area_2" localSheetId="5">#REF!</definedName>
    <definedName name="Excel_BuiltIn_Print_Area_2" localSheetId="2">#REF!</definedName>
    <definedName name="Excel_BuiltIn_Print_Area_2" localSheetId="1">#REF!</definedName>
    <definedName name="Excel_BuiltIn_Print_Area_2" localSheetId="3">#REF!</definedName>
    <definedName name="Excel_BuiltIn_Print_Area_2">#REF!</definedName>
    <definedName name="Excel_BuiltIn_Print_Titles_1" localSheetId="0">#REF!</definedName>
    <definedName name="Excel_BuiltIn_Print_Titles_1" localSheetId="6">'доходы 2019'!$9:$9</definedName>
    <definedName name="Excel_BuiltIn_Print_Titles_1" localSheetId="5">#REF!</definedName>
    <definedName name="Excel_BuiltIn_Print_Titles_1" localSheetId="2">#REF!</definedName>
    <definedName name="Excel_BuiltIn_Print_Titles_1" localSheetId="1">#REF!</definedName>
    <definedName name="Excel_BuiltIn_Print_Titles_1" localSheetId="3">#REF!</definedName>
    <definedName name="Excel_BuiltIn_Print_Titles_1">#REF!</definedName>
    <definedName name="доходы" localSheetId="5">#REF!</definedName>
    <definedName name="доходы" localSheetId="2">#REF!</definedName>
    <definedName name="доходы" localSheetId="1">#REF!</definedName>
    <definedName name="доходы" localSheetId="3">#REF!</definedName>
    <definedName name="доходы">#REF!</definedName>
    <definedName name="_xlnm.Print_Titles" localSheetId="7">'ведомственная '!$11:$11</definedName>
    <definedName name="_xlnm.Print_Titles" localSheetId="4">источники!$11:$11</definedName>
    <definedName name="_xlnm.Print_Titles" localSheetId="5">'по разделам'!$11:$11</definedName>
    <definedName name="_xlnm.Print_Titles" localSheetId="1">таб.1.10!$11:$11</definedName>
    <definedName name="_xlnm.Print_Titles" localSheetId="3">'таб.1.6 '!$11:$11</definedName>
    <definedName name="_xlnm.Print_Area" localSheetId="6">'доходы 2019'!$A$1:$C$98</definedName>
    <definedName name="_xlnm.Print_Area" localSheetId="4">источники!$A$1:$D$36</definedName>
    <definedName name="_xlnm.Print_Area" localSheetId="1">таб.1.10!$A$1:$C$15</definedName>
    <definedName name="_xlnm.Print_Area" localSheetId="3">'таб.1.6 '!$A$1:$C$26</definedName>
  </definedNames>
  <calcPr calcId="152511"/>
</workbook>
</file>

<file path=xl/calcChain.xml><?xml version="1.0" encoding="utf-8"?>
<calcChain xmlns="http://schemas.openxmlformats.org/spreadsheetml/2006/main">
  <c r="F563" i="27" l="1"/>
  <c r="F562" i="27" s="1"/>
  <c r="F560" i="27"/>
  <c r="F559" i="27" s="1"/>
  <c r="F558" i="27" s="1"/>
  <c r="F557" i="27" s="1"/>
  <c r="F555" i="27"/>
  <c r="F554" i="27" s="1"/>
  <c r="F553" i="27" s="1"/>
  <c r="F552" i="27" s="1"/>
  <c r="F549" i="27"/>
  <c r="F548" i="27"/>
  <c r="F547" i="27" s="1"/>
  <c r="F546" i="27" s="1"/>
  <c r="F545" i="27" s="1"/>
  <c r="F543" i="27"/>
  <c r="F542" i="27" s="1"/>
  <c r="F538" i="27"/>
  <c r="F537" i="27"/>
  <c r="F536" i="27"/>
  <c r="F535" i="27" s="1"/>
  <c r="F532" i="27"/>
  <c r="F531" i="27"/>
  <c r="F529" i="27"/>
  <c r="F528" i="27"/>
  <c r="F527" i="27"/>
  <c r="F526" i="27"/>
  <c r="F525" i="27" s="1"/>
  <c r="F523" i="27"/>
  <c r="F522" i="27"/>
  <c r="F521" i="27"/>
  <c r="F519" i="27"/>
  <c r="F517" i="27"/>
  <c r="F516" i="27"/>
  <c r="F514" i="27"/>
  <c r="F513" i="27" s="1"/>
  <c r="F512" i="27" s="1"/>
  <c r="F509" i="27"/>
  <c r="F507" i="27"/>
  <c r="F506" i="27" s="1"/>
  <c r="F505" i="27" s="1"/>
  <c r="F502" i="27"/>
  <c r="F501" i="27" s="1"/>
  <c r="F499" i="27"/>
  <c r="F498" i="27"/>
  <c r="F496" i="27"/>
  <c r="F495" i="27" s="1"/>
  <c r="F494" i="27" s="1"/>
  <c r="F493" i="27" s="1"/>
  <c r="F492" i="27" s="1"/>
  <c r="F490" i="27"/>
  <c r="F489" i="27"/>
  <c r="F488" i="27"/>
  <c r="F486" i="27"/>
  <c r="F485" i="27" s="1"/>
  <c r="F484" i="27" s="1"/>
  <c r="F483" i="27" s="1"/>
  <c r="F481" i="27"/>
  <c r="F480" i="27" s="1"/>
  <c r="F478" i="27"/>
  <c r="F477" i="27"/>
  <c r="F475" i="27"/>
  <c r="F474" i="27" s="1"/>
  <c r="F473" i="27" s="1"/>
  <c r="F472" i="27" s="1"/>
  <c r="F470" i="27"/>
  <c r="F469" i="27" s="1"/>
  <c r="F468" i="27" s="1"/>
  <c r="F467" i="27" s="1"/>
  <c r="F464" i="27"/>
  <c r="F463" i="27"/>
  <c r="F462" i="27"/>
  <c r="F460" i="27"/>
  <c r="F457" i="27" s="1"/>
  <c r="F458" i="27"/>
  <c r="F455" i="27"/>
  <c r="F454" i="27"/>
  <c r="F452" i="27"/>
  <c r="F451" i="27"/>
  <c r="F449" i="27"/>
  <c r="F448" i="27"/>
  <c r="F446" i="27"/>
  <c r="F444" i="27"/>
  <c r="F443" i="27"/>
  <c r="F441" i="27"/>
  <c r="F439" i="27"/>
  <c r="F437" i="27"/>
  <c r="F436" i="27"/>
  <c r="F434" i="27"/>
  <c r="F429" i="27" s="1"/>
  <c r="F432" i="27"/>
  <c r="F430" i="27"/>
  <c r="F427" i="27"/>
  <c r="F425" i="27"/>
  <c r="F424" i="27"/>
  <c r="F421" i="27"/>
  <c r="F418" i="27" s="1"/>
  <c r="F417" i="27" s="1"/>
  <c r="F419" i="27"/>
  <c r="F413" i="27"/>
  <c r="F412" i="27"/>
  <c r="F411" i="27"/>
  <c r="F408" i="27"/>
  <c r="F406" i="27"/>
  <c r="F404" i="27"/>
  <c r="F403" i="27"/>
  <c r="F401" i="27"/>
  <c r="F399" i="27"/>
  <c r="F398" i="27"/>
  <c r="F396" i="27"/>
  <c r="F391" i="27" s="1"/>
  <c r="F390" i="27" s="1"/>
  <c r="F394" i="27"/>
  <c r="F392" i="27"/>
  <c r="F388" i="27"/>
  <c r="F387" i="27"/>
  <c r="F386" i="27"/>
  <c r="F384" i="27"/>
  <c r="F383" i="27" s="1"/>
  <c r="F381" i="27"/>
  <c r="F380" i="27" s="1"/>
  <c r="F378" i="27"/>
  <c r="F377" i="27" s="1"/>
  <c r="F375" i="27"/>
  <c r="F374" i="27"/>
  <c r="F372" i="27"/>
  <c r="F371" i="27" s="1"/>
  <c r="F369" i="27"/>
  <c r="F368" i="27" s="1"/>
  <c r="F366" i="27"/>
  <c r="F365" i="27" s="1"/>
  <c r="F363" i="27"/>
  <c r="F361" i="27"/>
  <c r="F358" i="27" s="1"/>
  <c r="F359" i="27"/>
  <c r="F356" i="27"/>
  <c r="F354" i="27"/>
  <c r="F352" i="27"/>
  <c r="F350" i="27"/>
  <c r="F349" i="27"/>
  <c r="F346" i="27"/>
  <c r="F343" i="27" s="1"/>
  <c r="F342" i="27" s="1"/>
  <c r="F344" i="27"/>
  <c r="F339" i="27"/>
  <c r="F337" i="27"/>
  <c r="F336" i="27"/>
  <c r="F335" i="27"/>
  <c r="F333" i="27"/>
  <c r="F332" i="27"/>
  <c r="F331" i="27" s="1"/>
  <c r="F328" i="27"/>
  <c r="F326" i="27"/>
  <c r="F324" i="27"/>
  <c r="F323" i="27"/>
  <c r="F322" i="27"/>
  <c r="F320" i="27"/>
  <c r="F318" i="27"/>
  <c r="F317" i="27"/>
  <c r="F315" i="27"/>
  <c r="F313" i="27"/>
  <c r="F312" i="27"/>
  <c r="F310" i="27"/>
  <c r="F309" i="27"/>
  <c r="F308" i="27" s="1"/>
  <c r="F304" i="27"/>
  <c r="F302" i="27"/>
  <c r="F300" i="27"/>
  <c r="F299" i="27"/>
  <c r="F297" i="27"/>
  <c r="F294" i="27"/>
  <c r="F289" i="27" s="1"/>
  <c r="F288" i="27" s="1"/>
  <c r="F287" i="27" s="1"/>
  <c r="F286" i="27" s="1"/>
  <c r="F292" i="27"/>
  <c r="F290" i="27"/>
  <c r="F284" i="27"/>
  <c r="F282" i="27"/>
  <c r="F279" i="27" s="1"/>
  <c r="F280" i="27"/>
  <c r="F277" i="27"/>
  <c r="F276" i="27"/>
  <c r="F274" i="27"/>
  <c r="F272" i="27"/>
  <c r="F271" i="27"/>
  <c r="F269" i="27"/>
  <c r="F268" i="27" s="1"/>
  <c r="F266" i="27"/>
  <c r="F264" i="27"/>
  <c r="F262" i="27"/>
  <c r="F261" i="27" s="1"/>
  <c r="F258" i="27"/>
  <c r="F256" i="27"/>
  <c r="F254" i="27"/>
  <c r="F251" i="27" s="1"/>
  <c r="F252" i="27"/>
  <c r="F247" i="27"/>
  <c r="F246" i="27"/>
  <c r="F244" i="27"/>
  <c r="F243" i="27"/>
  <c r="F241" i="27"/>
  <c r="F239" i="27"/>
  <c r="F237" i="27"/>
  <c r="F236" i="27"/>
  <c r="F234" i="27"/>
  <c r="F232" i="27"/>
  <c r="F230" i="27"/>
  <c r="F228" i="27"/>
  <c r="F227" i="27" s="1"/>
  <c r="F226" i="27" s="1"/>
  <c r="F225" i="27" s="1"/>
  <c r="F222" i="27"/>
  <c r="F221" i="27"/>
  <c r="F219" i="27"/>
  <c r="F218" i="27"/>
  <c r="F216" i="27"/>
  <c r="F215" i="27"/>
  <c r="F214" i="27"/>
  <c r="F212" i="27" s="1"/>
  <c r="F213" i="27"/>
  <c r="F210" i="27"/>
  <c r="F209" i="27"/>
  <c r="F207" i="27"/>
  <c r="F204" i="27" s="1"/>
  <c r="F205" i="27"/>
  <c r="F202" i="27"/>
  <c r="F201" i="27"/>
  <c r="F199" i="27"/>
  <c r="F198" i="27"/>
  <c r="F196" i="27"/>
  <c r="F195" i="27"/>
  <c r="F194" i="27" s="1"/>
  <c r="F193" i="27" s="1"/>
  <c r="F191" i="27"/>
  <c r="F190" i="27"/>
  <c r="F188" i="27"/>
  <c r="F187" i="27"/>
  <c r="F186" i="27"/>
  <c r="F185" i="27"/>
  <c r="F184" i="27" s="1"/>
  <c r="F182" i="27"/>
  <c r="F181" i="27"/>
  <c r="F180" i="27"/>
  <c r="F178" i="27"/>
  <c r="F177" i="27"/>
  <c r="F175" i="27"/>
  <c r="F174" i="27"/>
  <c r="F173" i="27" s="1"/>
  <c r="F172" i="27" s="1"/>
  <c r="F170" i="27"/>
  <c r="F169" i="27"/>
  <c r="F168" i="27" s="1"/>
  <c r="F166" i="27"/>
  <c r="F165" i="27"/>
  <c r="F163" i="27"/>
  <c r="F160" i="27" s="1"/>
  <c r="F161" i="27"/>
  <c r="F158" i="27"/>
  <c r="F156" i="27"/>
  <c r="F155" i="27" s="1"/>
  <c r="F154" i="27" s="1"/>
  <c r="F153" i="27" s="1"/>
  <c r="F151" i="27"/>
  <c r="F150" i="27" s="1"/>
  <c r="F146" i="27" s="1"/>
  <c r="F145" i="27" s="1"/>
  <c r="F148" i="27"/>
  <c r="F147" i="27"/>
  <c r="F143" i="27"/>
  <c r="F142" i="27"/>
  <c r="F141" i="27"/>
  <c r="F136" i="27" s="1"/>
  <c r="F139" i="27"/>
  <c r="F138" i="27"/>
  <c r="F137" i="27"/>
  <c r="F133" i="27"/>
  <c r="F132" i="27"/>
  <c r="F130" i="27"/>
  <c r="F129" i="27" s="1"/>
  <c r="F128" i="27" s="1"/>
  <c r="F127" i="27" s="1"/>
  <c r="F125" i="27"/>
  <c r="F124" i="27" s="1"/>
  <c r="F122" i="27"/>
  <c r="F121" i="27"/>
  <c r="F120" i="27"/>
  <c r="F119" i="27" s="1"/>
  <c r="F118" i="27" s="1"/>
  <c r="F116" i="27"/>
  <c r="F115" i="27"/>
  <c r="F114" i="27" s="1"/>
  <c r="F113" i="27" s="1"/>
  <c r="F112" i="27" s="1"/>
  <c r="F110" i="27"/>
  <c r="F109" i="27" s="1"/>
  <c r="F108" i="27" s="1"/>
  <c r="F106" i="27"/>
  <c r="F105" i="27"/>
  <c r="F104" i="27" s="1"/>
  <c r="F102" i="27"/>
  <c r="F101" i="27"/>
  <c r="F99" i="27"/>
  <c r="F98" i="27" s="1"/>
  <c r="F97" i="27" s="1"/>
  <c r="F95" i="27"/>
  <c r="F94" i="27"/>
  <c r="F93" i="27" s="1"/>
  <c r="F90" i="27"/>
  <c r="F89" i="27"/>
  <c r="F88" i="27" s="1"/>
  <c r="F87" i="27" s="1"/>
  <c r="F85" i="27"/>
  <c r="F84" i="27"/>
  <c r="F82" i="27"/>
  <c r="F81" i="27"/>
  <c r="F79" i="27"/>
  <c r="F78" i="27"/>
  <c r="F77" i="27" s="1"/>
  <c r="F76" i="27" s="1"/>
  <c r="F74" i="27"/>
  <c r="F73" i="27"/>
  <c r="F72" i="27" s="1"/>
  <c r="F71" i="27" s="1"/>
  <c r="F69" i="27"/>
  <c r="F68" i="27"/>
  <c r="F66" i="27"/>
  <c r="F64" i="27"/>
  <c r="F63" i="27" s="1"/>
  <c r="F61" i="27"/>
  <c r="F59" i="27"/>
  <c r="F58" i="27"/>
  <c r="F56" i="27"/>
  <c r="F54" i="27"/>
  <c r="F51" i="27" s="1"/>
  <c r="F52" i="27"/>
  <c r="F49" i="27"/>
  <c r="F47" i="27"/>
  <c r="F46" i="27" s="1"/>
  <c r="F44" i="27"/>
  <c r="F42" i="27"/>
  <c r="F41" i="27"/>
  <c r="F39" i="27"/>
  <c r="F37" i="27"/>
  <c r="F36" i="27"/>
  <c r="F34" i="27"/>
  <c r="F30" i="27"/>
  <c r="F29" i="27"/>
  <c r="F27" i="27"/>
  <c r="F26" i="27"/>
  <c r="F22" i="27"/>
  <c r="F21" i="27"/>
  <c r="F20" i="27" s="1"/>
  <c r="F19" i="27" s="1"/>
  <c r="F17" i="27"/>
  <c r="F16" i="27"/>
  <c r="F15" i="27" s="1"/>
  <c r="F14" i="27" s="1"/>
  <c r="F135" i="27" l="1"/>
  <c r="F307" i="27"/>
  <c r="F423" i="27"/>
  <c r="F416" i="27" s="1"/>
  <c r="F415" i="27" s="1"/>
  <c r="F504" i="27"/>
  <c r="F466" i="27" s="1"/>
  <c r="F250" i="27"/>
  <c r="F249" i="27" s="1"/>
  <c r="F224" i="27" s="1"/>
  <c r="F551" i="27"/>
  <c r="F541" i="27"/>
  <c r="F540" i="27"/>
  <c r="F25" i="27"/>
  <c r="F24" i="27" s="1"/>
  <c r="F13" i="27" s="1"/>
  <c r="F92" i="27"/>
  <c r="F348" i="27"/>
  <c r="F341" i="27" s="1"/>
  <c r="F534" i="27"/>
  <c r="G449" i="1"/>
  <c r="G448" i="1" s="1"/>
  <c r="G401" i="1"/>
  <c r="F565" i="27" l="1"/>
  <c r="F12" i="27" s="1"/>
  <c r="G380" i="1"/>
  <c r="G381" i="1"/>
  <c r="G378" i="1"/>
  <c r="G377" i="1" s="1"/>
  <c r="G363" i="1"/>
  <c r="G359" i="1"/>
  <c r="G346" i="1"/>
  <c r="G328" i="1"/>
  <c r="G399" i="1" l="1"/>
  <c r="G398" i="1" s="1"/>
  <c r="G478" i="1"/>
  <c r="G477" i="1" s="1"/>
  <c r="G302" i="1" l="1"/>
  <c r="G519" i="1" l="1"/>
  <c r="G509" i="1"/>
  <c r="G464" i="1"/>
  <c r="G463" i="1" s="1"/>
  <c r="G462" i="1" s="1"/>
  <c r="G460" i="1"/>
  <c r="G458" i="1"/>
  <c r="G408" i="1"/>
  <c r="G404" i="1"/>
  <c r="G392" i="1"/>
  <c r="G339" i="1"/>
  <c r="G277" i="1"/>
  <c r="G276" i="1" s="1"/>
  <c r="G210" i="1"/>
  <c r="G209" i="1" s="1"/>
  <c r="G207" i="1"/>
  <c r="G205" i="1"/>
  <c r="G204" i="1" s="1"/>
  <c r="G457" i="1" l="1"/>
  <c r="B15" i="23"/>
  <c r="C53" i="3" l="1"/>
  <c r="G258" i="1" l="1"/>
  <c r="G254" i="1"/>
  <c r="G170" i="1"/>
  <c r="G169" i="1" s="1"/>
  <c r="G168" i="1" s="1"/>
  <c r="G560" i="1" l="1"/>
  <c r="G559" i="1" s="1"/>
  <c r="G269" i="1" l="1"/>
  <c r="G268" i="1" s="1"/>
  <c r="G222" i="1" l="1"/>
  <c r="G221" i="1" s="1"/>
  <c r="G110" i="1"/>
  <c r="G109" i="1" s="1"/>
  <c r="G108" i="1" s="1"/>
  <c r="G106" i="1" l="1"/>
  <c r="G105" i="1" s="1"/>
  <c r="G104" i="1" s="1"/>
  <c r="G95" i="1"/>
  <c r="G94" i="1" s="1"/>
  <c r="G93" i="1" s="1"/>
  <c r="G69" i="1"/>
  <c r="G68" i="1" s="1"/>
  <c r="C32" i="3" l="1"/>
  <c r="B27" i="16" l="1"/>
  <c r="D14" i="8" l="1"/>
  <c r="D19" i="8"/>
  <c r="D24" i="8"/>
  <c r="G337" i="1"/>
  <c r="G336" i="1" l="1"/>
  <c r="G335" i="1" s="1"/>
  <c r="D13" i="8"/>
  <c r="D33" i="8" s="1"/>
  <c r="G532" i="1" l="1"/>
  <c r="G531" i="1" s="1"/>
  <c r="G446" i="1" l="1"/>
  <c r="G444" i="1"/>
  <c r="G421" i="1"/>
  <c r="G384" i="1"/>
  <c r="G383" i="1" s="1"/>
  <c r="G375" i="1"/>
  <c r="G374" i="1" s="1"/>
  <c r="G372" i="1"/>
  <c r="G371" i="1" s="1"/>
  <c r="G304" i="1"/>
  <c r="G300" i="1"/>
  <c r="G299" i="1" l="1"/>
  <c r="G443" i="1"/>
  <c r="G284" i="1"/>
  <c r="G282" i="1"/>
  <c r="G280" i="1"/>
  <c r="G247" i="1"/>
  <c r="G246" i="1" s="1"/>
  <c r="G151" i="1"/>
  <c r="G150" i="1" s="1"/>
  <c r="G279" i="1" l="1"/>
  <c r="G125" i="1"/>
  <c r="G124" i="1" s="1"/>
  <c r="G191" i="1" l="1"/>
  <c r="G190" i="1" s="1"/>
  <c r="G188" i="1"/>
  <c r="G187" i="1" s="1"/>
  <c r="G133" i="1"/>
  <c r="G132" i="1" s="1"/>
  <c r="G130" i="1"/>
  <c r="G129" i="1" s="1"/>
  <c r="G186" i="1" l="1"/>
  <c r="G128" i="1"/>
  <c r="G127" i="1" s="1"/>
  <c r="C11" i="3" l="1"/>
  <c r="C14" i="3"/>
  <c r="C16" i="3"/>
  <c r="B20" i="3"/>
  <c r="C21" i="3"/>
  <c r="C24" i="3"/>
  <c r="C27" i="3"/>
  <c r="C29" i="3"/>
  <c r="C35" i="3"/>
  <c r="C70" i="3"/>
  <c r="C86" i="3"/>
  <c r="C10" i="3" l="1"/>
  <c r="C50" i="3"/>
  <c r="C49" i="3" s="1"/>
  <c r="G413" i="1"/>
  <c r="G412" i="1" s="1"/>
  <c r="G411" i="1" s="1"/>
  <c r="C93" i="3" l="1"/>
  <c r="G496" i="1"/>
  <c r="G202" i="1" l="1"/>
  <c r="G201" i="1" s="1"/>
  <c r="G143" i="1"/>
  <c r="G142" i="1" s="1"/>
  <c r="G141" i="1" s="1"/>
  <c r="G102" i="1" l="1"/>
  <c r="G101" i="1" s="1"/>
  <c r="G99" i="1"/>
  <c r="G98" i="1" s="1"/>
  <c r="G74" i="1"/>
  <c r="G73" i="1" s="1"/>
  <c r="G72" i="1" s="1"/>
  <c r="G71" i="1" s="1"/>
  <c r="G97" i="1" l="1"/>
  <c r="G92" i="1" s="1"/>
  <c r="G490" i="1" l="1"/>
  <c r="G489" i="1" s="1"/>
  <c r="G488" i="1" s="1"/>
  <c r="G455" i="1"/>
  <c r="G454" i="1" s="1"/>
  <c r="G452" i="1"/>
  <c r="G451" i="1" s="1"/>
  <c r="G425" i="1"/>
  <c r="G434" i="1"/>
  <c r="G432" i="1"/>
  <c r="G430" i="1"/>
  <c r="G333" i="1"/>
  <c r="G332" i="1" s="1"/>
  <c r="G331" i="1" s="1"/>
  <c r="G237" i="1"/>
  <c r="G239" i="1"/>
  <c r="G241" i="1"/>
  <c r="G182" i="1"/>
  <c r="G181" i="1" s="1"/>
  <c r="G180" i="1" s="1"/>
  <c r="G219" i="1"/>
  <c r="G218" i="1" s="1"/>
  <c r="G429" i="1" l="1"/>
  <c r="G139" i="1" l="1"/>
  <c r="G138" i="1" s="1"/>
  <c r="G137" i="1" s="1"/>
  <c r="G136" i="1" s="1"/>
  <c r="G199" i="1"/>
  <c r="G198" i="1" s="1"/>
  <c r="G34" i="1" l="1"/>
  <c r="G158" i="1" l="1"/>
  <c r="G297" i="1" l="1"/>
  <c r="G294" i="1"/>
  <c r="G292" i="1"/>
  <c r="G290" i="1"/>
  <c r="G289" i="1" l="1"/>
  <c r="G288" i="1" s="1"/>
  <c r="G287" i="1" l="1"/>
  <c r="G286" i="1" s="1"/>
  <c r="G406" i="1" l="1"/>
  <c r="G403" i="1" s="1"/>
  <c r="G507" i="1" l="1"/>
  <c r="G514" i="1"/>
  <c r="G513" i="1" s="1"/>
  <c r="G481" i="1"/>
  <c r="G480" i="1" s="1"/>
  <c r="G196" i="1"/>
  <c r="G195" i="1" s="1"/>
  <c r="G194" i="1" s="1"/>
  <c r="G506" i="1" l="1"/>
  <c r="G505" i="1" s="1"/>
  <c r="G193" i="1"/>
  <c r="G486" i="1"/>
  <c r="G485" i="1" l="1"/>
  <c r="G484" i="1" s="1"/>
  <c r="G483" i="1" s="1"/>
  <c r="G419" i="1" l="1"/>
  <c r="G418" i="1" s="1"/>
  <c r="G417" i="1" s="1"/>
  <c r="G344" i="1"/>
  <c r="G343" i="1" l="1"/>
  <c r="G342" i="1" s="1"/>
  <c r="G56" i="1"/>
  <c r="G523" i="1"/>
  <c r="G522" i="1" s="1"/>
  <c r="G521" i="1" s="1"/>
  <c r="G517" i="1"/>
  <c r="G396" i="1"/>
  <c r="G394" i="1"/>
  <c r="G516" i="1" l="1"/>
  <c r="G512" i="1" s="1"/>
  <c r="G504" i="1" s="1"/>
  <c r="G391" i="1"/>
  <c r="G390" i="1" s="1"/>
  <c r="G272" i="1" l="1"/>
  <c r="G274" i="1"/>
  <c r="G244" i="1"/>
  <c r="G243" i="1" s="1"/>
  <c r="G271" i="1" l="1"/>
  <c r="G156" i="1"/>
  <c r="G155" i="1" s="1"/>
  <c r="G161" i="1"/>
  <c r="G17" i="1"/>
  <c r="G16" i="1" s="1"/>
  <c r="G15" i="1" s="1"/>
  <c r="G14" i="1" s="1"/>
  <c r="G22" i="1"/>
  <c r="G21" i="1" s="1"/>
  <c r="G20" i="1" s="1"/>
  <c r="G19" i="1" s="1"/>
  <c r="G27" i="1"/>
  <c r="G26" i="1" s="1"/>
  <c r="G30" i="1"/>
  <c r="G29" i="1" s="1"/>
  <c r="G37" i="1"/>
  <c r="G39" i="1"/>
  <c r="G42" i="1"/>
  <c r="G44" i="1"/>
  <c r="G47" i="1"/>
  <c r="G49" i="1"/>
  <c r="G52" i="1"/>
  <c r="G54" i="1"/>
  <c r="G59" i="1"/>
  <c r="G61" i="1"/>
  <c r="G64" i="1"/>
  <c r="G66" i="1"/>
  <c r="G79" i="1"/>
  <c r="G78" i="1" s="1"/>
  <c r="G82" i="1"/>
  <c r="G81" i="1" s="1"/>
  <c r="G85" i="1"/>
  <c r="G84" i="1" s="1"/>
  <c r="G90" i="1"/>
  <c r="G89" i="1" s="1"/>
  <c r="G88" i="1" s="1"/>
  <c r="G87" i="1" s="1"/>
  <c r="G116" i="1"/>
  <c r="G115" i="1" s="1"/>
  <c r="G114" i="1" s="1"/>
  <c r="G113" i="1" s="1"/>
  <c r="G112" i="1" s="1"/>
  <c r="G122" i="1"/>
  <c r="G148" i="1"/>
  <c r="G147" i="1" s="1"/>
  <c r="G163" i="1"/>
  <c r="G166" i="1"/>
  <c r="G165" i="1" s="1"/>
  <c r="G175" i="1"/>
  <c r="G174" i="1" s="1"/>
  <c r="G178" i="1"/>
  <c r="G177" i="1" s="1"/>
  <c r="G216" i="1"/>
  <c r="G215" i="1" s="1"/>
  <c r="G228" i="1"/>
  <c r="G230" i="1"/>
  <c r="G232" i="1"/>
  <c r="G234" i="1"/>
  <c r="G252" i="1"/>
  <c r="G256" i="1"/>
  <c r="G262" i="1"/>
  <c r="G264" i="1"/>
  <c r="G266" i="1"/>
  <c r="G310" i="1"/>
  <c r="G309" i="1" s="1"/>
  <c r="G313" i="1"/>
  <c r="G315" i="1"/>
  <c r="G318" i="1"/>
  <c r="G320" i="1"/>
  <c r="G324" i="1"/>
  <c r="G326" i="1"/>
  <c r="G350" i="1"/>
  <c r="G352" i="1"/>
  <c r="G354" i="1"/>
  <c r="G356" i="1"/>
  <c r="G361" i="1"/>
  <c r="G358" i="1" s="1"/>
  <c r="G366" i="1"/>
  <c r="G365" i="1" s="1"/>
  <c r="G369" i="1"/>
  <c r="G368" i="1" s="1"/>
  <c r="G388" i="1"/>
  <c r="G387" i="1" s="1"/>
  <c r="G386" i="1" s="1"/>
  <c r="G427" i="1"/>
  <c r="G424" i="1" s="1"/>
  <c r="G423" i="1" s="1"/>
  <c r="G437" i="1"/>
  <c r="G439" i="1"/>
  <c r="G441" i="1"/>
  <c r="G470" i="1"/>
  <c r="G469" i="1" s="1"/>
  <c r="G468" i="1" s="1"/>
  <c r="G467" i="1" s="1"/>
  <c r="G475" i="1"/>
  <c r="G474" i="1" s="1"/>
  <c r="G495" i="1"/>
  <c r="G499" i="1"/>
  <c r="G498" i="1" s="1"/>
  <c r="G502" i="1"/>
  <c r="G501" i="1" s="1"/>
  <c r="G529" i="1"/>
  <c r="G528" i="1" s="1"/>
  <c r="G527" i="1" s="1"/>
  <c r="G538" i="1"/>
  <c r="G537" i="1" s="1"/>
  <c r="G536" i="1" s="1"/>
  <c r="G535" i="1" s="1"/>
  <c r="G543" i="1"/>
  <c r="G549" i="1"/>
  <c r="G548" i="1" s="1"/>
  <c r="G547" i="1" s="1"/>
  <c r="G546" i="1" s="1"/>
  <c r="G545" i="1" s="1"/>
  <c r="G555" i="1"/>
  <c r="G554" i="1" s="1"/>
  <c r="G553" i="1" s="1"/>
  <c r="G552" i="1" s="1"/>
  <c r="G563" i="1"/>
  <c r="G473" i="1" l="1"/>
  <c r="G472" i="1" s="1"/>
  <c r="G562" i="1"/>
  <c r="G558" i="1" s="1"/>
  <c r="G557" i="1" s="1"/>
  <c r="G551" i="1" s="1"/>
  <c r="G349" i="1"/>
  <c r="G348" i="1" s="1"/>
  <c r="G341" i="1" s="1"/>
  <c r="G121" i="1"/>
  <c r="G120" i="1" s="1"/>
  <c r="G119" i="1" s="1"/>
  <c r="G118" i="1" s="1"/>
  <c r="G146" i="1"/>
  <c r="G145" i="1" s="1"/>
  <c r="G542" i="1"/>
  <c r="G541" i="1" s="1"/>
  <c r="G160" i="1"/>
  <c r="G214" i="1"/>
  <c r="G212" i="1" s="1"/>
  <c r="G51" i="1"/>
  <c r="G526" i="1"/>
  <c r="G525" i="1" s="1"/>
  <c r="G436" i="1"/>
  <c r="G251" i="1"/>
  <c r="G227" i="1"/>
  <c r="G173" i="1"/>
  <c r="G172" i="1" s="1"/>
  <c r="G236" i="1"/>
  <c r="G185" i="1"/>
  <c r="G63" i="1"/>
  <c r="G323" i="1"/>
  <c r="G322" i="1" s="1"/>
  <c r="G317" i="1"/>
  <c r="G312" i="1"/>
  <c r="G261" i="1"/>
  <c r="G58" i="1"/>
  <c r="G46" i="1"/>
  <c r="G41" i="1"/>
  <c r="G36" i="1"/>
  <c r="G494" i="1"/>
  <c r="G493" i="1" s="1"/>
  <c r="G492" i="1" s="1"/>
  <c r="G77" i="1"/>
  <c r="G76" i="1" s="1"/>
  <c r="G416" i="1" l="1"/>
  <c r="G415" i="1" s="1"/>
  <c r="G184" i="1"/>
  <c r="G250" i="1"/>
  <c r="G249" i="1" s="1"/>
  <c r="G25" i="1"/>
  <c r="G24" i="1" s="1"/>
  <c r="G13" i="1" s="1"/>
  <c r="G226" i="1"/>
  <c r="G225" i="1" s="1"/>
  <c r="G540" i="1"/>
  <c r="G534" i="1" s="1"/>
  <c r="G213" i="1"/>
  <c r="G466" i="1"/>
  <c r="G308" i="1"/>
  <c r="G307" i="1" s="1"/>
  <c r="G154" i="1"/>
  <c r="G153" i="1" l="1"/>
  <c r="G135" i="1" s="1"/>
  <c r="G224" i="1"/>
  <c r="G565" i="1" l="1"/>
  <c r="G12" i="1" s="1"/>
</calcChain>
</file>

<file path=xl/sharedStrings.xml><?xml version="1.0" encoding="utf-8"?>
<sst xmlns="http://schemas.openxmlformats.org/spreadsheetml/2006/main" count="6075" uniqueCount="863">
  <si>
    <t xml:space="preserve">                  ИТОГО</t>
  </si>
  <si>
    <t>03</t>
  </si>
  <si>
    <t>14</t>
  </si>
  <si>
    <t>203</t>
  </si>
  <si>
    <t>500</t>
  </si>
  <si>
    <t xml:space="preserve">Межбюджетные трансферты </t>
  </si>
  <si>
    <t>Прочие межбюджетные трансферты общего характера</t>
  </si>
  <si>
    <t>510</t>
  </si>
  <si>
    <t>01</t>
  </si>
  <si>
    <t>Дотации</t>
  </si>
  <si>
    <t>Дотации на выравнивание бюджетной обеспеченности поселений</t>
  </si>
  <si>
    <t>Дотации бюджетам субъектов Российской Федерации и муниципальных образований</t>
  </si>
  <si>
    <t>Межбюджетные трансферты общего характера</t>
  </si>
  <si>
    <t>730</t>
  </si>
  <si>
    <t>13</t>
  </si>
  <si>
    <t>Обслуживание государственного (муниципального) долга</t>
  </si>
  <si>
    <t>700</t>
  </si>
  <si>
    <t>Процентные платежи по муниципальному долгу</t>
  </si>
  <si>
    <t>Непрограммные направления бюджета района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</si>
  <si>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</si>
  <si>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</si>
  <si>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240</t>
  </si>
  <si>
    <t>02</t>
  </si>
  <si>
    <t>12</t>
  </si>
  <si>
    <t>Иные закупки товаров, работ и услуг для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</si>
  <si>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</si>
  <si>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</si>
  <si>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Информирование населения о социально-экономическом и культурном развитии Болотнинского  района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</si>
  <si>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</si>
  <si>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</si>
  <si>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</si>
  <si>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620</t>
  </si>
  <si>
    <t>11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</si>
  <si>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</si>
  <si>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</si>
  <si>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</si>
  <si>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Мероприятия в области  спорта и физической культуры</t>
  </si>
  <si>
    <t>Физкультурно-оздоровительная работа и спортивные мероприятия</t>
  </si>
  <si>
    <t xml:space="preserve">Физическая культура </t>
  </si>
  <si>
    <t>Физическая культура и спорт</t>
  </si>
  <si>
    <t>06</t>
  </si>
  <si>
    <t>10</t>
  </si>
  <si>
    <t>Расходы на обеспечение функций государственных (муниципальных) органов</t>
  </si>
  <si>
    <t>Другие вопросы в области социальной политики</t>
  </si>
  <si>
    <t>310</t>
  </si>
  <si>
    <t>04</t>
  </si>
  <si>
    <t>300</t>
  </si>
  <si>
    <t>Социальное обеспечение и иные выплаты населению</t>
  </si>
  <si>
    <t>Выплаты семьям опекунов на содержание подопечных детей</t>
  </si>
  <si>
    <t>Выплата вознаграждения приемным родителям</t>
  </si>
  <si>
    <t>Выплаты приемным семьям на содержание подопечных детей</t>
  </si>
  <si>
    <t>Организация и осуществление деятельности по опеке и попечительству, социальной поддержке детей -сирот и детей, оставшихся без попечения родителей</t>
  </si>
  <si>
    <t>Охрана семьи и детства</t>
  </si>
  <si>
    <t>320</t>
  </si>
  <si>
    <t xml:space="preserve">03 </t>
  </si>
  <si>
    <t>Социальные выплаты гражданам, кроме публичных нормативных социальных выплат</t>
  </si>
  <si>
    <t>Социальное обеспечение населения</t>
  </si>
  <si>
    <t>610</t>
  </si>
  <si>
    <t>Субсидии бюджетным учреждениям</t>
  </si>
  <si>
    <t>Осуществление  отдельных государственных полномочий Новосибирской области  по обеспечению  социального обслуживания отдельных категорий граждан</t>
  </si>
  <si>
    <t>Учреждения социального обслуживания населения</t>
  </si>
  <si>
    <t>Публичные нормативные социальные выплаты гражаднам</t>
  </si>
  <si>
    <t>Доплаты к пенсиям муниципальным служащим</t>
  </si>
  <si>
    <t>Пенсионное обеспечение</t>
  </si>
  <si>
    <t>Социальная политика</t>
  </si>
  <si>
    <t>08</t>
  </si>
  <si>
    <t>850</t>
  </si>
  <si>
    <t xml:space="preserve">Уплата налогов, сборов и иных  платежей </t>
  </si>
  <si>
    <t>800</t>
  </si>
  <si>
    <t>Иные бюджетные ассигнования</t>
  </si>
  <si>
    <t>110</t>
  </si>
  <si>
    <t>Расходы на выплаты персоналу 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</si>
  <si>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</si>
  <si>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государственных внебюджетных фондов</t>
  </si>
  <si>
    <t>Обеспечение деятельности подведомственных учреждений</t>
  </si>
  <si>
    <t>Музеи и постоянные выставки</t>
  </si>
  <si>
    <t>Учреждения культуры и мероприятия в сфере культуры</t>
  </si>
  <si>
    <t>Расходы в сфере культуры</t>
  </si>
  <si>
    <t xml:space="preserve">Культура </t>
  </si>
  <si>
    <t>09</t>
  </si>
  <si>
    <t>07</t>
  </si>
  <si>
    <t>Мероприятия в области образования</t>
  </si>
  <si>
    <t>Прочие учреждения в области образования</t>
  </si>
  <si>
    <t>Развитие образования</t>
  </si>
  <si>
    <t>Другие вопросы в области образования</t>
  </si>
  <si>
    <t>Развитие молодежной политики</t>
  </si>
  <si>
    <t>Расходы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</si>
  <si>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Молодежная политика и оздоровление детей</t>
  </si>
  <si>
    <t>Реализация основных общеобразовательных программ</t>
  </si>
  <si>
    <t>Учреждения по внешкольной работе с детьми</t>
  </si>
  <si>
    <t>Школы-детские сады, школы начальные, неполные средние и средние</t>
  </si>
  <si>
    <t>Общее образование</t>
  </si>
  <si>
    <t>410</t>
  </si>
  <si>
    <t>Бюджетные инвестиции</t>
  </si>
  <si>
    <t>400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</si>
  <si>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</si>
  <si>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Детские дошкольные учреждения</t>
  </si>
  <si>
    <t>Дошкольное образование</t>
  </si>
  <si>
    <t>Образование</t>
  </si>
  <si>
    <t>05</t>
  </si>
  <si>
    <t>Организация и содержание мест захоронения</t>
  </si>
  <si>
    <t>Благоустройство</t>
  </si>
  <si>
    <t>Межбюджетные трансферты</t>
  </si>
  <si>
    <t>Коммунальное хозяйство</t>
  </si>
  <si>
    <t>Капитальные вложения в объекты недвижимого имущества государственной (муниципальной) собственности</t>
  </si>
  <si>
    <t>Жилищное хозяйство</t>
  </si>
  <si>
    <t>Жилищно-коммунальное хозяйство</t>
  </si>
  <si>
    <t>810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</si>
  <si>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</si>
  <si>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Другие вопросы в области национальной экономики</t>
  </si>
  <si>
    <t>Мероприятия по развитию транспортной системы Болотнинского района и повышению безопасности дорожного движения</t>
  </si>
  <si>
    <t>Развитие транспортной системы Болотнинского района и повышение безопасности дорожного движения</t>
  </si>
  <si>
    <t>Дорожное хозяйство</t>
  </si>
  <si>
    <t>000</t>
  </si>
  <si>
    <t>Осуществление транспортного обслуживания населения между поселениями  в границах Болотнинского района</t>
  </si>
  <si>
    <t xml:space="preserve">Транспорт                                                            </t>
  </si>
  <si>
    <t>Национальная  экономика</t>
  </si>
  <si>
    <t>Обеспечение безопасности жизнедеятельности населения Болотнинского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</si>
  <si>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</si>
  <si>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</si>
  <si>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530</t>
  </si>
  <si>
    <t>Субвенции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</si>
  <si>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</si>
  <si>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</si>
  <si>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</si>
  <si>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870</t>
  </si>
  <si>
    <t>Резервные средства</t>
  </si>
  <si>
    <t>Резервные фонды местных администраций</t>
  </si>
  <si>
    <t>Резервные фонды</t>
  </si>
  <si>
    <t>120</t>
  </si>
  <si>
    <t>Расходы на выплаты персоналу 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</si>
  <si>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оранами управления государственных внебюджетных фондов</t>
  </si>
  <si>
    <t xml:space="preserve">Осуществление переданных полномочий контрольно-счетных органов поселений </t>
  </si>
  <si>
    <t>Расходы на выплаты по оплате труда работников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</si>
  <si>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</si>
  <si>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 государственных (муниципальных органов)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</si>
  <si>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 соглашений</t>
  </si>
  <si>
    <t>Осуществление отдельных государственных полномочий НСО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</si>
  <si>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Осуществление полномочий по решению вопросов в сфере административных нарушений</t>
  </si>
  <si>
    <t>Образование и организация деятельности комиссий по делам несовершеннолетних и защите их прав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</si>
  <si>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</si>
  <si>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</si>
  <si>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</si>
  <si>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Глава муниципального образования</t>
  </si>
  <si>
    <t>02 </t>
  </si>
  <si>
    <t> 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</si>
  <si>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</si>
  <si>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</si>
  <si>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Болотнинского района</t>
  </si>
  <si>
    <t>Сумма,   тыс.руб.</t>
  </si>
  <si>
    <t>Код вида расходов</t>
  </si>
  <si>
    <t>Код целевой статьи</t>
  </si>
  <si>
    <t>Код подраздела</t>
  </si>
  <si>
    <t>Код раздела</t>
  </si>
  <si>
    <t>Главный распорядитель</t>
  </si>
  <si>
    <t>Наименование</t>
  </si>
  <si>
    <t>Таблица 1</t>
  </si>
  <si>
    <t>99.0.00.00000</t>
  </si>
  <si>
    <t>99.0.00.00110</t>
  </si>
  <si>
    <t>99.0.00.00190</t>
  </si>
  <si>
    <t>99.0.00.70190</t>
  </si>
  <si>
    <t>99.0.00.70230</t>
  </si>
  <si>
    <t>99.0.00.70210</t>
  </si>
  <si>
    <t>99.0.00.00200</t>
  </si>
  <si>
    <t>99.0.00.70180</t>
  </si>
  <si>
    <t>99.0.00.12190</t>
  </si>
  <si>
    <t>99.0.00.51180</t>
  </si>
  <si>
    <t>15.0.00.00000</t>
  </si>
  <si>
    <t>Расходы на обеспечение деятельности  (оказания услуг) муниципальных учреждений</t>
  </si>
  <si>
    <t>15.0.00.00590</t>
  </si>
  <si>
    <t>13.0.00.00130</t>
  </si>
  <si>
    <t>13.0.00.00000</t>
  </si>
  <si>
    <t>13.0.00.01010</t>
  </si>
  <si>
    <t>13.0.00.70760</t>
  </si>
  <si>
    <t>13.0.00.70765</t>
  </si>
  <si>
    <t>16.0.00.00000</t>
  </si>
  <si>
    <t>16.0.00.70690</t>
  </si>
  <si>
    <t>16.0.00.01010</t>
  </si>
  <si>
    <t>09.0.00.00000</t>
  </si>
  <si>
    <t>Обеспечение населения качественным жильем и жилищно-коммунальными услугами</t>
  </si>
  <si>
    <t>07.0.00.00000</t>
  </si>
  <si>
    <t>07.0.00.01590</t>
  </si>
  <si>
    <t>07.0.00.70110</t>
  </si>
  <si>
    <t>07.0.00.02590</t>
  </si>
  <si>
    <t>07.0.00.04590</t>
  </si>
  <si>
    <t>07.0.00.70120</t>
  </si>
  <si>
    <t>Социальная поддержка отдельных категорий детей, обучающихся в образовательных учреждениях</t>
  </si>
  <si>
    <t>Оздоровление детей</t>
  </si>
  <si>
    <t>04.0.00.00000</t>
  </si>
  <si>
    <t>04.0.00.70355</t>
  </si>
  <si>
    <t>10.0.00.00000</t>
  </si>
  <si>
    <t>Учреждения в области молодежной политики</t>
  </si>
  <si>
    <t>10.0.00.06590</t>
  </si>
  <si>
    <t>07.0.00.05590</t>
  </si>
  <si>
    <t>07.0.00.05600</t>
  </si>
  <si>
    <t xml:space="preserve"> Расходы на реализацию мероприятий по ресурсному обеспечению модернизации образования Новосибирской области</t>
  </si>
  <si>
    <t>07.0.00.70380</t>
  </si>
  <si>
    <t xml:space="preserve"> Расходы на софинансирование к  мероприятиям по ресурсному обеспечению модернизации образования Новосибирской области</t>
  </si>
  <si>
    <t>07.0.00.70385</t>
  </si>
  <si>
    <t>11.0.00.01010</t>
  </si>
  <si>
    <t>12.0.00.01010</t>
  </si>
  <si>
    <t>08.0.00.00000</t>
  </si>
  <si>
    <t>08.0.00.06020</t>
  </si>
  <si>
    <t>08.0.00.07590</t>
  </si>
  <si>
    <t>99.0.00.02020</t>
  </si>
  <si>
    <t>99.0.00.70340</t>
  </si>
  <si>
    <t>14.0.00.01010</t>
  </si>
  <si>
    <t>17.0.00.02190</t>
  </si>
  <si>
    <t>06.0.00.00000</t>
  </si>
  <si>
    <t>06.0.00.01190</t>
  </si>
  <si>
    <t>99.0.00.03190</t>
  </si>
  <si>
    <t>99.0.00.70220</t>
  </si>
  <si>
    <t>99.0.00.70510</t>
  </si>
  <si>
    <t>00</t>
  </si>
  <si>
    <t>05.0.00.01010</t>
  </si>
  <si>
    <t>99.0.00.10110</t>
  </si>
  <si>
    <t>99.0.00.10100</t>
  </si>
  <si>
    <t>Муниципальная программа "Обеспечение жильем молодых семей в Болотнинском районе на 2016-2020 годы"</t>
  </si>
  <si>
    <t>03.0.00.01010</t>
  </si>
  <si>
    <t>Содержание и развитие инженерной инфраструктуры Болотнинского района</t>
  </si>
  <si>
    <t>02.0.00.01010</t>
  </si>
  <si>
    <t>Муниципальная програмама "Охрана здоровья и формирование здорового образа жизни населения Болотнинского района на 2016-2020 годы"</t>
  </si>
  <si>
    <t>18.0.00.01010</t>
  </si>
  <si>
    <t>Дополнительное образование детей</t>
  </si>
  <si>
    <t>540</t>
  </si>
  <si>
    <t>Муниципальная программа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</si>
  <si>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Иные межбюджетные трансферты</t>
  </si>
  <si>
    <t xml:space="preserve"> Расходы на реализацию мероприятий муниципальной программы "Развитие субъектов малого и среднего предпринимательства в Болотнинском районе Новосибирской области на 2018-2020 годы"</t>
  </si>
  <si>
    <t>99.0.00.70159</t>
  </si>
  <si>
    <t>99.0.00.70289</t>
  </si>
  <si>
    <t>09.0.00.R0829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</si>
  <si>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</si>
  <si>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 xml:space="preserve">Мероприятия в области коммунального хозяйства </t>
  </si>
  <si>
    <t>09.0.00.01020</t>
  </si>
  <si>
    <t>09.0.00.01030</t>
  </si>
  <si>
    <t>Сельское хозяйство и рыболовство</t>
  </si>
  <si>
    <t>19.0.00.01010</t>
  </si>
  <si>
    <t>09.0.00.04010</t>
  </si>
  <si>
    <t>22.0.00.01010</t>
  </si>
  <si>
    <t>04.0.00.70179</t>
  </si>
  <si>
    <t>04.0.00.70359</t>
  </si>
  <si>
    <t>07.0.00.70849</t>
  </si>
  <si>
    <t>20.0.00.01010</t>
  </si>
  <si>
    <t>Муниципальная программа "Повышение кадрового потенциала учреждений образования и здравоохранения Болотнинского района на 2018-2020годы"</t>
  </si>
  <si>
    <t>Муниципальная программа "Организация отдыха и занятости детей Болотнинского района в каникулярное время на 2018-2020 годы"</t>
  </si>
  <si>
    <t>07.0.00.70910</t>
  </si>
  <si>
    <t>07.0.00.70915</t>
  </si>
  <si>
    <t>Централизованная библиотечная система</t>
  </si>
  <si>
    <t>08.0.00.09590</t>
  </si>
  <si>
    <t>99.1.00.70289</t>
  </si>
  <si>
    <t>99.0.01.70289</t>
  </si>
  <si>
    <t>99.0.02.70289</t>
  </si>
  <si>
    <t>99.0.03.70289</t>
  </si>
  <si>
    <t>Культура, кинематография</t>
  </si>
  <si>
    <t xml:space="preserve">          Ведомственная структура расходов бюджета Болотнинского района на 2019 год и плановый период 2020 и 2021 годов</t>
  </si>
  <si>
    <t>Ведомственная структура расходов бюджета Болотнинского района  на 2019 год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</si>
  <si>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</si>
  <si>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</si>
  <si>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99.0.0051200</t>
  </si>
  <si>
    <t>24.0.00.00000</t>
  </si>
  <si>
    <t>Расходы на реализацию мероприятий муниципальной программы "Развитие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</si>
  <si>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24.0.00.01010</t>
  </si>
  <si>
    <t>24.0.00.70610</t>
  </si>
  <si>
    <t>Другие общегосударственные вопросы</t>
  </si>
  <si>
    <t>Реализация мероприятий муниципальной программы Болотнинского района "Стимулирование развития сельского хозяйства Болотнинского района на 2018-2020годы"</t>
  </si>
  <si>
    <t xml:space="preserve">  Муниципальная программа "Развитие субъектов малого и среднего предпринимательства в Болотнинском районе Новосибирской области на 2018-2020 годы"</t>
  </si>
  <si>
    <t>08.0.00.L5192</t>
  </si>
  <si>
    <t>Осуществление отдельных государственных полномочий Новосибирской области по организации проведения мероприятий по отлову и содержанию безнадзорных животных</t>
  </si>
  <si>
    <t>99.0.00.70160</t>
  </si>
  <si>
    <t>Муниципальная программа "Развитие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</si>
  <si>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Муниципальная программа Болотнинского района "Стимулирование развития сельского хозяйства Болотнинского района на 2018-2020годы"</t>
  </si>
  <si>
    <t>19.0.00.00000</t>
  </si>
  <si>
    <t>Расходы на софинансирование мероприятий мунципальной программы за счет средств государственной программы Новосибирской области "Развитие субъектов малого и среднего предпринимательства в Новосибирской области на 2017-2022 годы"</t>
  </si>
  <si>
    <t>Муниципальная программа "Стимулирование развития жилищного строительства в Болотнинском районе Новосибирской области на 2017-2022 годы"</t>
  </si>
  <si>
    <t>Расходы на реализацию муниципальной программы "Стимулирование развития жилищного строительства в Болотнинском районе Новосибирской области на 2017-2022 годы"</t>
  </si>
  <si>
    <t>22.0.00.00000</t>
  </si>
  <si>
    <t xml:space="preserve"> Реализация мероприятий муниципальной программы  "Развитие культуры Болотнинского района на 2019-2021 годы"</t>
  </si>
  <si>
    <t>Муниципальная программа "Развитие культуры болотнинского района на 2019-2021 годы"</t>
  </si>
  <si>
    <t>05.0.00.00000</t>
  </si>
  <si>
    <t xml:space="preserve"> Реализация мероприятий муниципальной программы "Повышение кадрового потенциала учреждений образования и здравоохранения Болотнинского района на 2018-2020годы"</t>
  </si>
  <si>
    <t>11.0.00.00000</t>
  </si>
  <si>
    <t>Муниципальная программа "Развитие образования  Болотнинского района на 2018-2021 годы"</t>
  </si>
  <si>
    <t xml:space="preserve"> Реализация мероприятий муниципальной программы "Развитие образования  Болотнинского района на 2018-2021 годы"</t>
  </si>
  <si>
    <t>12.0.00.00000</t>
  </si>
  <si>
    <t>03.0.00.00000</t>
  </si>
  <si>
    <t xml:space="preserve"> Реализация мероприятий муниципальной программы "Обеспечение жильем молодых семей в Болотнинском районе на 2016-2020 годы"</t>
  </si>
  <si>
    <t>Муниципальная программа "Безопасность дорожного движения в Болотнинском районе на 2015-2020 годы"</t>
  </si>
  <si>
    <t>23.0.00.00000</t>
  </si>
  <si>
    <t>23.0.00.01010</t>
  </si>
  <si>
    <t xml:space="preserve"> Реализация мероприятий муниципальной программы "Безопасность дорожного движения в Болотнинском районе на 2015-2020 годы"</t>
  </si>
  <si>
    <t xml:space="preserve"> Реализация мероприятий муниципальной программы "Охрана здоровья и формирование здорового образа жизни населения Болотнинского района на 2016-2020 годы"</t>
  </si>
  <si>
    <t>14.0.00.00000</t>
  </si>
  <si>
    <t xml:space="preserve"> Реализация мероприятий муниципальной программы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</si>
  <si>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17.0.00.00000</t>
  </si>
  <si>
    <t>Реализация мероприятий, направленных на информирование населения о социально-экономическом и культурном развитии Болотнинского  района</t>
  </si>
  <si>
    <t>ВСЕГО ДОХОДОВ</t>
  </si>
  <si>
    <t>203 2 02 49999 05 0000 150</t>
  </si>
  <si>
    <t xml:space="preserve">Иные межбюджетные трансферты на реализацию мероприятий государственной программы Новосибирской области "Обеспечение жильем молодых семей в Новосибирской области на 2015 - 2020 годы" 
</t>
  </si>
  <si>
    <t>в том числе: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</si>
  <si>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</si>
  <si>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203 2 02 35082 05 0000 150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</si>
  <si>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</si>
  <si>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203 2 02 30024 05 0000 150</t>
  </si>
  <si>
    <t>Субвенции на социальную поддержку отдельных категорий детей, обучающихся в общеобразовательных организациях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</si>
  <si>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</si>
  <si>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>Субвенции на реализацию основных общеобразовательных программ в муниципальных общеобразовательных организациях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</si>
  <si>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</si>
  <si>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</si>
  <si>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 xml:space="preserve">Субвенции на образование и организацию деятельности комиссий по делам несовершеннолетних и защите их прав </t>
  </si>
  <si>
    <t>Субвенция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</si>
  <si>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 xml:space="preserve">Субвенции на организацию проведения мероприятий по отлову и содержанию безнадзорных животных </t>
  </si>
  <si>
    <t xml:space="preserve">Субвенции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</si>
  <si>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203 2 02 35120 05 0000 150</t>
  </si>
  <si>
    <t xml:space="preserve">Субвенции на осуществление первичного воинского учета на территориях, где отсутствуют военные комиссариаты </t>
  </si>
  <si>
    <t>203 2 02 35118 05 0000 150</t>
  </si>
  <si>
    <t xml:space="preserve">Субвенции на осуществление отдельных государственных полномочий Новосибирской области по решению вопросов в сфере административных правонарушений </t>
  </si>
  <si>
    <t xml:space="preserve">Субвенции на осуществление отдельных государственных полномочий НСО по расчету и предоставлению дотаций бюджетам поселений </t>
  </si>
  <si>
    <t xml:space="preserve"> Субвенции бюджетам субъектов Российской Федерации и муниципальных образований</t>
  </si>
  <si>
    <t>203 2 02 25467 05 0000 150</t>
  </si>
  <si>
    <t>203 2 02 25555 05 0000 150</t>
  </si>
  <si>
    <t>203 2 02 25519 05 0000 150</t>
  </si>
  <si>
    <t>203 2 02 25527 05 0000 150</t>
  </si>
  <si>
    <t>203 2 02 29999 05 0000 150</t>
  </si>
  <si>
    <t>Субсидии на софинанасирование мероприятий муниципальных программ развития территориального общественного самоуправления в Новосибирской области подпрограммы "Содействие развития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</si>
  <si>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Субсидии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области»</t>
  </si>
  <si>
    <t>203 2 02 20216 05 0000 150</t>
  </si>
  <si>
    <t xml:space="preserve">Субсидии бюджетам субъектов Российской Федерации и муниципальных образований, в том числе: </t>
  </si>
  <si>
    <t>Дотация из областного бюджета на выравнивание бюджетной обеспеченности муниципальных районов Новосибирской области</t>
  </si>
  <si>
    <t>203 2 02 15001 05 0000 150</t>
  </si>
  <si>
    <t>Межбюджетные трансферты, всего, в том числе:</t>
  </si>
  <si>
    <t xml:space="preserve">Безвозмездные поступления, всего, в том числе: </t>
  </si>
  <si>
    <t xml:space="preserve">000 2 00 00000 00 0000 000   </t>
  </si>
  <si>
    <t>Прочие неналоговые доходы бюджетов муниципальных районов</t>
  </si>
  <si>
    <t>203 1 17 05050 05 0000 180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</si>
  <si>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</si>
  <si>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Прочие поступления от денежных взысканий (штрафов) и иных сумм в возмещение ущерба, зачисляемые в бюджеты муниципальных районов, всего</t>
  </si>
  <si>
    <t>000 1 16 90050 05 0000 140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</si>
  <si>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</si>
  <si>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188 1 16 43000 01 0000 140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</si>
  <si>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</si>
  <si>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129 1 16 35030 05 0000 140</t>
  </si>
  <si>
    <t>Прочие денежные взыскания (штрафы) за правонарушения в области дорожного движения</t>
  </si>
  <si>
    <t>188 1 16 30030 01 0000 140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</si>
  <si>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</si>
  <si>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188 1 16 30014 01 0000 140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</si>
  <si>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</si>
  <si>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141 1 16 28000 01 0000 140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</si>
  <si>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</si>
  <si>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203 1 16 23052 05 0000 140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</si>
  <si>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</si>
  <si>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188 1 16 21050 05 0000 140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</si>
  <si>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</si>
  <si>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188 1 16 08000 01 0000 140</t>
  </si>
  <si>
    <t>Денежные взыскания (штрафы) за нарушение законодательства о налогах и сборах</t>
  </si>
  <si>
    <t>182 1 16 03000 00 0000 140</t>
  </si>
  <si>
    <t>Штрафы, санкции, возмещение ущерба</t>
  </si>
  <si>
    <t>000 1 16 00000 00 0000 000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</si>
  <si>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</si>
  <si>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203 1 14 06010 05 0000 430</t>
  </si>
  <si>
    <t>Доходы от продажи материальных и нематериальных активов</t>
  </si>
  <si>
    <t>000 1 14 00000 00 0000 000</t>
  </si>
  <si>
    <t>Прочие доходы от компенсации затрат бюджетов муниципальных районов</t>
  </si>
  <si>
    <t>203 1 13 02990 05 0000 130</t>
  </si>
  <si>
    <t>Прочие доходы от оказания платных услуг (работ)</t>
  </si>
  <si>
    <t>203 1 13 01990 05 0000 130</t>
  </si>
  <si>
    <t>Доходы от оказания платных услуг (работ) и компенсации затрат государства</t>
  </si>
  <si>
    <t>000 1 13 00000 00 0000 000</t>
  </si>
  <si>
    <t>Плата за негативное воздействие на окружающую среду</t>
  </si>
  <si>
    <t>048 1 12 01000 01 0000 120</t>
  </si>
  <si>
    <t>Платежи при пользовании природными ресурсами</t>
  </si>
  <si>
    <t>000 1 12 00000 00 0000 000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</si>
  <si>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</si>
  <si>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203 1 11 05030 05 0000 120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</si>
  <si>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</si>
  <si>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203 1 11 05010 05 0000 120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</si>
  <si>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</si>
  <si>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</si>
  <si>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Государственная пошлина за выдачу разрешения на установку рекламной конструкции</t>
  </si>
  <si>
    <t>203 1 08 07150 01 0000 110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</si>
  <si>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</si>
  <si>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182 1 08 03000 01 0000 110</t>
  </si>
  <si>
    <t>Государственная пошлина</t>
  </si>
  <si>
    <t>000 1 08 00000 00 0000 000</t>
  </si>
  <si>
    <t>182 1 05 04000 02 0000 110</t>
  </si>
  <si>
    <t>Единый сельскохозяйственный налог</t>
  </si>
  <si>
    <t>182 1 05 03000 01 0000 110</t>
  </si>
  <si>
    <t>Единый налог на вмененный доход для отдельных видов деятельности</t>
  </si>
  <si>
    <t>182 1 05 02000 02 0000 110</t>
  </si>
  <si>
    <t>Налог, взимаемый в связи с применением упрощенной системы налогообложения</t>
  </si>
  <si>
    <t>182 1 05 01000 00 0000 110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</si>
  <si>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</si>
  <si>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</si>
  <si>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</si>
  <si>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</si>
  <si>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</si>
  <si>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</si>
  <si>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в т.ч. дополнительный норматив (17,13 %)</t>
  </si>
  <si>
    <t>Налог на доходы физических лиц</t>
  </si>
  <si>
    <t>182 1 01 02000 01 0000 110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</si>
  <si>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</si>
  <si>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</si>
  <si>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</si>
  <si>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</si>
  <si>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Сумма, т.руб.</t>
  </si>
  <si>
    <t>Наименование доходного источника</t>
  </si>
  <si>
    <t>КБК</t>
  </si>
  <si>
    <t>таблица 1</t>
  </si>
  <si>
    <t xml:space="preserve">Доходы бюджета Болотнинского района на 2019 год </t>
  </si>
  <si>
    <t>ДОХОДЫ БЮДЖЕТА БОЛОТНИНСКОГО РАЙОНА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</si>
  <si>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2019 год 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</si>
  <si>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2019 год и плановый период 2020 и 2021 годов</t>
  </si>
  <si>
    <t>Обеспечение пожарной безопасности</t>
  </si>
  <si>
    <t>15.0.00.70330</t>
  </si>
  <si>
    <t>15.0.00.70335</t>
  </si>
  <si>
    <t>Расходы на предоставление благоустроенных жилых помещений специализированного жилого фонда детям-сиротам и детям, оставшимся без попечения родителей, лицам из их числа по договорам найма специализированных жилых помещений</t>
  </si>
  <si>
    <t>09.0.0070139</t>
  </si>
  <si>
    <t>08.0.00.L4670</t>
  </si>
  <si>
    <t>Расходы на обеспечение деятельности   муниципальных учреждений</t>
  </si>
  <si>
    <t>15.0.00.70510</t>
  </si>
  <si>
    <t xml:space="preserve"> расходы на осуществление транспортного обслуживания населения между поселениями  в границах Болотнинского района</t>
  </si>
  <si>
    <t>Расходы на содержание детских дошкольных учреждений</t>
  </si>
  <si>
    <t>07.0.01.70510</t>
  </si>
  <si>
    <t>Расходы на содержание общеобразовательных учреждений</t>
  </si>
  <si>
    <t>07.0.02.70510</t>
  </si>
  <si>
    <t>Расходы на обеспечение функций органов местного самоуправления</t>
  </si>
  <si>
    <t>99.0.02.70510</t>
  </si>
  <si>
    <t>Расходы на содержание учреждений дополнительного образования</t>
  </si>
  <si>
    <t>07.0.03.70510</t>
  </si>
  <si>
    <t>07.0.00.70510</t>
  </si>
  <si>
    <t>Расходы на содержание прочих учреждений в области образования</t>
  </si>
  <si>
    <t>07.0.04.70510</t>
  </si>
  <si>
    <t>Расходы на обеспечение деятельности и проведение мероприятий в сфере культуры</t>
  </si>
  <si>
    <t>08.0.00.70510</t>
  </si>
  <si>
    <t>Расходы на содержание специализированного дома для одиноких и престарелых граждан</t>
  </si>
  <si>
    <t>99.0.01.70510</t>
  </si>
  <si>
    <t>Расходы на реализацию мероприятий в области спорта и физической культуры</t>
  </si>
  <si>
    <t>06.0.01.70510</t>
  </si>
  <si>
    <t>203 2 02 40014 05 0000 150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</si>
  <si>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</si>
  <si>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Муниципальная программа "Патриотическое воспитание молодежи Болотнинского района Новосибирской области на 2019-2021 годы"</t>
  </si>
  <si>
    <t>21.0.00.01010</t>
  </si>
  <si>
    <t>Муниципальная программа "Развитие молодежной политики в Болотнинском районе Новосибирской области на 2019-2021 годы"</t>
  </si>
  <si>
    <t xml:space="preserve"> Реализация мероприятий муниципальной программы "Развитие молодежной политики в Болотнинском районе Новосибирской области на 2019-2021 годы"</t>
  </si>
  <si>
    <t xml:space="preserve"> Реализация мероприятий муниципальной программы "Патриотическое воспитание молодежи Болотнинского района Новосибирской области на 2019-2021 годы"</t>
  </si>
  <si>
    <t>ИТОГО:</t>
  </si>
  <si>
    <t>Уменьшение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</si>
  <si>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</si>
  <si>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</t>
  </si>
  <si>
    <t>01 05 02 01 00 0000 610</t>
  </si>
  <si>
    <t>Уменьшение прочих остатков сресдтв бюджетов</t>
  </si>
  <si>
    <t>01 05 02 00 00 0000 600</t>
  </si>
  <si>
    <t>Уменьшение остатков средств бюджетов</t>
  </si>
  <si>
    <t>01 05 00 00 00 0000 600</t>
  </si>
  <si>
    <t>Увеличение прочих остатков денежных средств бюджетов муниципальных районов</t>
  </si>
  <si>
    <t>01 05 02 01 05 0000 510</t>
  </si>
  <si>
    <t>Увеличение прочих остатков денежных средств бюджетов</t>
  </si>
  <si>
    <t>01 05 02 01 00 0000 510</t>
  </si>
  <si>
    <t>Увеличение прочих остатков сресдтв бюджетов</t>
  </si>
  <si>
    <t>01 05 02 00 00 0000 500</t>
  </si>
  <si>
    <t>Увеличение остатков средств бюджетов</t>
  </si>
  <si>
    <t>01 05 00 00 00 0000 500</t>
  </si>
  <si>
    <t>Изменение остатков средств на счетах по учету средств бюджетов</t>
  </si>
  <si>
    <t>01 05 00 00 00 0000 000</t>
  </si>
  <si>
    <t>Погашение бюджетами муниципальных районов кредитов, полученных  от других бюджетов бюджетной системы Российской Федерации в валюте Российской Федерации</t>
  </si>
  <si>
    <t>01 03 00 00 05 0000 810</t>
  </si>
  <si>
    <t>Погашение бюджетных кредитов, полученных  от других бюджетов бюджетной системы Российской Федерации в валюте Российской Федерации</t>
  </si>
  <si>
    <t xml:space="preserve">203 </t>
  </si>
  <si>
    <t>01 03 00 00 00 0000 800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</si>
  <si>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</si>
  <si>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01 03 00 00 05 0000 710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</si>
  <si>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</si>
  <si>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01 03 00 00 00 0000 700</t>
  </si>
  <si>
    <t>Бюджетные кредиты от других бюджетов бюджетной системы Российской Федерации</t>
  </si>
  <si>
    <t>01 03 00 00 00 0000 000</t>
  </si>
  <si>
    <t>Погашение бюджетами муниципальнымх районов кредитов  от кредитных организаций в валюте Российской Федерации</t>
  </si>
  <si>
    <t>01 02 00 00 05 0000 810</t>
  </si>
  <si>
    <t>Погашение кредитов, предоставленных кредитными организациями в валюте Российской Федерации</t>
  </si>
  <si>
    <t>01 02 00 00 00 0000 800</t>
  </si>
  <si>
    <t>Получение кредитов от кредитных организаций бюджетами муниципальных районов в валюте Российской Федерации</t>
  </si>
  <si>
    <t>01 02 00 00 05 0000 710</t>
  </si>
  <si>
    <t>Получение кредитов от кредитных организаций в валюте Российской Федерации</t>
  </si>
  <si>
    <t>01 02 00 00 00 0000 700</t>
  </si>
  <si>
    <t>Кредиты кредитных организаций в валюте Российской Федерации</t>
  </si>
  <si>
    <t>01 02 00 00 00 0000 000</t>
  </si>
  <si>
    <t>Источники  финансирования дефицита бюджетов - всего</t>
  </si>
  <si>
    <t>90 00 00 00 00 0000 000</t>
  </si>
  <si>
    <t>главного администратора источников финансирования дефицита бюджета</t>
  </si>
  <si>
    <t>источников финансирования дефицита бюджета</t>
  </si>
  <si>
    <t>Сумма, т.р.</t>
  </si>
  <si>
    <t>Наименование источника финансирования дефицитов бюджетов, главного администратора источников финансирования дефицита  бюджета района</t>
  </si>
  <si>
    <t>Код бюджетной классификации Российской Федерации</t>
  </si>
  <si>
    <t xml:space="preserve"> Источники финансирования дефицита бюджета Болотнинского района на 2019 год</t>
  </si>
  <si>
    <t xml:space="preserve"> Источники финансирования дефицита  бюджета Болотнинского района на 2019 год и плановый период 2020 и 2021 годов</t>
  </si>
  <si>
    <t>Сумма</t>
  </si>
  <si>
    <t>ИТОГО</t>
  </si>
  <si>
    <t>МО г. Болотное</t>
  </si>
  <si>
    <t xml:space="preserve">Наименование муниципальных образований </t>
  </si>
  <si>
    <t>тыс.рублей</t>
  </si>
  <si>
    <t xml:space="preserve"> Распределение иных межбюджетных трансфертов поселениям Болотнинского района на 2019 год и плановый период 2020 и 2021 годов</t>
  </si>
  <si>
    <t>13.0.00.70510</t>
  </si>
  <si>
    <t>99.0.00.L4979</t>
  </si>
  <si>
    <t>630</t>
  </si>
  <si>
    <t>Субсдии некоммерческим организациям (за исключением государственных (муниципальных) учреждений)</t>
  </si>
  <si>
    <t>МО Светлополянского с/с</t>
  </si>
  <si>
    <t>МО Ояшинского с/с</t>
  </si>
  <si>
    <t>МО Новобибеевского с/с</t>
  </si>
  <si>
    <t>МО Кунчурукского с/с</t>
  </si>
  <si>
    <t>МО Корниловского с/с</t>
  </si>
  <si>
    <t>МО Карасевского с/с</t>
  </si>
  <si>
    <t>МО Зудовского с/с</t>
  </si>
  <si>
    <t>МО Егоровского с/с</t>
  </si>
  <si>
    <t>МО Дивинского с/с</t>
  </si>
  <si>
    <t>МО Варламовского с/с</t>
  </si>
  <si>
    <t>МО Боровского с/с</t>
  </si>
  <si>
    <t>МО Баратаевского с/с</t>
  </si>
  <si>
    <t>МО Байкальского с/с</t>
  </si>
  <si>
    <t>МО Ачинского с/с</t>
  </si>
  <si>
    <t>Таблица 1.6</t>
  </si>
  <si>
    <t>203 2 02 27112 05 0000 150</t>
  </si>
  <si>
    <t>203 1 14 06010 13 0000 430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</si>
  <si>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</si>
  <si>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Распределение иных межбюджетных трансфертов на реализацию мероприятий по обеспечению сбалансированности местных бюджетов в рамках ГП НСО "Управление  финансами в Новосибирской области " на 2019 год</t>
  </si>
  <si>
    <t xml:space="preserve">Приложение 10 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</si>
  <si>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>Прложение 13 к  решению сессии Совета Депутатов Болотнинского района " О внесении изменений в решение 28-й сессии от 06.12.2018г №257"О бюджете Болотнинского района на 2019 год и плановый период 2020 и 2021 г.г."</t>
  </si>
  <si>
    <t xml:space="preserve">Приложение 3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</si>
  <si>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 xml:space="preserve">Приложение 6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</si>
  <si>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>Муниципальная программа "Противодействие коррупции в администрации Болотнинского района Новосибирской области на 2019-2021 годы"</t>
  </si>
  <si>
    <t>Расходы на реализацию мероприятий муниципальной программы "Противодействие коррупции в администрации Болотнинского района Новосибирской области на 2019-2021 годы"</t>
  </si>
  <si>
    <t>Расходы на софинансирование мероприятий мунципальных программ развития по реализации территориального общественного самоуправления в Новосибирской области подпрограммы "Содействие развитию местного самоуправления"  государственной программы Новосибирской области "Развитие институтов региональной политики Новосибирской области "</t>
  </si>
  <si>
    <t>Расходы на реализацию мероприятий  по оснащению  жилых помещений автономными дымовыми  пожарными  извещателями,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инвалидыгосударственной программы Новосибирской области "Обеспечение безопасности жизнедеятельности населения "</t>
  </si>
  <si>
    <t xml:space="preserve">Расходы на софинансирование по обеспечению автономными дымовыми  пожарными  извещателями жилых помещений,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 государственной программы Новосибирской области "Обеспечение безопасности жизнедеятельности населения Новосибирской области " </t>
  </si>
  <si>
    <t>Муниципальная программа "Профилактика терроризма, а также минимизация и (или) ликвидация последствий его проявлений на территории Болотнинского района Новосибирской области на 2019-2021 годы"</t>
  </si>
  <si>
    <t>Расходы на реализацию мероприятий муниципальной программы "Профилактика терроризма, а также минимизация и (или) ликвидация последствий его проявлений на территории Болотнинского района Новосибирской области на 2019-2021 годы"</t>
  </si>
  <si>
    <t>25.0.00.00000</t>
  </si>
  <si>
    <t>25.0.00.01010</t>
  </si>
  <si>
    <t xml:space="preserve"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</t>
  </si>
  <si>
    <t xml:space="preserve"> Расходы на софинансирование к государственной программе Новосибирской области"Развитие автомобильных дорог регионального, межмуниципального и местного значения в Новосибирской области" </t>
  </si>
  <si>
    <t>Расходы на реализацию мероприятий Смотра-конкурса сельских муниципальных образований, расположенных на территории Болотнинского района Новосибирской области, на лучшую организацию деятельности по облагоустройству, озелению и чистоте "Лучшее муниципальное образование"</t>
  </si>
  <si>
    <t>09.0.00.71010</t>
  </si>
  <si>
    <t>Реализация мероприятий  по строительству и реконструкции объектов централизованных систем водоотведения подпрограммы "Чистая вода" государственной программы Новосибирской области "Жилищно-коммунальное хозяйство Новосибирской области  "</t>
  </si>
  <si>
    <t>Реализация мероприятий  формирования современной  городской среды 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" ( на благоустройство общественных простанств населенных пунктов Новосибирской области)</t>
  </si>
  <si>
    <t>Реализация мероприятий  формирования современной  городской среды 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" ( на благоустройство одворовых территорий многоквартирных домов населенных пунктов Новосибирской области)</t>
  </si>
  <si>
    <t>09.0.F2.55551</t>
  </si>
  <si>
    <t>09.0.F2.55552</t>
  </si>
  <si>
    <t xml:space="preserve"> Расходы на реализацию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</t>
  </si>
  <si>
    <t xml:space="preserve">Расходы на софинансирование к  мероприятиям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</si>
  <si>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"</t>
  </si>
  <si>
    <t>Софнинсирование к мероприятиям государственной программы Новосибирской области "Построение и развитие аппаратно-программного комплекса "Безопасный город" в Новосибирской области "</t>
  </si>
  <si>
    <t>Реализация мероприятий по обеспечению развития и укрепления материально-технической базы  домов культуры  в населенных пунктах с числом жителей до 50 тысяч человек в рамках государственной программы новосибирской области "Культура Новосибирской области "</t>
  </si>
  <si>
    <t>Мероприятия по поддержке отрасли культуры в рамках государственной программы Новосибирской области "Культура Новосибирской области" " (копмлектование книжных фондов муниципальных общедоступных библиотек)</t>
  </si>
  <si>
    <t xml:space="preserve">Расходы на реализацию мероприятий государственной программы Новосибирской области "Обеспечение жильем молодых семей в Новосибирской области" </t>
  </si>
  <si>
    <t>Расходы на реализацию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"</t>
  </si>
  <si>
    <t>иные межбюджетные трансферты на реализацию мероприятий по обеспечению сбалансированности местных бюджетов в рамках  государственной программы "Управление  финансами в Новосибирской области "</t>
  </si>
  <si>
    <t>Реализация мероприятий по проектам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государственными финансами в Новосибирской области на 2014-2020 годы"</t>
  </si>
  <si>
    <t>99.0.00.70511</t>
  </si>
  <si>
    <t>26.0.00.00000</t>
  </si>
  <si>
    <t>26.0.00.01010</t>
  </si>
  <si>
    <t>99.0.00.02040</t>
  </si>
  <si>
    <t>,Исполнение судебных актов Российской Федерации и мировых соглашений по возмещению причиненного вреда</t>
  </si>
  <si>
    <t>830</t>
  </si>
  <si>
    <t>0113-2500001010-240</t>
  </si>
  <si>
    <t>0113-2100001010-240</t>
  </si>
  <si>
    <t>0113-2400001010-240</t>
  </si>
  <si>
    <t>0709-1100001010-240</t>
  </si>
  <si>
    <t>0709-1200001010-240</t>
  </si>
  <si>
    <t>0709-1800001010-240</t>
  </si>
  <si>
    <t>0709-2300001010-610</t>
  </si>
  <si>
    <t>0405-1900001010-240</t>
  </si>
  <si>
    <t>0707-2000001010-240</t>
  </si>
  <si>
    <t>1006-0200001010-240</t>
  </si>
  <si>
    <t>1003-0300001010-320</t>
  </si>
  <si>
    <t>0801-0500001010-620</t>
  </si>
  <si>
    <t>0801-0500001010-240</t>
  </si>
  <si>
    <t>0709-0500001010-240</t>
  </si>
  <si>
    <t xml:space="preserve">   Коды БК</t>
  </si>
  <si>
    <t xml:space="preserve">   Наименование  программы</t>
  </si>
  <si>
    <t xml:space="preserve"> № п\п</t>
  </si>
  <si>
    <t>тыс.руб.</t>
  </si>
  <si>
    <t xml:space="preserve">            Перечень муниципальных программ, предусмотренных к финансированию из бюджета Болотнинского района на 2019 год </t>
  </si>
  <si>
    <t xml:space="preserve">      Перечень муниципальных программ, предусмотренных к финансированию из бюджета Болотнинского района на 2019 год  и плановый период 2020  и 2021 годов</t>
  </si>
  <si>
    <t xml:space="preserve">Приложение 11   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</si>
  <si>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>Прочие безвозмездные поступления от государственных (муниципальных) организаций в бюджеты муниципальных районов</t>
  </si>
  <si>
    <t>203 2 03 05099 05 0000 150</t>
  </si>
  <si>
    <t>0709-1200001010-110</t>
  </si>
  <si>
    <t>0709-1200001010-610</t>
  </si>
  <si>
    <t>1006-0200001010-610</t>
  </si>
  <si>
    <t>Субсидии местным бюджетам на реализацию мероприятий по повышению качества образования в школах с низкими результатами обучения и в школах, функционирующих в неблагоприятных условиях, путем реализации региональных проектов и распространению их результатов</t>
  </si>
  <si>
    <t xml:space="preserve">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</t>
  </si>
  <si>
    <t xml:space="preserve">Развитие культуры Болотнинского района </t>
  </si>
  <si>
    <t xml:space="preserve">Обеспечение жильем молодых семей в Болотнинском районе </t>
  </si>
  <si>
    <t xml:space="preserve">Охрана здоровья и формирование здорового образа жизни населения Болотнинского района Новосибирской области </t>
  </si>
  <si>
    <t xml:space="preserve">Развитие субъектов малого и среднего предпринимательства в Болотнинском районе Новосибирской области </t>
  </si>
  <si>
    <t xml:space="preserve">Стимулирование развития жилищного строительства в Болотнинском районе Новосибирской области </t>
  </si>
  <si>
    <t xml:space="preserve">Развитие молодежной политики в Болотнинском районе Новосибирской области </t>
  </si>
  <si>
    <t xml:space="preserve">Стимулирование развития сельского хозяйства Болотнинского района </t>
  </si>
  <si>
    <t>Обеспечение безопасности дорожного движения в Болотнинском районе</t>
  </si>
  <si>
    <t xml:space="preserve">Организация отдыха и занятости детей в каникулярное время </t>
  </si>
  <si>
    <t xml:space="preserve">Патриотическое воспитание молодежи Болотнинского района Новосибирской области </t>
  </si>
  <si>
    <t xml:space="preserve">Развитие образования Болотнинского района Новосибирской области </t>
  </si>
  <si>
    <t xml:space="preserve">Повышение кадрового потенциала учреждений образования и здравоохранения Болотнинского района </t>
  </si>
  <si>
    <t xml:space="preserve">Развитие и поддержка территориального общественного самоуправления на территории Болотнинского района Новосибирской области </t>
  </si>
  <si>
    <t xml:space="preserve">Противодействие коррупции в администрации Болотнинского района Новосибирской области </t>
  </si>
  <si>
    <t xml:space="preserve">Профилактика терроризма, а также минимизация и (или) ликвидация последствий его проявления на территории Болотнинского района Новосибирской области </t>
  </si>
  <si>
    <t>203 2 02 25538 05 0000 150</t>
  </si>
  <si>
    <t>204 2 02 29999 05 0000 150</t>
  </si>
  <si>
    <t>Субсидии на реализацию мероприятий по подготовке объектов жилищно - коммунального хозяйства Новосибирской области к работе в осенне-зимний период в рамках подпрограммы "Безопасность жилищно - коммунального хозяйства" государственной программы Новосибирской области "Жилищно - коммунальное хозяйство Новосибирской области"</t>
  </si>
  <si>
    <t>Иные межбюджетные трансферты на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</t>
  </si>
  <si>
    <t>Иные межбюджетные трансферты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"</t>
  </si>
  <si>
    <t>Субсидии на реализацию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области"</t>
  </si>
  <si>
    <t xml:space="preserve">Субсидии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</t>
  </si>
  <si>
    <t>Субсидии на реализацию мероприятий по строительству и реконструкции объектов централизованных систем холодного водоснабжения подпрограммы "Чистая вода" государственной программы Новосибирской области "Жилищно - коммунальное хозяйство Новосибирской области"</t>
  </si>
  <si>
    <t>Субсидии на реализацию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"</t>
  </si>
  <si>
    <t xml:space="preserve">Субсидии на оснащение автономными дымовыми  пожарными  извещателями жилых помещений,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государственной программы Новосибирской области "Обеспечение безопасности жизнедеятельности населения Новосибирской области " </t>
  </si>
  <si>
    <t>Субсидии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"</t>
  </si>
  <si>
    <t>Субсидии на реализацию мероприятий государственной программы Новосибирской области "Развитие субъектов малого и среднего предпринимательства в Новосибирской области "</t>
  </si>
  <si>
    <t>Субсидии на комплектование книжных фондов муниципальных общедоступных библиотек в рамках государственной программы Новосибирской области "Культура Новосибирской области"</t>
  </si>
  <si>
    <t>Субсидии на поддержку муниципальных программ формирования современной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"</t>
  </si>
  <si>
    <t>Субсидии на реализацию мероприятий по обеспечению развития и укрепления материально - технической базы домов культуры в населенных пунктах с числом жителей до 50 тысяч человек государственной программы Новосибирской области "Культура Новосибирской области "</t>
  </si>
  <si>
    <t xml:space="preserve"> Расходы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 " государственной программы Новосибирской области "Жилищно-коммунальное хозяйство Новосибирской области в 2015-2020 годах"</t>
  </si>
  <si>
    <t>09.0.00.70810</t>
  </si>
  <si>
    <t xml:space="preserve"> Расходы на софинансирование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 " государственной программы Новосибирской области "Жилищно-коммунальное хозяйство Новосибирской области в 2015-2020 годах"</t>
  </si>
  <si>
    <t>09.0.00.70815</t>
  </si>
  <si>
    <t>Расходы  на реализацию мероприятий по повышению качества образования в школах с низкими результатами обучения и в школах, функционирующих в неблагоприятных условиях, путем реализации региональных проектов и распространению их результатов</t>
  </si>
  <si>
    <t>07.0.00.R5382</t>
  </si>
  <si>
    <t xml:space="preserve">Приложение 5                                                         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</si>
  <si>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>1006-0200001010-620</t>
  </si>
  <si>
    <t>0709-1800001010-110</t>
  </si>
  <si>
    <t>0801-1800001010-110</t>
  </si>
  <si>
    <t>0801-1800001010-620</t>
  </si>
  <si>
    <t>0707-2100001010-240</t>
  </si>
  <si>
    <t>0707-2100001010-610</t>
  </si>
  <si>
    <t>Содержание специализированного дома для одиноких и престарелых</t>
  </si>
  <si>
    <t>99.0.00.08590</t>
  </si>
  <si>
    <t>Расходы на реализацию мероприятий муниципальной программы "Развитие образования  Болотнинского района на 2018-2021 годы"</t>
  </si>
  <si>
    <t>12.0.00.70510</t>
  </si>
  <si>
    <t>0709-1200070510-610</t>
  </si>
  <si>
    <t>141 1 16 08000 01 0000 140</t>
  </si>
  <si>
    <t>141 1 16 25085 05 0000 140</t>
  </si>
  <si>
    <t>Денежные взыскания (штрафы0 за нарушение водного законодательства, установленное на водных объектах, находящихся в собственности муниципальных районов</t>
  </si>
  <si>
    <t>Субсидии на проведение капитального ремонта муниципальных учреждений культуры на территории Новосибирской области в рамках государственной программы Новосибирской области "Культура Новосибирской области"</t>
  </si>
  <si>
    <t>Субсидии на реализацию мероприятий по содействию создания новых мест в образовательных организациях в рамках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"</t>
  </si>
  <si>
    <t>1 16 90050 05 6000 140</t>
  </si>
  <si>
    <t>Западно-Сибирское управление Федеральной службы по экологическому, технологическому и атомному надзору</t>
  </si>
  <si>
    <t>1 16 21050 05 6000 140</t>
  </si>
  <si>
    <t>Федеральная служба судебных приставов (Управление Федеральной службы судебных приставов по Новосибирской области)</t>
  </si>
  <si>
    <t>Денежные взыскания (штрафы) за нарушение законодательства Российской Федерации об административных нарушениях, предусмотренных статьей 20.25 Кодекса Российской Федерации об административных нарушениях</t>
  </si>
  <si>
    <t>1 16 43000 01 6000 140</t>
  </si>
  <si>
    <t>Денежные взыскания (штрафы) за нарушение земельного законодательства</t>
  </si>
  <si>
    <t>1 16 25060 01 6000 140</t>
  </si>
  <si>
    <t>Федеральная регистрационная служба</t>
  </si>
  <si>
    <t>1 17 05050 05 0000 180</t>
  </si>
  <si>
    <t>Невыясненные поступления, зачисляемые в бюджеты муниципальных районов</t>
  </si>
  <si>
    <t>1 17 01050 05 0000 180</t>
  </si>
  <si>
    <t>1 16 90050 05 0000 140</t>
  </si>
  <si>
    <t>1 16 23052 05 0000 140</t>
  </si>
  <si>
    <t>Денежные взыскания (штрафы) и иные суммы, взыскиваемые с лиц, виновных в совершении преступлений, и в возмещение ущерба, зачисляемые в бюджеты муниципальных районов</t>
  </si>
  <si>
    <t>1 16 21050 05 0000 140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</si>
  <si>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</si>
  <si>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1 14 06025 05 0000 430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</si>
  <si>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</si>
  <si>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межмеселенных территорий муниципальных районов</t>
  </si>
  <si>
    <t>1 14 06013 05 0000 430</t>
  </si>
  <si>
    <t>Доходы от продажи нематериальных активов, находящихся в собственности муниципальных районов</t>
  </si>
  <si>
    <t>1 14 04050 05 0000 420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</si>
  <si>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</si>
  <si>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1 14 02053 05 0000 440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</si>
  <si>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</si>
  <si>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1 14 02052 05 0000 440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</si>
  <si>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</si>
  <si>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</si>
  <si>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</si>
  <si>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1 14 02052 05 0000 410</t>
  </si>
  <si>
    <t>Прочие доходы от компенсации затрат  бюджетов муниципальных районов</t>
  </si>
  <si>
    <t>1 13 02995 05 0000 130</t>
  </si>
  <si>
    <t>Прочие доходы от оказания платных услуг (работ) получателями средств бюджетов муниципальных районов</t>
  </si>
  <si>
    <t>1 13 01995 05 0000 130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</si>
  <si>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</si>
  <si>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</si>
  <si>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1 11 05035 05 0000 120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</si>
  <si>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</si>
  <si>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1 11 05025 05 0000 120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</si>
  <si>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</si>
  <si>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</si>
  <si>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</si>
  <si>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1 11 05013 05 0000 120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</si>
  <si>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</si>
  <si>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1 11 03050 05 0000 120</t>
  </si>
  <si>
    <t>1 08 07150 01 1000 110</t>
  </si>
  <si>
    <t xml:space="preserve">    администрация Болотнинского района Новосибирской области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</si>
  <si>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</si>
  <si>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1 16 33050 05 0000 140</t>
  </si>
  <si>
    <t>197</t>
  </si>
  <si>
    <t>Контрольное управление Новосибирской области</t>
  </si>
  <si>
    <t>Денежные взыскания (штрафы) за нарушение законодательства Российской Федерации об административных правонарушениях, предусмотренных статьей 20.25 Кодекса Российской Федерации об административных правонарушениях</t>
  </si>
  <si>
    <t>1 16 30030 01 6000 140</t>
  </si>
  <si>
    <t>Денежные взыскания (штрафы) за нарушение правил перевозки крупногабаритных и  тяжеловесных грузов по автомобильным дорогам общего пользования местного значения муниципальных районов</t>
  </si>
  <si>
    <t>1 16 30014 01 6000 140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</si>
  <si>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</si>
  <si>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1 16 08010 01 6000 140</t>
  </si>
  <si>
    <t>Министерство внутренних дел Российской Федерации (Главное управление Министерства внутренних дел Российской Федерации по Новосибирской области)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</si>
  <si>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</si>
  <si>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1 16 06000 01 6000 140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</si>
  <si>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</si>
  <si>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1 16 03030 01 6000 140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</si>
  <si>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</si>
  <si>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1 16 03010 01 6000 140</t>
  </si>
  <si>
    <t>Прочие местные налоги и сборы, мобилизуемые на территориях муниципальных районов</t>
  </si>
  <si>
    <t>1 09 07053 05 1000 110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</si>
  <si>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</si>
  <si>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1 09 07033 05 1000 110</t>
  </si>
  <si>
    <t>Налог на рекламу, мобилизуемый на территориях муниципальных районов</t>
  </si>
  <si>
    <t>1 09 07013 05 1000 110</t>
  </si>
  <si>
    <t>1 08 03010 01 1000 110</t>
  </si>
  <si>
    <t>Налог, взимаемый в связи с применением патентной системы налогообложения, зачисляемый в бюджеты муниципальных районов (прочие поступления)</t>
  </si>
  <si>
    <t>1 05 04020 02 4000 110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</si>
  <si>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</si>
  <si>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1 05 04020 02 3000 110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</si>
  <si>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</si>
  <si>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1 05 04020 02 2100 110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</si>
  <si>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</si>
  <si>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1 05 04020 02 1000 110</t>
  </si>
  <si>
    <t>Единый сельскохозяйственный налог (за налоговые периоды, истекшие до 1 января 2011 года) (прочие поступления)</t>
  </si>
  <si>
    <t>1 05 03020 01 4000 110</t>
  </si>
  <si>
    <t>Единый сельскохозяйственный налог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</si>
  <si>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1 05 03020 01 3000 110</t>
  </si>
  <si>
    <t>Единый сельскохозяйственный налог (за налоговые периоды, истекшие до 1 января 2011 года) (пени по соответствующему платежу)</t>
  </si>
  <si>
    <t>1 05 03020 01 2100 110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</si>
  <si>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</si>
  <si>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1 05 03020 01 1000 110</t>
  </si>
  <si>
    <t>Единый сельскохозяйственный налог (прочие поступления)</t>
  </si>
  <si>
    <t>1 05 03010 01 4000 110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</si>
  <si>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</si>
  <si>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1 05 03010 01 3000 110</t>
  </si>
  <si>
    <t>Единый сельскохозяйственный налог (пени по соответствующему платежу)</t>
  </si>
  <si>
    <t>1 05 03010 01 2100 110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</si>
  <si>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</si>
  <si>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</si>
  <si>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Единый налог на вмененный доход для отдельных видов деятельности (за налоговые периоды, истекшие до 1 января 2011 года) (прочие поступления)</t>
  </si>
  <si>
    <t>1 05 02020 02 4000 110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</si>
  <si>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</si>
  <si>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1 05 02020 02 3000 110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</si>
  <si>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</si>
  <si>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1 05 02020 02 2100 110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</si>
  <si>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</si>
  <si>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1 05 02020 02 1000 110</t>
  </si>
  <si>
    <t>1 05 02010 02 4000 110</t>
  </si>
  <si>
    <t>1 05 02010 02 3000 110</t>
  </si>
  <si>
    <t>1 05 02010 02 2100 110</t>
  </si>
  <si>
    <t>1 05 02010 02 1000 110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</si>
  <si>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</si>
  <si>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1 01 02040 01 4000 110</t>
  </si>
  <si>
    <t>1 01 02040 01 1000 110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</si>
  <si>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</si>
  <si>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1 01 02030 01 4000 110</t>
  </si>
  <si>
    <t>1 01 02030 01 3000 110</t>
  </si>
  <si>
    <t>1 01 02030 01 2100 110</t>
  </si>
  <si>
    <t>1 01 02030 01 1000 110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</si>
  <si>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</si>
  <si>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1 01 02020 01 4000 110</t>
  </si>
  <si>
    <t>1 01 02020 01 3000 110</t>
  </si>
  <si>
    <t>1 01 02020 01 2100 110</t>
  </si>
  <si>
    <t>1 01 02020 01 1000 110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</si>
  <si>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</si>
  <si>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1 01 02010 01 4000 110</t>
  </si>
  <si>
    <t>1 01 02010 01 3000 110</t>
  </si>
  <si>
    <t>1 01 02010 01 2100 110</t>
  </si>
  <si>
    <t>1 01 02010 01 1000 110</t>
  </si>
  <si>
    <t>Федеральная налоговая служба (Управление Федеральной налоговой службы по Новосибирской области)</t>
  </si>
  <si>
    <t>Министерство Российской Федерации по делам гражданской обороны, чрезвычайным ситуациям и ликвидации последствий стихийных бедствий (Главное управление МЧС России по Новосибирской области)</t>
  </si>
  <si>
    <t>Межрегиональное управление Федеральной службы по регулированию алкогольного рынка по Сибирскому федеральному округу
Система ГАРАНТ: http://base.garant.ru/70373190/#ixzz3HJRFSPW3</t>
  </si>
  <si>
    <t>1 16 28000 01 6000 140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</si>
  <si>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</si>
  <si>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1 16 25085 05 6000 140</t>
  </si>
  <si>
    <t>Денежные взыскания (штрафы) за нарушение законодательства в области охраны окружающей среды</t>
  </si>
  <si>
    <t>1 16 25050 01 6000 140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</si>
  <si>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</si>
  <si>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1 16 25020 01 6000 140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</si>
  <si>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</si>
  <si>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1 16 08020 01 6000 140</t>
  </si>
  <si>
    <t>Управление Федеральной службы по надзору в сфере защиты прав потребителей и благополучия человека (Управление Роспотребнадзора по Новосибирской области, Управление Роспотребнадзора по железнодорожному транспорту)</t>
  </si>
  <si>
    <t>1 16 35030 05 6000 140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</si>
  <si>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</si>
  <si>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1 16 25030 01 6000 140</t>
  </si>
  <si>
    <t>111</t>
  </si>
  <si>
    <t>Управление ветеринарии Новосибирской области</t>
  </si>
  <si>
    <t>106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</si>
  <si>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</si>
  <si>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1 16 30011 01 6000 140</t>
  </si>
  <si>
    <t>Федеральная служба по надзору в сфере транспорта (Сибирское управление государственного автодорожного надзора Федеральной службы по надзору в сфере транспорта, Сибирское управление государственного железнодорожного надзора Федеральной службы по надзору в сфере транспорта,Управление государственного авиационного надзора и надзора за обеспечением транспортной безопасности по Сибирскому федеральному округу, Обское управление государственного речного надзора Федеральной службы по надзору в сфере транспорта)</t>
  </si>
  <si>
    <t>Денежные взыскания (штрафы) за нарушение бюджетного законодательства (в части бюджетов муниципальных районов)</t>
  </si>
  <si>
    <t>1 16 18050 05 6000 140</t>
  </si>
  <si>
    <t>102</t>
  </si>
  <si>
    <t>Контрольно-счетная палата Новосибирской области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</si>
  <si>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</si>
  <si>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1 03 02260 01 0000 110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</si>
  <si>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</si>
  <si>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1 03 02250 01 0000 110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</si>
  <si>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</si>
  <si>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1 03 02240 01 0000 110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</si>
  <si>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</si>
  <si>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1 03 02230 01 0000 110</t>
  </si>
  <si>
    <t>Федеральное казначейство (Управление Федерального казначейства по Новосибирской области)</t>
  </si>
  <si>
    <t>098</t>
  </si>
  <si>
    <t>Департамент природных ресурсов и охраны окружающей среды Новосибирской области</t>
  </si>
  <si>
    <t>097</t>
  </si>
  <si>
    <t>Министерство труда, занятости и трудовых ресурсов Новосибирской области</t>
  </si>
  <si>
    <t>096</t>
  </si>
  <si>
    <t>Федеральная служба по надзору в сфере связи, информационных технологий и массовых коммуникаций (Управление Федеральной службы по надзору в сфере связи, информационных технологий и массовых коммуникаций по Новосибирской области)</t>
  </si>
  <si>
    <t>081</t>
  </si>
  <si>
    <t>Управление Федеральной службы по ветеринарному и фитосанитарному надзору по Новосибирской области</t>
  </si>
  <si>
    <t>Денежные взыскания (штрафы) за нарушение законодательства о недрах</t>
  </si>
  <si>
    <t>1 16 25010 01 6000 140</t>
  </si>
  <si>
    <t>048</t>
  </si>
  <si>
    <t>Плата за иные виды негативного воздействия на окружающую среду</t>
  </si>
  <si>
    <t>1 12 01050 01 6000 120</t>
  </si>
  <si>
    <t>Плата за размещение отходов производства и потребления</t>
  </si>
  <si>
    <t>1 12 01041 01 6000 120</t>
  </si>
  <si>
    <t>Плата за выбросы загрязняющих  веществ в водные объекты</t>
  </si>
  <si>
    <t>1 12 01030 01 6000 120</t>
  </si>
  <si>
    <t>Плата за выбросы загрязняющих веществ в атмосферный воздух передвижными объектами</t>
  </si>
  <si>
    <t>1 12 01020 01 6000 120</t>
  </si>
  <si>
    <t>Плата за выбросы загрязняющих веществ в атмосферный воздух стационарными объектами</t>
  </si>
  <si>
    <t>1 12 01010 01 6000 120</t>
  </si>
  <si>
    <t>Федеральная служба по надзору в сфере природопользования (Департамент Росприроднадзора по Сибирскому федеральному округу)</t>
  </si>
  <si>
    <t xml:space="preserve">дохода бюджета </t>
  </si>
  <si>
    <t>главного администратора доходов</t>
  </si>
  <si>
    <t>Наименование главного администратора доходов бюджета, вида доходов</t>
  </si>
  <si>
    <t xml:space="preserve">Главные администраторы доходов бюджета Болотнинского района,                                                                                                                                                              за исключением безвозмездных поступлений на 2019 год и плановый период 2020-2021 годов </t>
  </si>
  <si>
    <t xml:space="preserve">ГЛАВНЫЕ АДМИНИСТРАТОРЫ ДОХОДОВ БЮДЖЕТА БОЛОТНИНСКОГО РАЙОНА  </t>
  </si>
  <si>
    <t xml:space="preserve">Приложение 1 к  решению сессии Совета Депутатов Болотнинского района "О внесении изменений в решение 28-й сессии от 06.12.2018г №257 "О бюджете Болотнинского района на 2019год и плановый период 2020-2021 г.г." </t>
  </si>
  <si>
    <t>116</t>
  </si>
  <si>
    <t>Администрация г.Болотное Болотнинского района</t>
  </si>
  <si>
    <t>006</t>
  </si>
  <si>
    <t>Управление делами Губернатора Новосибирской области и Правительства Новосибирской области</t>
  </si>
  <si>
    <t>Федеральное агенство по рыболовству (Верхнеобское территориальное управление Федерального агенства по рыболовству)</t>
  </si>
  <si>
    <t>076</t>
  </si>
  <si>
    <t xml:space="preserve">      </t>
  </si>
  <si>
    <t>Министерство природных ресурсов и экологии Новосибирской области</t>
  </si>
  <si>
    <t>130</t>
  </si>
  <si>
    <t>Инспекция государственного надзора за техническим состоянием самоходных машин и других видов техники (инспекция гостехнадзора) Новосибирской области</t>
  </si>
  <si>
    <t>Таблица 1.10</t>
  </si>
  <si>
    <t xml:space="preserve"> Распределение иных межбюджетных трансфертов на реализацию мероприятий государственной программы Новосибирской области "Культура Новосибирской области "</t>
  </si>
  <si>
    <t>МО Боровского с.с.</t>
  </si>
  <si>
    <t>МО Ояшинского с.с.</t>
  </si>
  <si>
    <t>МО Варламовского с.с.</t>
  </si>
  <si>
    <t>Премии и гранты</t>
  </si>
  <si>
    <t>350</t>
  </si>
  <si>
    <t>Расходы на реализацию мероприятий по содействию новых мест в общеобразовательных организациях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</si>
  <si>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07.0.00.70920</t>
  </si>
  <si>
    <t>07.0.00.70925</t>
  </si>
  <si>
    <t>Расходы на софинансирование мероприятий по содействию новых мест в общеобразовательных организациях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</si>
  <si>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Реализация мероприятий государственной программы Новосибирской области "Культура Новосибирской области "</t>
  </si>
  <si>
    <t>08.0.00.70660</t>
  </si>
  <si>
    <t>1006-1400001010-320</t>
  </si>
  <si>
    <t>0709-0500001010-350</t>
  </si>
  <si>
    <t>0709-1800001010-610</t>
  </si>
  <si>
    <t>0709-1800001010-620</t>
  </si>
  <si>
    <t>0709-1200070510-244</t>
  </si>
  <si>
    <t>0113-2400001010-630</t>
  </si>
  <si>
    <t>0113-2400070610-630</t>
  </si>
  <si>
    <t>0412-1600001010-810</t>
  </si>
  <si>
    <t>0412-1600070690-810</t>
  </si>
  <si>
    <t>0412-2200001010-240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</si>
</sst>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000000"/>
    <numFmt numFmtId="167" formatCode="#,##0.0"/>
    <numFmt numFmtId="168" formatCode="000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i/>
      <sz val="10"/>
      <name val="Arial Cyr"/>
      <charset val="204"/>
    </font>
    <font>
      <sz val="10"/>
      <name val="Arial"/>
      <charset val="204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0">
    <xf numFmtId="0" fontId="0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9" fillId="0" borderId="0"/>
    <xf numFmtId="9" fontId="4" fillId="0" borderId="0" applyFont="0" applyFill="0" applyBorder="0" applyAlignment="0" applyProtection="0"/>
    <xf numFmtId="49" fontId="20" fillId="2" borderId="1">
      <alignment horizontal="left" vertical="top" wrapText="1"/>
    </xf>
    <xf numFmtId="164" fontId="8" fillId="0" borderId="0" applyFont="0" applyFill="0" applyBorder="0" applyAlignment="0" applyProtection="0"/>
    <xf numFmtId="0" fontId="19" fillId="0" borderId="0"/>
    <xf numFmtId="0" fontId="5" fillId="0" borderId="0"/>
    <xf numFmtId="0" fontId="8" fillId="0" borderId="0"/>
    <xf numFmtId="0" fontId="19" fillId="0" borderId="0"/>
    <xf numFmtId="0" fontId="3" fillId="0" borderId="0"/>
    <xf numFmtId="0" fontId="5" fillId="0" borderId="0"/>
    <xf numFmtId="0" fontId="2" fillId="0" borderId="0"/>
    <xf numFmtId="0" fontId="34" fillId="0" borderId="0"/>
    <xf numFmtId="0" fontId="2" fillId="0" borderId="0"/>
    <xf numFmtId="0" fontId="37" fillId="0" borderId="0"/>
    <xf numFmtId="0" fontId="2" fillId="0" borderId="0"/>
    <xf numFmtId="0" fontId="5" fillId="0" borderId="0"/>
    <xf numFmtId="0" fontId="37" fillId="0" borderId="0"/>
    <xf numFmtId="0" fontId="38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" fillId="0" borderId="0"/>
    <xf numFmtId="0" fontId="6" fillId="0" borderId="0"/>
  </cellStyleXfs>
  <cellXfs count="404">
    <xf numFmtId="0" fontId="0" fillId="0" borderId="0" xfId="0"/>
    <xf numFmtId="0" fontId="6" fillId="0" borderId="0" xfId="1" applyFont="1"/>
    <xf numFmtId="165" fontId="7" fillId="0" borderId="1" xfId="1" applyNumberFormat="1" applyFont="1" applyBorder="1"/>
    <xf numFmtId="49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/>
    <xf numFmtId="165" fontId="6" fillId="0" borderId="1" xfId="1" applyNumberFormat="1" applyFont="1" applyBorder="1"/>
    <xf numFmtId="49" fontId="10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Border="1" applyAlignment="1">
      <alignment horizontal="center" wrapText="1"/>
    </xf>
    <xf numFmtId="49" fontId="10" fillId="0" borderId="1" xfId="2" applyNumberFormat="1" applyFont="1" applyFill="1" applyBorder="1" applyAlignment="1">
      <alignment wrapText="1"/>
    </xf>
    <xf numFmtId="165" fontId="12" fillId="0" borderId="1" xfId="1" applyNumberFormat="1" applyFont="1" applyBorder="1"/>
    <xf numFmtId="49" fontId="13" fillId="0" borderId="1" xfId="2" applyNumberFormat="1" applyFont="1" applyFill="1" applyBorder="1" applyAlignment="1">
      <alignment horizontal="center" wrapText="1"/>
    </xf>
    <xf numFmtId="49" fontId="14" fillId="0" borderId="1" xfId="2" applyNumberFormat="1" applyFont="1" applyBorder="1" applyAlignment="1">
      <alignment horizontal="center" wrapText="1"/>
    </xf>
    <xf numFmtId="49" fontId="13" fillId="0" borderId="1" xfId="2" applyNumberFormat="1" applyFont="1" applyFill="1" applyBorder="1" applyAlignment="1">
      <alignment wrapText="1"/>
    </xf>
    <xf numFmtId="49" fontId="11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wrapText="1"/>
    </xf>
    <xf numFmtId="49" fontId="13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wrapText="1"/>
    </xf>
    <xf numFmtId="49" fontId="13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center" wrapText="1"/>
    </xf>
    <xf numFmtId="49" fontId="6" fillId="0" borderId="1" xfId="0" applyNumberFormat="1" applyFont="1" applyFill="1" applyBorder="1" applyAlignment="1">
      <alignment wrapText="1"/>
    </xf>
    <xf numFmtId="165" fontId="6" fillId="0" borderId="1" xfId="1" applyNumberFormat="1" applyFont="1" applyFill="1" applyBorder="1"/>
    <xf numFmtId="49" fontId="6" fillId="0" borderId="1" xfId="2" applyNumberFormat="1" applyFont="1" applyFill="1" applyBorder="1" applyAlignment="1">
      <alignment horizontal="center" wrapText="1"/>
    </xf>
    <xf numFmtId="165" fontId="12" fillId="0" borderId="1" xfId="1" applyNumberFormat="1" applyFont="1" applyFill="1" applyBorder="1"/>
    <xf numFmtId="49" fontId="14" fillId="0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0" fontId="12" fillId="0" borderId="1" xfId="0" applyNumberFormat="1" applyFont="1" applyBorder="1" applyAlignment="1">
      <alignment horizontal="left" wrapText="1"/>
    </xf>
    <xf numFmtId="0" fontId="12" fillId="0" borderId="1" xfId="0" applyNumberFormat="1" applyFont="1" applyFill="1" applyBorder="1" applyAlignment="1">
      <alignment horizontal="center" wrapText="1"/>
    </xf>
    <xf numFmtId="0" fontId="14" fillId="0" borderId="1" xfId="0" applyNumberFormat="1" applyFont="1" applyBorder="1" applyAlignment="1">
      <alignment horizontal="center" wrapText="1"/>
    </xf>
    <xf numFmtId="0" fontId="13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left" wrapText="1"/>
    </xf>
    <xf numFmtId="166" fontId="13" fillId="0" borderId="1" xfId="0" applyNumberFormat="1" applyFont="1" applyFill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6" fillId="0" borderId="1" xfId="1" applyFont="1" applyBorder="1"/>
    <xf numFmtId="49" fontId="12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10" fillId="0" borderId="1" xfId="2" applyNumberFormat="1" applyFont="1" applyFill="1" applyBorder="1" applyAlignment="1">
      <alignment horizontal="center" wrapText="1"/>
    </xf>
    <xf numFmtId="0" fontId="11" fillId="0" borderId="1" xfId="2" applyNumberFormat="1" applyFont="1" applyBorder="1" applyAlignment="1">
      <alignment horizontal="center" wrapText="1"/>
    </xf>
    <xf numFmtId="0" fontId="13" fillId="0" borderId="1" xfId="2" applyNumberFormat="1" applyFont="1" applyFill="1" applyBorder="1" applyAlignment="1">
      <alignment horizontal="center" wrapText="1"/>
    </xf>
    <xf numFmtId="0" fontId="14" fillId="0" borderId="1" xfId="2" applyNumberFormat="1" applyFont="1" applyBorder="1" applyAlignment="1">
      <alignment horizontal="center" wrapText="1"/>
    </xf>
    <xf numFmtId="0" fontId="11" fillId="0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49" fontId="7" fillId="0" borderId="1" xfId="2" applyNumberFormat="1" applyFont="1" applyFill="1" applyBorder="1" applyAlignment="1">
      <alignment horizontal="center" wrapText="1"/>
    </xf>
    <xf numFmtId="49" fontId="7" fillId="0" borderId="1" xfId="2" applyNumberFormat="1" applyFont="1" applyBorder="1" applyAlignment="1">
      <alignment horizontal="center" wrapText="1"/>
    </xf>
    <xf numFmtId="49" fontId="7" fillId="0" borderId="1" xfId="2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wrapText="1"/>
    </xf>
    <xf numFmtId="49" fontId="10" fillId="0" borderId="1" xfId="3" applyNumberFormat="1" applyFont="1" applyFill="1" applyBorder="1" applyAlignment="1">
      <alignment horizontal="center" wrapText="1"/>
    </xf>
    <xf numFmtId="49" fontId="10" fillId="0" borderId="1" xfId="3" applyNumberFormat="1" applyFont="1" applyFill="1" applyBorder="1" applyAlignment="1">
      <alignment wrapText="1"/>
    </xf>
    <xf numFmtId="49" fontId="13" fillId="0" borderId="1" xfId="3" applyNumberFormat="1" applyFont="1" applyFill="1" applyBorder="1" applyAlignment="1">
      <alignment wrapText="1"/>
    </xf>
    <xf numFmtId="165" fontId="7" fillId="0" borderId="1" xfId="1" applyNumberFormat="1" applyFont="1" applyBorder="1" applyAlignment="1"/>
    <xf numFmtId="49" fontId="11" fillId="0" borderId="1" xfId="0" applyNumberFormat="1" applyFont="1" applyBorder="1" applyAlignment="1">
      <alignment wrapText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0" fontId="15" fillId="0" borderId="1" xfId="1" applyNumberFormat="1" applyFont="1" applyFill="1" applyBorder="1" applyAlignment="1" applyProtection="1">
      <alignment horizontal="center" vertical="top" wrapText="1"/>
      <protection hidden="1"/>
    </xf>
    <xf numFmtId="0" fontId="7" fillId="0" borderId="1" xfId="1" applyNumberFormat="1" applyFont="1" applyFill="1" applyBorder="1" applyAlignment="1" applyProtection="1">
      <alignment horizontal="center" wrapText="1"/>
      <protection hidden="1"/>
    </xf>
    <xf numFmtId="0" fontId="7" fillId="0" borderId="1" xfId="1" applyNumberFormat="1" applyFont="1" applyFill="1" applyBorder="1" applyAlignment="1" applyProtection="1">
      <alignment horizontal="left" wrapText="1"/>
      <protection hidden="1"/>
    </xf>
    <xf numFmtId="0" fontId="1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NumberFormat="1" applyFont="1" applyFill="1" applyAlignment="1" applyProtection="1">
      <alignment horizontal="centerContinuous" wrapText="1"/>
      <protection hidden="1"/>
    </xf>
    <xf numFmtId="0" fontId="15" fillId="0" borderId="0" xfId="1" applyNumberFormat="1" applyFont="1" applyFill="1" applyAlignment="1" applyProtection="1">
      <alignment horizontal="centerContinuous" wrapText="1"/>
      <protection hidden="1"/>
    </xf>
    <xf numFmtId="0" fontId="17" fillId="0" borderId="0" xfId="1" applyNumberFormat="1" applyFont="1" applyFill="1" applyAlignment="1" applyProtection="1">
      <protection hidden="1"/>
    </xf>
    <xf numFmtId="0" fontId="18" fillId="0" borderId="0" xfId="1" applyFont="1" applyAlignment="1" applyProtection="1"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18" fillId="0" borderId="0" xfId="1" applyNumberFormat="1" applyFont="1" applyFill="1" applyAlignment="1" applyProtection="1">
      <alignment horizontal="right" vertical="center" wrapText="1"/>
      <protection hidden="1"/>
    </xf>
    <xf numFmtId="0" fontId="18" fillId="0" borderId="0" xfId="1" applyNumberFormat="1" applyFont="1" applyFill="1" applyAlignment="1" applyProtection="1">
      <alignment wrapText="1"/>
      <protection hidden="1"/>
    </xf>
    <xf numFmtId="0" fontId="18" fillId="0" borderId="0" xfId="1" applyNumberFormat="1" applyFont="1" applyFill="1" applyAlignment="1" applyProtection="1">
      <alignment horizontal="right" vertical="top" wrapText="1"/>
      <protection hidden="1"/>
    </xf>
    <xf numFmtId="49" fontId="11" fillId="0" borderId="1" xfId="3" applyNumberFormat="1" applyFont="1" applyFill="1" applyBorder="1" applyAlignment="1">
      <alignment wrapText="1"/>
    </xf>
    <xf numFmtId="49" fontId="14" fillId="0" borderId="1" xfId="2" applyNumberFormat="1" applyFont="1" applyFill="1" applyBorder="1" applyAlignment="1">
      <alignment horizontal="center" wrapText="1"/>
    </xf>
    <xf numFmtId="49" fontId="11" fillId="0" borderId="1" xfId="3" applyNumberFormat="1" applyFont="1" applyFill="1" applyBorder="1" applyAlignment="1">
      <alignment horizontal="center" wrapText="1"/>
    </xf>
    <xf numFmtId="49" fontId="13" fillId="0" borderId="1" xfId="3" applyNumberFormat="1" applyFont="1" applyFill="1" applyBorder="1" applyAlignment="1">
      <alignment horizontal="center" wrapText="1"/>
    </xf>
    <xf numFmtId="2" fontId="13" fillId="0" borderId="1" xfId="0" applyNumberFormat="1" applyFont="1" applyFill="1" applyBorder="1" applyAlignment="1">
      <alignment wrapText="1"/>
    </xf>
    <xf numFmtId="165" fontId="12" fillId="0" borderId="0" xfId="1" applyNumberFormat="1" applyFont="1" applyBorder="1"/>
    <xf numFmtId="0" fontId="12" fillId="0" borderId="1" xfId="3" applyFont="1" applyBorder="1" applyAlignment="1">
      <alignment horizontal="left" wrapText="1"/>
    </xf>
    <xf numFmtId="49" fontId="14" fillId="0" borderId="1" xfId="3" applyNumberFormat="1" applyFont="1" applyBorder="1" applyAlignment="1">
      <alignment horizontal="center" wrapText="1"/>
    </xf>
    <xf numFmtId="49" fontId="11" fillId="0" borderId="1" xfId="3" applyNumberFormat="1" applyFont="1" applyBorder="1" applyAlignment="1">
      <alignment horizontal="center" wrapText="1"/>
    </xf>
    <xf numFmtId="0" fontId="6" fillId="0" borderId="1" xfId="3" applyNumberFormat="1" applyFont="1" applyBorder="1" applyAlignment="1">
      <alignment horizontal="left" wrapText="1"/>
    </xf>
    <xf numFmtId="0" fontId="6" fillId="0" borderId="1" xfId="3" applyFont="1" applyBorder="1" applyAlignment="1">
      <alignment horizontal="left" wrapText="1"/>
    </xf>
    <xf numFmtId="49" fontId="12" fillId="0" borderId="1" xfId="2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9" fontId="6" fillId="0" borderId="1" xfId="3" applyNumberFormat="1" applyFont="1" applyFill="1" applyBorder="1" applyAlignment="1">
      <alignment horizontal="center" wrapText="1"/>
    </xf>
    <xf numFmtId="49" fontId="12" fillId="0" borderId="1" xfId="3" applyNumberFormat="1" applyFont="1" applyFill="1" applyBorder="1" applyAlignment="1">
      <alignment horizontal="center" wrapText="1"/>
    </xf>
    <xf numFmtId="0" fontId="21" fillId="0" borderId="1" xfId="1" applyNumberFormat="1" applyFont="1" applyFill="1" applyBorder="1" applyAlignment="1" applyProtection="1">
      <alignment horizontal="center" wrapText="1"/>
      <protection hidden="1"/>
    </xf>
    <xf numFmtId="0" fontId="12" fillId="0" borderId="1" xfId="0" applyNumberFormat="1" applyFont="1" applyFill="1" applyBorder="1" applyAlignment="1">
      <alignment wrapText="1"/>
    </xf>
    <xf numFmtId="165" fontId="7" fillId="0" borderId="1" xfId="1" applyNumberFormat="1" applyFont="1" applyFill="1" applyBorder="1"/>
    <xf numFmtId="0" fontId="12" fillId="0" borderId="1" xfId="0" applyNumberFormat="1" applyFont="1" applyFill="1" applyBorder="1" applyAlignment="1">
      <alignment horizontal="left" wrapText="1"/>
    </xf>
    <xf numFmtId="0" fontId="11" fillId="0" borderId="1" xfId="2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0" xfId="20" applyFont="1" applyFill="1"/>
    <xf numFmtId="0" fontId="6" fillId="0" borderId="0" xfId="20" applyFont="1" applyFill="1" applyBorder="1"/>
    <xf numFmtId="165" fontId="22" fillId="0" borderId="0" xfId="20" applyNumberFormat="1" applyFont="1" applyFill="1" applyBorder="1" applyAlignment="1">
      <alignment horizontal="left"/>
    </xf>
    <xf numFmtId="0" fontId="22" fillId="3" borderId="0" xfId="20" applyFont="1" applyFill="1" applyAlignment="1">
      <alignment horizontal="right"/>
    </xf>
    <xf numFmtId="0" fontId="6" fillId="4" borderId="0" xfId="20" applyFont="1" applyFill="1" applyAlignment="1"/>
    <xf numFmtId="0" fontId="6" fillId="3" borderId="0" xfId="20" applyFont="1" applyFill="1" applyAlignment="1"/>
    <xf numFmtId="165" fontId="22" fillId="0" borderId="0" xfId="20" applyNumberFormat="1" applyFont="1" applyFill="1" applyAlignment="1">
      <alignment horizontal="left"/>
    </xf>
    <xf numFmtId="0" fontId="23" fillId="3" borderId="0" xfId="20" applyFont="1" applyFill="1" applyAlignment="1">
      <alignment horizontal="right"/>
    </xf>
    <xf numFmtId="0" fontId="24" fillId="4" borderId="0" xfId="20" applyFont="1" applyFill="1" applyAlignment="1"/>
    <xf numFmtId="0" fontId="24" fillId="3" borderId="0" xfId="20" applyFont="1" applyFill="1" applyAlignment="1"/>
    <xf numFmtId="0" fontId="24" fillId="4" borderId="0" xfId="20" applyFont="1" applyFill="1" applyAlignment="1">
      <alignment horizontal="right"/>
    </xf>
    <xf numFmtId="0" fontId="25" fillId="0" borderId="0" xfId="20" applyFont="1" applyFill="1"/>
    <xf numFmtId="0" fontId="25" fillId="0" borderId="0" xfId="20" applyFont="1" applyFill="1" applyBorder="1"/>
    <xf numFmtId="165" fontId="19" fillId="0" borderId="0" xfId="16" applyNumberFormat="1" applyAlignment="1">
      <alignment horizontal="left"/>
    </xf>
    <xf numFmtId="165" fontId="25" fillId="3" borderId="1" xfId="20" applyNumberFormat="1" applyFont="1" applyFill="1" applyBorder="1" applyAlignment="1">
      <alignment horizontal="right"/>
    </xf>
    <xf numFmtId="165" fontId="26" fillId="3" borderId="1" xfId="20" applyNumberFormat="1" applyFont="1" applyFill="1" applyBorder="1" applyAlignment="1">
      <alignment horizontal="right"/>
    </xf>
    <xf numFmtId="0" fontId="26" fillId="4" borderId="1" xfId="20" applyFont="1" applyFill="1" applyBorder="1" applyAlignment="1">
      <alignment wrapText="1"/>
    </xf>
    <xf numFmtId="0" fontId="26" fillId="3" borderId="1" xfId="20" applyFont="1" applyFill="1" applyBorder="1" applyAlignment="1"/>
    <xf numFmtId="165" fontId="22" fillId="3" borderId="1" xfId="20" applyNumberFormat="1" applyFont="1" applyFill="1" applyBorder="1" applyAlignment="1">
      <alignment horizontal="right"/>
    </xf>
    <xf numFmtId="0" fontId="22" fillId="4" borderId="1" xfId="20" applyFont="1" applyFill="1" applyBorder="1" applyAlignment="1">
      <alignment wrapText="1"/>
    </xf>
    <xf numFmtId="0" fontId="22" fillId="3" borderId="1" xfId="20" applyFont="1" applyFill="1" applyBorder="1" applyAlignment="1"/>
    <xf numFmtId="0" fontId="22" fillId="4" borderId="1" xfId="20" applyFont="1" applyFill="1" applyBorder="1" applyAlignment="1">
      <alignment vertical="distributed" wrapText="1"/>
    </xf>
    <xf numFmtId="0" fontId="22" fillId="4" borderId="1" xfId="20" applyFont="1" applyFill="1" applyBorder="1" applyAlignment="1">
      <alignment vertical="top" wrapText="1"/>
    </xf>
    <xf numFmtId="0" fontId="27" fillId="0" borderId="0" xfId="20" applyFont="1" applyFill="1"/>
    <xf numFmtId="0" fontId="27" fillId="0" borderId="0" xfId="20" applyFont="1" applyFill="1" applyBorder="1"/>
    <xf numFmtId="165" fontId="26" fillId="5" borderId="0" xfId="20" applyNumberFormat="1" applyFont="1" applyFill="1" applyBorder="1" applyAlignment="1">
      <alignment horizontal="left"/>
    </xf>
    <xf numFmtId="0" fontId="25" fillId="4" borderId="1" xfId="20" applyFont="1" applyFill="1" applyBorder="1" applyAlignment="1">
      <alignment vertical="top" wrapText="1"/>
    </xf>
    <xf numFmtId="165" fontId="22" fillId="0" borderId="1" xfId="20" applyNumberFormat="1" applyFont="1" applyFill="1" applyBorder="1" applyAlignment="1">
      <alignment horizontal="right"/>
    </xf>
    <xf numFmtId="0" fontId="22" fillId="0" borderId="1" xfId="20" applyFont="1" applyFill="1" applyBorder="1" applyAlignment="1">
      <alignment vertical="top" wrapText="1"/>
    </xf>
    <xf numFmtId="0" fontId="22" fillId="0" borderId="1" xfId="20" applyFont="1" applyFill="1" applyBorder="1" applyAlignment="1"/>
    <xf numFmtId="0" fontId="22" fillId="0" borderId="1" xfId="20" applyFont="1" applyFill="1" applyBorder="1" applyAlignment="1">
      <alignment wrapText="1"/>
    </xf>
    <xf numFmtId="165" fontId="25" fillId="0" borderId="0" xfId="20" applyNumberFormat="1" applyFont="1" applyFill="1" applyBorder="1" applyAlignment="1">
      <alignment horizontal="left"/>
    </xf>
    <xf numFmtId="165" fontId="26" fillId="0" borderId="1" xfId="20" applyNumberFormat="1" applyFont="1" applyFill="1" applyBorder="1" applyAlignment="1">
      <alignment horizontal="right"/>
    </xf>
    <xf numFmtId="0" fontId="26" fillId="0" borderId="1" xfId="20" applyFont="1" applyFill="1" applyBorder="1" applyAlignment="1">
      <alignment wrapText="1"/>
    </xf>
    <xf numFmtId="0" fontId="7" fillId="0" borderId="0" xfId="20" applyFont="1" applyFill="1"/>
    <xf numFmtId="0" fontId="7" fillId="0" borderId="0" xfId="20" applyFont="1" applyFill="1" applyBorder="1"/>
    <xf numFmtId="165" fontId="26" fillId="0" borderId="0" xfId="20" applyNumberFormat="1" applyFont="1" applyFill="1" applyBorder="1" applyAlignment="1">
      <alignment horizontal="left"/>
    </xf>
    <xf numFmtId="0" fontId="22" fillId="0" borderId="0" xfId="21" applyNumberFormat="1" applyFont="1" applyFill="1" applyAlignment="1" applyProtection="1">
      <alignment vertical="center" wrapText="1"/>
      <protection hidden="1"/>
    </xf>
    <xf numFmtId="0" fontId="22" fillId="0" borderId="1" xfId="22" applyFont="1" applyFill="1" applyBorder="1" applyAlignment="1">
      <alignment wrapText="1"/>
    </xf>
    <xf numFmtId="165" fontId="22" fillId="0" borderId="1" xfId="20" applyNumberFormat="1" applyFont="1" applyFill="1" applyBorder="1"/>
    <xf numFmtId="0" fontId="26" fillId="0" borderId="1" xfId="20" applyFont="1" applyFill="1" applyBorder="1" applyAlignment="1">
      <alignment vertical="top" wrapText="1"/>
    </xf>
    <xf numFmtId="0" fontId="26" fillId="0" borderId="1" xfId="20" applyFont="1" applyFill="1" applyBorder="1" applyAlignment="1">
      <alignment horizontal="center"/>
    </xf>
    <xf numFmtId="0" fontId="26" fillId="0" borderId="1" xfId="20" applyFont="1" applyFill="1" applyBorder="1" applyAlignment="1">
      <alignment horizontal="left"/>
    </xf>
    <xf numFmtId="165" fontId="28" fillId="0" borderId="1" xfId="20" applyNumberFormat="1" applyFont="1" applyFill="1" applyBorder="1" applyAlignment="1">
      <alignment horizontal="right" wrapText="1"/>
    </xf>
    <xf numFmtId="0" fontId="26" fillId="0" borderId="1" xfId="20" applyFont="1" applyFill="1" applyBorder="1" applyAlignment="1"/>
    <xf numFmtId="165" fontId="29" fillId="0" borderId="1" xfId="20" applyNumberFormat="1" applyFont="1" applyFill="1" applyBorder="1" applyAlignment="1">
      <alignment horizontal="right" wrapText="1"/>
    </xf>
    <xf numFmtId="0" fontId="22" fillId="0" borderId="1" xfId="4" applyNumberFormat="1" applyFont="1" applyFill="1" applyBorder="1" applyAlignment="1" applyProtection="1">
      <alignment horizontal="left" vertical="center"/>
      <protection hidden="1"/>
    </xf>
    <xf numFmtId="165" fontId="29" fillId="3" borderId="1" xfId="20" applyNumberFormat="1" applyFont="1" applyFill="1" applyBorder="1" applyAlignment="1">
      <alignment horizontal="right" wrapText="1"/>
    </xf>
    <xf numFmtId="0" fontId="26" fillId="4" borderId="1" xfId="20" applyFont="1" applyFill="1" applyBorder="1" applyAlignment="1">
      <alignment vertical="top" wrapText="1"/>
    </xf>
    <xf numFmtId="165" fontId="28" fillId="3" borderId="1" xfId="20" applyNumberFormat="1" applyFont="1" applyFill="1" applyBorder="1" applyAlignment="1">
      <alignment horizontal="right" wrapText="1"/>
    </xf>
    <xf numFmtId="2" fontId="22" fillId="0" borderId="0" xfId="20" applyNumberFormat="1" applyFont="1" applyFill="1" applyBorder="1" applyAlignment="1">
      <alignment horizontal="left"/>
    </xf>
    <xf numFmtId="0" fontId="22" fillId="4" borderId="1" xfId="20" applyFont="1" applyFill="1" applyBorder="1" applyAlignment="1"/>
    <xf numFmtId="0" fontId="26" fillId="4" borderId="1" xfId="20" applyFont="1" applyFill="1" applyBorder="1" applyAlignment="1"/>
    <xf numFmtId="49" fontId="22" fillId="3" borderId="1" xfId="20" applyNumberFormat="1" applyFont="1" applyFill="1" applyBorder="1" applyAlignment="1">
      <alignment wrapText="1"/>
    </xf>
    <xf numFmtId="0" fontId="22" fillId="3" borderId="1" xfId="20" applyFont="1" applyFill="1" applyBorder="1" applyAlignment="1">
      <alignment wrapText="1"/>
    </xf>
    <xf numFmtId="0" fontId="22" fillId="3" borderId="1" xfId="20" applyFont="1" applyFill="1" applyBorder="1" applyAlignment="1">
      <alignment horizontal="left"/>
    </xf>
    <xf numFmtId="0" fontId="26" fillId="3" borderId="1" xfId="20" applyFont="1" applyFill="1" applyBorder="1" applyAlignment="1">
      <alignment horizontal="left"/>
    </xf>
    <xf numFmtId="0" fontId="23" fillId="3" borderId="1" xfId="20" applyFont="1" applyFill="1" applyBorder="1" applyAlignment="1">
      <alignment horizontal="right" wrapText="1"/>
    </xf>
    <xf numFmtId="0" fontId="23" fillId="4" borderId="1" xfId="23" applyFont="1" applyFill="1" applyBorder="1" applyAlignment="1">
      <alignment horizontal="center" vertical="center" wrapText="1"/>
    </xf>
    <xf numFmtId="0" fontId="23" fillId="3" borderId="1" xfId="23" applyFont="1" applyFill="1" applyBorder="1" applyAlignment="1">
      <alignment horizontal="center" wrapText="1"/>
    </xf>
    <xf numFmtId="0" fontId="30" fillId="3" borderId="0" xfId="20" applyFont="1" applyFill="1" applyBorder="1" applyAlignment="1">
      <alignment horizontal="right" wrapText="1"/>
    </xf>
    <xf numFmtId="0" fontId="30" fillId="4" borderId="0" xfId="20" applyFont="1" applyFill="1" applyBorder="1" applyAlignment="1">
      <alignment horizontal="center" vertical="center" wrapText="1"/>
    </xf>
    <xf numFmtId="0" fontId="30" fillId="3" borderId="0" xfId="20" applyFont="1" applyFill="1" applyBorder="1" applyAlignment="1">
      <alignment horizontal="center" wrapText="1"/>
    </xf>
    <xf numFmtId="0" fontId="23" fillId="3" borderId="0" xfId="20" applyFont="1" applyFill="1" applyBorder="1" applyAlignment="1">
      <alignment horizontal="right" wrapText="1"/>
    </xf>
    <xf numFmtId="0" fontId="23" fillId="4" borderId="0" xfId="20" applyFont="1" applyFill="1" applyBorder="1" applyAlignment="1">
      <alignment horizontal="center" vertical="center" wrapText="1"/>
    </xf>
    <xf numFmtId="0" fontId="23" fillId="3" borderId="0" xfId="20" applyFont="1" applyFill="1" applyAlignment="1"/>
    <xf numFmtId="0" fontId="22" fillId="0" borderId="0" xfId="20" applyFont="1" applyFill="1"/>
    <xf numFmtId="0" fontId="22" fillId="0" borderId="0" xfId="20" applyFont="1" applyFill="1" applyBorder="1"/>
    <xf numFmtId="0" fontId="12" fillId="0" borderId="0" xfId="21" applyNumberFormat="1" applyFont="1" applyFill="1" applyAlignment="1" applyProtection="1">
      <alignment vertical="center" wrapText="1"/>
      <protection hidden="1"/>
    </xf>
    <xf numFmtId="0" fontId="26" fillId="0" borderId="1" xfId="20" applyFont="1" applyFill="1" applyBorder="1"/>
    <xf numFmtId="0" fontId="31" fillId="4" borderId="1" xfId="0" applyFont="1" applyFill="1" applyBorder="1" applyAlignment="1">
      <alignment vertical="top" wrapText="1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49" fontId="15" fillId="0" borderId="0" xfId="0" applyNumberFormat="1" applyFont="1" applyFill="1" applyAlignment="1">
      <alignment horizontal="right" vertical="center"/>
    </xf>
    <xf numFmtId="49" fontId="16" fillId="0" borderId="0" xfId="0" applyNumberFormat="1" applyFont="1" applyFill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15" fillId="0" borderId="1" xfId="0" applyFont="1" applyFill="1" applyBorder="1"/>
    <xf numFmtId="0" fontId="16" fillId="0" borderId="1" xfId="0" applyFont="1" applyBorder="1" applyAlignment="1">
      <alignment horizontal="left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3" applyFont="1" applyFill="1"/>
    <xf numFmtId="167" fontId="6" fillId="0" borderId="0" xfId="3" applyNumberFormat="1" applyFont="1" applyFill="1"/>
    <xf numFmtId="0" fontId="16" fillId="0" borderId="0" xfId="3" applyFont="1" applyFill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7" fillId="0" borderId="0" xfId="3" applyFont="1" applyFill="1"/>
    <xf numFmtId="0" fontId="6" fillId="0" borderId="0" xfId="3" applyFont="1" applyFill="1" applyAlignment="1">
      <alignment horizontal="right"/>
    </xf>
    <xf numFmtId="0" fontId="6" fillId="0" borderId="0" xfId="0" applyFont="1" applyFill="1" applyAlignment="1">
      <alignment wrapText="1"/>
    </xf>
    <xf numFmtId="0" fontId="5" fillId="0" borderId="0" xfId="5"/>
    <xf numFmtId="165" fontId="5" fillId="0" borderId="1" xfId="5" applyNumberFormat="1" applyBorder="1" applyAlignment="1">
      <alignment horizontal="center"/>
    </xf>
    <xf numFmtId="0" fontId="5" fillId="0" borderId="1" xfId="5" applyBorder="1" applyAlignment="1">
      <alignment horizontal="center"/>
    </xf>
    <xf numFmtId="0" fontId="5" fillId="0" borderId="0" xfId="5" applyBorder="1"/>
    <xf numFmtId="0" fontId="5" fillId="0" borderId="0" xfId="5" applyBorder="1" applyAlignment="1">
      <alignment horizontal="center"/>
    </xf>
    <xf numFmtId="0" fontId="5" fillId="0" borderId="0" xfId="5" applyAlignment="1">
      <alignment horizontal="right"/>
    </xf>
    <xf numFmtId="0" fontId="5" fillId="0" borderId="0" xfId="5" applyAlignment="1">
      <alignment horizontal="left" wrapText="1"/>
    </xf>
    <xf numFmtId="49" fontId="5" fillId="0" borderId="0" xfId="5" applyNumberFormat="1" applyAlignment="1"/>
    <xf numFmtId="0" fontId="5" fillId="0" borderId="0" xfId="5" applyAlignment="1">
      <alignment horizontal="center"/>
    </xf>
    <xf numFmtId="0" fontId="15" fillId="0" borderId="0" xfId="27" applyFont="1" applyFill="1" applyBorder="1" applyAlignment="1">
      <alignment vertical="center" wrapText="1"/>
    </xf>
    <xf numFmtId="0" fontId="35" fillId="0" borderId="0" xfId="1" applyNumberFormat="1" applyFont="1" applyFill="1" applyAlignment="1" applyProtection="1">
      <alignment horizontal="center" vertical="top" wrapText="1"/>
      <protection hidden="1"/>
    </xf>
    <xf numFmtId="0" fontId="36" fillId="0" borderId="0" xfId="5" applyFont="1"/>
    <xf numFmtId="0" fontId="26" fillId="0" borderId="1" xfId="29" applyNumberFormat="1" applyFont="1" applyFill="1" applyBorder="1" applyAlignment="1" applyProtection="1">
      <alignment horizontal="left" vertical="top" wrapText="1"/>
      <protection hidden="1"/>
    </xf>
    <xf numFmtId="165" fontId="22" fillId="4" borderId="1" xfId="20" applyNumberFormat="1" applyFont="1" applyFill="1" applyBorder="1" applyAlignment="1">
      <alignment horizontal="right"/>
    </xf>
    <xf numFmtId="165" fontId="26" fillId="4" borderId="0" xfId="20" applyNumberFormat="1" applyFont="1" applyFill="1" applyBorder="1" applyAlignment="1">
      <alignment horizontal="left"/>
    </xf>
    <xf numFmtId="0" fontId="7" fillId="4" borderId="0" xfId="20" applyFont="1" applyFill="1" applyBorder="1"/>
    <xf numFmtId="0" fontId="7" fillId="4" borderId="0" xfId="20" applyFont="1" applyFill="1"/>
    <xf numFmtId="0" fontId="6" fillId="0" borderId="0" xfId="3" applyFont="1" applyFill="1" applyAlignment="1">
      <alignment horizontal="right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6" fillId="0" borderId="0" xfId="3" applyFont="1" applyFill="1" applyBorder="1"/>
    <xf numFmtId="165" fontId="16" fillId="0" borderId="0" xfId="3" applyNumberFormat="1" applyFont="1" applyFill="1" applyBorder="1" applyAlignment="1">
      <alignment horizontal="center"/>
    </xf>
    <xf numFmtId="0" fontId="15" fillId="0" borderId="1" xfId="3" applyFont="1" applyFill="1" applyBorder="1"/>
    <xf numFmtId="0" fontId="16" fillId="0" borderId="1" xfId="3" applyFont="1" applyBorder="1" applyAlignment="1">
      <alignment horizontal="left"/>
    </xf>
    <xf numFmtId="165" fontId="16" fillId="0" borderId="0" xfId="3" applyNumberFormat="1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2" fillId="4" borderId="1" xfId="20" applyFont="1" applyFill="1" applyBorder="1" applyAlignment="1">
      <alignment wrapText="1"/>
    </xf>
    <xf numFmtId="0" fontId="22" fillId="0" borderId="1" xfId="21" applyNumberFormat="1" applyFont="1" applyFill="1" applyBorder="1" applyAlignment="1" applyProtection="1">
      <alignment vertical="center" wrapText="1"/>
      <protection hidden="1"/>
    </xf>
    <xf numFmtId="0" fontId="38" fillId="0" borderId="0" xfId="33"/>
    <xf numFmtId="0" fontId="6" fillId="0" borderId="0" xfId="33" applyFont="1" applyFill="1" applyAlignment="1">
      <alignment wrapText="1"/>
    </xf>
    <xf numFmtId="0" fontId="6" fillId="0" borderId="0" xfId="33" applyFont="1" applyFill="1" applyAlignment="1">
      <alignment horizontal="center"/>
    </xf>
    <xf numFmtId="0" fontId="6" fillId="0" borderId="0" xfId="33" applyFont="1"/>
    <xf numFmtId="0" fontId="39" fillId="0" borderId="0" xfId="33" applyFont="1"/>
    <xf numFmtId="0" fontId="6" fillId="0" borderId="0" xfId="33" applyFont="1" applyFill="1"/>
    <xf numFmtId="0" fontId="38" fillId="0" borderId="0" xfId="33" applyFill="1"/>
    <xf numFmtId="0" fontId="39" fillId="0" borderId="0" xfId="33" applyFont="1" applyFill="1"/>
    <xf numFmtId="0" fontId="6" fillId="0" borderId="16" xfId="34" applyFont="1" applyFill="1" applyBorder="1" applyAlignment="1">
      <alignment vertical="top" wrapText="1"/>
    </xf>
    <xf numFmtId="0" fontId="6" fillId="0" borderId="16" xfId="34" applyFont="1" applyFill="1" applyBorder="1" applyAlignment="1">
      <alignment horizontal="center"/>
    </xf>
    <xf numFmtId="0" fontId="7" fillId="0" borderId="16" xfId="34" applyFont="1" applyFill="1" applyBorder="1" applyAlignment="1">
      <alignment horizontal="center" vertical="top" wrapText="1"/>
    </xf>
    <xf numFmtId="0" fontId="7" fillId="0" borderId="16" xfId="34" applyFont="1" applyFill="1" applyBorder="1" applyAlignment="1">
      <alignment horizontal="center"/>
    </xf>
    <xf numFmtId="0" fontId="6" fillId="5" borderId="16" xfId="35" applyFont="1" applyFill="1" applyBorder="1" applyAlignment="1">
      <alignment horizontal="justify" vertical="top" wrapText="1"/>
    </xf>
    <xf numFmtId="0" fontId="6" fillId="5" borderId="16" xfId="35" applyFont="1" applyFill="1" applyBorder="1" applyAlignment="1">
      <alignment horizontal="center" wrapText="1"/>
    </xf>
    <xf numFmtId="0" fontId="6" fillId="5" borderId="16" xfId="34" applyFont="1" applyFill="1" applyBorder="1" applyAlignment="1">
      <alignment horizontal="center"/>
    </xf>
    <xf numFmtId="0" fontId="6" fillId="5" borderId="16" xfId="34" applyFont="1" applyFill="1" applyBorder="1" applyAlignment="1">
      <alignment vertical="top" wrapText="1"/>
    </xf>
    <xf numFmtId="0" fontId="7" fillId="5" borderId="16" xfId="34" applyFont="1" applyFill="1" applyBorder="1" applyAlignment="1">
      <alignment horizontal="center" vertical="top" wrapText="1"/>
    </xf>
    <xf numFmtId="0" fontId="7" fillId="5" borderId="16" xfId="34" applyFont="1" applyFill="1" applyBorder="1" applyAlignment="1">
      <alignment horizontal="center"/>
    </xf>
    <xf numFmtId="0" fontId="6" fillId="0" borderId="16" xfId="35" applyFont="1" applyFill="1" applyBorder="1" applyAlignment="1">
      <alignment horizontal="justify" vertical="top" wrapText="1"/>
    </xf>
    <xf numFmtId="0" fontId="6" fillId="0" borderId="16" xfId="35" applyFont="1" applyFill="1" applyBorder="1" applyAlignment="1">
      <alignment horizontal="center" wrapText="1"/>
    </xf>
    <xf numFmtId="0" fontId="6" fillId="0" borderId="16" xfId="34" applyFont="1" applyFill="1" applyBorder="1" applyAlignment="1">
      <alignment horizontal="justify" vertical="top" wrapText="1"/>
    </xf>
    <xf numFmtId="0" fontId="6" fillId="0" borderId="16" xfId="36" applyFont="1" applyFill="1" applyBorder="1" applyAlignment="1">
      <alignment horizontal="justify" vertical="top" wrapText="1"/>
    </xf>
    <xf numFmtId="0" fontId="6" fillId="0" borderId="16" xfId="34" applyFont="1" applyFill="1" applyBorder="1" applyAlignment="1">
      <alignment horizontal="center" wrapText="1"/>
    </xf>
    <xf numFmtId="0" fontId="6" fillId="0" borderId="16" xfId="34" applyFont="1" applyFill="1" applyBorder="1" applyAlignment="1">
      <alignment horizontal="left" vertical="top" wrapText="1"/>
    </xf>
    <xf numFmtId="0" fontId="6" fillId="0" borderId="16" xfId="34" applyFont="1" applyFill="1" applyBorder="1" applyAlignment="1">
      <alignment vertical="center" wrapText="1"/>
    </xf>
    <xf numFmtId="49" fontId="6" fillId="0" borderId="16" xfId="34" applyNumberFormat="1" applyFont="1" applyFill="1" applyBorder="1" applyAlignment="1">
      <alignment horizontal="center"/>
    </xf>
    <xf numFmtId="0" fontId="7" fillId="0" borderId="16" xfId="34" applyFont="1" applyFill="1" applyBorder="1" applyAlignment="1">
      <alignment horizontal="center" vertical="center" wrapText="1"/>
    </xf>
    <xf numFmtId="49" fontId="7" fillId="0" borderId="16" xfId="34" applyNumberFormat="1" applyFont="1" applyFill="1" applyBorder="1" applyAlignment="1">
      <alignment horizontal="center"/>
    </xf>
    <xf numFmtId="0" fontId="9" fillId="0" borderId="0" xfId="33" applyFont="1" applyFill="1"/>
    <xf numFmtId="0" fontId="40" fillId="0" borderId="0" xfId="33" applyFont="1" applyFill="1"/>
    <xf numFmtId="0" fontId="6" fillId="0" borderId="16" xfId="20" applyFont="1" applyFill="1" applyBorder="1" applyAlignment="1">
      <alignment vertical="top" wrapText="1"/>
    </xf>
    <xf numFmtId="0" fontId="6" fillId="0" borderId="16" xfId="20" applyFont="1" applyFill="1" applyBorder="1" applyAlignment="1">
      <alignment horizontal="center"/>
    </xf>
    <xf numFmtId="0" fontId="7" fillId="0" borderId="16" xfId="34" applyFont="1" applyFill="1" applyBorder="1" applyAlignment="1">
      <alignment horizontal="center" wrapText="1"/>
    </xf>
    <xf numFmtId="0" fontId="5" fillId="0" borderId="0" xfId="33" applyFont="1" applyFill="1" applyAlignment="1">
      <alignment horizontal="left"/>
    </xf>
    <xf numFmtId="0" fontId="24" fillId="0" borderId="0" xfId="33" applyFont="1" applyFill="1" applyAlignment="1">
      <alignment horizontal="left"/>
    </xf>
    <xf numFmtId="0" fontId="38" fillId="0" borderId="0" xfId="33" applyFill="1" applyAlignment="1">
      <alignment vertical="center"/>
    </xf>
    <xf numFmtId="0" fontId="39" fillId="0" borderId="0" xfId="33" applyFont="1" applyFill="1" applyAlignment="1">
      <alignment vertical="center"/>
    </xf>
    <xf numFmtId="49" fontId="7" fillId="0" borderId="16" xfId="34" applyNumberFormat="1" applyFont="1" applyFill="1" applyBorder="1" applyAlignment="1">
      <alignment horizontal="center" vertical="center"/>
    </xf>
    <xf numFmtId="0" fontId="6" fillId="0" borderId="16" xfId="20" applyFont="1" applyFill="1" applyBorder="1" applyAlignment="1">
      <alignment wrapText="1"/>
    </xf>
    <xf numFmtId="0" fontId="7" fillId="0" borderId="16" xfId="37" applyNumberFormat="1" applyFont="1" applyFill="1" applyBorder="1" applyAlignment="1" applyProtection="1">
      <alignment horizontal="center" vertical="center" wrapText="1"/>
      <protection hidden="1"/>
    </xf>
    <xf numFmtId="49" fontId="12" fillId="0" borderId="16" xfId="34" applyNumberFormat="1" applyFont="1" applyFill="1" applyBorder="1" applyAlignment="1">
      <alignment horizontal="center"/>
    </xf>
    <xf numFmtId="0" fontId="5" fillId="0" borderId="0" xfId="33" applyFont="1" applyFill="1"/>
    <xf numFmtId="0" fontId="24" fillId="0" borderId="0" xfId="33" applyFont="1" applyFill="1"/>
    <xf numFmtId="0" fontId="6" fillId="0" borderId="16" xfId="35" applyFont="1" applyFill="1" applyBorder="1" applyAlignment="1">
      <alignment horizontal="left" vertical="top" wrapText="1"/>
    </xf>
    <xf numFmtId="0" fontId="6" fillId="0" borderId="16" xfId="35" applyFont="1" applyBorder="1" applyAlignment="1">
      <alignment horizontal="center" wrapText="1"/>
    </xf>
    <xf numFmtId="0" fontId="7" fillId="0" borderId="19" xfId="34" applyFont="1" applyFill="1" applyBorder="1" applyAlignment="1">
      <alignment horizontal="center" vertical="top" wrapText="1"/>
    </xf>
    <xf numFmtId="0" fontId="7" fillId="0" borderId="19" xfId="34" applyFont="1" applyFill="1" applyBorder="1" applyAlignment="1">
      <alignment horizontal="center"/>
    </xf>
    <xf numFmtId="49" fontId="7" fillId="0" borderId="19" xfId="34" applyNumberFormat="1" applyFont="1" applyFill="1" applyBorder="1" applyAlignment="1">
      <alignment horizontal="center"/>
    </xf>
    <xf numFmtId="0" fontId="12" fillId="0" borderId="16" xfId="34" applyFont="1" applyFill="1" applyBorder="1" applyAlignment="1">
      <alignment horizontal="center" wrapText="1"/>
    </xf>
    <xf numFmtId="0" fontId="6" fillId="0" borderId="0" xfId="33" applyFont="1" applyFill="1" applyAlignment="1">
      <alignment horizontal="right" wrapText="1"/>
    </xf>
    <xf numFmtId="49" fontId="6" fillId="0" borderId="19" xfId="34" applyNumberFormat="1" applyFont="1" applyFill="1" applyBorder="1" applyAlignment="1">
      <alignment horizontal="center" wrapText="1"/>
    </xf>
    <xf numFmtId="49" fontId="7" fillId="0" borderId="19" xfId="34" applyNumberFormat="1" applyFont="1" applyFill="1" applyBorder="1" applyAlignment="1">
      <alignment horizontal="center" wrapText="1"/>
    </xf>
    <xf numFmtId="0" fontId="7" fillId="0" borderId="19" xfId="34" applyFont="1" applyFill="1" applyBorder="1" applyAlignment="1">
      <alignment horizontal="center" wrapText="1"/>
    </xf>
    <xf numFmtId="168" fontId="15" fillId="0" borderId="1" xfId="39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39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39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>
      <alignment horizontal="center" wrapText="1"/>
    </xf>
    <xf numFmtId="0" fontId="7" fillId="0" borderId="0" xfId="33" applyFont="1" applyFill="1" applyBorder="1" applyAlignment="1">
      <alignment horizontal="center" wrapText="1"/>
    </xf>
    <xf numFmtId="0" fontId="12" fillId="0" borderId="16" xfId="34" applyFont="1" applyFill="1" applyBorder="1" applyAlignment="1">
      <alignment horizontal="center" wrapText="1"/>
    </xf>
    <xf numFmtId="49" fontId="6" fillId="0" borderId="16" xfId="34" applyNumberFormat="1" applyFont="1" applyFill="1" applyBorder="1" applyAlignment="1">
      <alignment horizontal="center"/>
    </xf>
    <xf numFmtId="0" fontId="6" fillId="0" borderId="16" xfId="35" applyFont="1" applyBorder="1" applyAlignment="1">
      <alignment horizontal="center" wrapText="1"/>
    </xf>
    <xf numFmtId="0" fontId="6" fillId="0" borderId="19" xfId="35" applyFont="1" applyFill="1" applyBorder="1" applyAlignment="1">
      <alignment horizontal="left" vertical="top" wrapText="1"/>
    </xf>
    <xf numFmtId="0" fontId="6" fillId="0" borderId="17" xfId="35" applyFont="1" applyFill="1" applyBorder="1" applyAlignment="1">
      <alignment horizontal="left" vertical="top" wrapText="1"/>
    </xf>
    <xf numFmtId="49" fontId="6" fillId="0" borderId="19" xfId="34" applyNumberFormat="1" applyFont="1" applyFill="1" applyBorder="1" applyAlignment="1">
      <alignment horizontal="center"/>
    </xf>
    <xf numFmtId="49" fontId="6" fillId="0" borderId="18" xfId="34" applyNumberFormat="1" applyFont="1" applyFill="1" applyBorder="1" applyAlignment="1">
      <alignment horizontal="center"/>
    </xf>
    <xf numFmtId="49" fontId="6" fillId="0" borderId="17" xfId="34" applyNumberFormat="1" applyFont="1" applyFill="1" applyBorder="1" applyAlignment="1">
      <alignment horizontal="center"/>
    </xf>
    <xf numFmtId="0" fontId="6" fillId="0" borderId="19" xfId="35" applyFont="1" applyBorder="1" applyAlignment="1">
      <alignment horizontal="center" wrapText="1"/>
    </xf>
    <xf numFmtId="0" fontId="6" fillId="0" borderId="18" xfId="35" applyFont="1" applyBorder="1" applyAlignment="1">
      <alignment horizontal="center" wrapText="1"/>
    </xf>
    <xf numFmtId="0" fontId="6" fillId="0" borderId="17" xfId="35" applyFont="1" applyBorder="1" applyAlignment="1">
      <alignment horizontal="center" wrapText="1"/>
    </xf>
    <xf numFmtId="0" fontId="6" fillId="0" borderId="18" xfId="35" applyFont="1" applyFill="1" applyBorder="1" applyAlignment="1">
      <alignment horizontal="left" vertical="top" wrapText="1"/>
    </xf>
    <xf numFmtId="0" fontId="6" fillId="0" borderId="16" xfId="35" applyFont="1" applyFill="1" applyBorder="1" applyAlignment="1">
      <alignment horizontal="left" vertical="top" wrapText="1"/>
    </xf>
    <xf numFmtId="165" fontId="16" fillId="0" borderId="5" xfId="3" applyNumberFormat="1" applyFont="1" applyFill="1" applyBorder="1" applyAlignment="1">
      <alignment horizontal="center" vertical="center" wrapText="1"/>
    </xf>
    <xf numFmtId="165" fontId="16" fillId="0" borderId="4" xfId="3" applyNumberFormat="1" applyFont="1" applyFill="1" applyBorder="1" applyAlignment="1">
      <alignment horizontal="center" vertical="center" wrapText="1"/>
    </xf>
    <xf numFmtId="165" fontId="15" fillId="0" borderId="1" xfId="3" applyNumberFormat="1" applyFont="1" applyFill="1" applyBorder="1" applyAlignment="1">
      <alignment horizontal="center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6" fillId="0" borderId="0" xfId="0" applyFont="1" applyFill="1" applyAlignment="1">
      <alignment horizontal="right" wrapText="1"/>
    </xf>
    <xf numFmtId="0" fontId="15" fillId="0" borderId="0" xfId="0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right"/>
    </xf>
    <xf numFmtId="0" fontId="15" fillId="0" borderId="0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5" fillId="0" borderId="3" xfId="5" applyBorder="1" applyAlignment="1">
      <alignment horizontal="center"/>
    </xf>
    <xf numFmtId="0" fontId="5" fillId="0" borderId="15" xfId="5" applyBorder="1" applyAlignment="1">
      <alignment horizontal="center"/>
    </xf>
    <xf numFmtId="0" fontId="5" fillId="0" borderId="2" xfId="5" applyBorder="1" applyAlignment="1">
      <alignment horizontal="center"/>
    </xf>
    <xf numFmtId="0" fontId="5" fillId="0" borderId="10" xfId="5" applyBorder="1" applyAlignment="1">
      <alignment horizontal="center" wrapText="1"/>
    </xf>
    <xf numFmtId="0" fontId="5" fillId="0" borderId="6" xfId="5" applyBorder="1" applyAlignment="1">
      <alignment horizontal="center" wrapText="1"/>
    </xf>
    <xf numFmtId="0" fontId="5" fillId="0" borderId="9" xfId="5" applyBorder="1" applyAlignment="1">
      <alignment horizontal="center" wrapText="1"/>
    </xf>
    <xf numFmtId="0" fontId="5" fillId="0" borderId="14" xfId="5" applyBorder="1" applyAlignment="1">
      <alignment horizontal="center" wrapText="1"/>
    </xf>
    <xf numFmtId="0" fontId="5" fillId="0" borderId="0" xfId="5" applyBorder="1" applyAlignment="1">
      <alignment horizontal="center" wrapText="1"/>
    </xf>
    <xf numFmtId="0" fontId="5" fillId="0" borderId="13" xfId="5" applyBorder="1" applyAlignment="1">
      <alignment horizontal="center" wrapText="1"/>
    </xf>
    <xf numFmtId="0" fontId="5" fillId="0" borderId="12" xfId="5" applyBorder="1" applyAlignment="1">
      <alignment horizontal="center" wrapText="1"/>
    </xf>
    <xf numFmtId="0" fontId="5" fillId="0" borderId="7" xfId="5" applyBorder="1" applyAlignment="1">
      <alignment horizontal="center" wrapText="1"/>
    </xf>
    <xf numFmtId="0" fontId="5" fillId="0" borderId="11" xfId="5" applyBorder="1" applyAlignment="1">
      <alignment horizontal="center" wrapText="1"/>
    </xf>
    <xf numFmtId="0" fontId="5" fillId="0" borderId="5" xfId="5" applyBorder="1" applyAlignment="1">
      <alignment horizontal="center"/>
    </xf>
    <xf numFmtId="0" fontId="5" fillId="0" borderId="4" xfId="5" applyBorder="1" applyAlignment="1">
      <alignment horizontal="center"/>
    </xf>
    <xf numFmtId="0" fontId="5" fillId="0" borderId="10" xfId="5" applyFill="1" applyBorder="1" applyAlignment="1">
      <alignment horizontal="center" vertical="center" wrapText="1"/>
    </xf>
    <xf numFmtId="0" fontId="5" fillId="0" borderId="6" xfId="5" applyFill="1" applyBorder="1" applyAlignment="1">
      <alignment horizontal="center" vertical="center" wrapText="1"/>
    </xf>
    <xf numFmtId="0" fontId="5" fillId="0" borderId="9" xfId="5" applyFill="1" applyBorder="1" applyAlignment="1">
      <alignment horizontal="center" vertical="center" wrapText="1"/>
    </xf>
    <xf numFmtId="0" fontId="5" fillId="0" borderId="14" xfId="5" applyFill="1" applyBorder="1" applyAlignment="1">
      <alignment horizontal="center" vertical="center" wrapText="1"/>
    </xf>
    <xf numFmtId="0" fontId="5" fillId="0" borderId="0" xfId="5" applyFill="1" applyBorder="1" applyAlignment="1">
      <alignment horizontal="center" vertical="center" wrapText="1"/>
    </xf>
    <xf numFmtId="0" fontId="5" fillId="0" borderId="13" xfId="5" applyFill="1" applyBorder="1" applyAlignment="1">
      <alignment horizontal="center" vertical="center" wrapText="1"/>
    </xf>
    <xf numFmtId="0" fontId="5" fillId="0" borderId="12" xfId="5" applyFill="1" applyBorder="1" applyAlignment="1">
      <alignment horizontal="center" vertical="center" wrapText="1"/>
    </xf>
    <xf numFmtId="0" fontId="5" fillId="0" borderId="7" xfId="5" applyFill="1" applyBorder="1" applyAlignment="1">
      <alignment horizontal="center" vertical="center" wrapText="1"/>
    </xf>
    <xf numFmtId="0" fontId="5" fillId="0" borderId="11" xfId="5" applyFill="1" applyBorder="1" applyAlignment="1">
      <alignment horizontal="center" vertical="center" wrapText="1"/>
    </xf>
    <xf numFmtId="0" fontId="5" fillId="0" borderId="10" xfId="5" applyFill="1" applyBorder="1" applyAlignment="1">
      <alignment horizontal="center" wrapText="1"/>
    </xf>
    <xf numFmtId="0" fontId="5" fillId="0" borderId="6" xfId="5" applyFill="1" applyBorder="1" applyAlignment="1">
      <alignment horizontal="center" wrapText="1"/>
    </xf>
    <xf numFmtId="0" fontId="5" fillId="0" borderId="9" xfId="5" applyFill="1" applyBorder="1" applyAlignment="1">
      <alignment horizontal="center" wrapText="1"/>
    </xf>
    <xf numFmtId="0" fontId="5" fillId="0" borderId="14" xfId="5" applyFill="1" applyBorder="1" applyAlignment="1">
      <alignment horizontal="center" wrapText="1"/>
    </xf>
    <xf numFmtId="0" fontId="5" fillId="0" borderId="0" xfId="5" applyFill="1" applyBorder="1" applyAlignment="1">
      <alignment horizontal="center" wrapText="1"/>
    </xf>
    <xf numFmtId="0" fontId="5" fillId="0" borderId="13" xfId="5" applyFill="1" applyBorder="1" applyAlignment="1">
      <alignment horizontal="center" wrapText="1"/>
    </xf>
    <xf numFmtId="0" fontId="5" fillId="0" borderId="12" xfId="5" applyFill="1" applyBorder="1" applyAlignment="1">
      <alignment horizontal="center" wrapText="1"/>
    </xf>
    <xf numFmtId="0" fontId="5" fillId="0" borderId="7" xfId="5" applyFill="1" applyBorder="1" applyAlignment="1">
      <alignment horizontal="center" wrapText="1"/>
    </xf>
    <xf numFmtId="0" fontId="5" fillId="0" borderId="11" xfId="5" applyFill="1" applyBorder="1" applyAlignment="1">
      <alignment horizontal="center" wrapText="1"/>
    </xf>
    <xf numFmtId="0" fontId="5" fillId="0" borderId="10" xfId="5" applyBorder="1" applyAlignment="1">
      <alignment horizontal="center" vertical="center" wrapText="1"/>
    </xf>
    <xf numFmtId="0" fontId="5" fillId="0" borderId="6" xfId="5" applyBorder="1" applyAlignment="1">
      <alignment horizontal="center" vertical="center" wrapText="1"/>
    </xf>
    <xf numFmtId="0" fontId="5" fillId="0" borderId="9" xfId="5" applyBorder="1" applyAlignment="1">
      <alignment horizontal="center" vertical="center" wrapText="1"/>
    </xf>
    <xf numFmtId="0" fontId="5" fillId="0" borderId="14" xfId="5" applyBorder="1" applyAlignment="1">
      <alignment horizontal="center" vertical="center" wrapText="1"/>
    </xf>
    <xf numFmtId="0" fontId="5" fillId="0" borderId="0" xfId="5" applyBorder="1" applyAlignment="1">
      <alignment horizontal="center" vertical="center" wrapText="1"/>
    </xf>
    <xf numFmtId="0" fontId="5" fillId="0" borderId="13" xfId="5" applyBorder="1" applyAlignment="1">
      <alignment horizontal="center" vertical="center" wrapText="1"/>
    </xf>
    <xf numFmtId="0" fontId="5" fillId="0" borderId="12" xfId="5" applyBorder="1" applyAlignment="1">
      <alignment horizontal="center" vertical="center" wrapText="1"/>
    </xf>
    <xf numFmtId="0" fontId="5" fillId="0" borderId="7" xfId="5" applyBorder="1" applyAlignment="1">
      <alignment horizontal="center" vertical="center" wrapText="1"/>
    </xf>
    <xf numFmtId="0" fontId="5" fillId="0" borderId="11" xfId="5" applyBorder="1" applyAlignment="1">
      <alignment horizontal="center" vertical="center" wrapText="1"/>
    </xf>
    <xf numFmtId="0" fontId="5" fillId="0" borderId="5" xfId="5" applyFill="1" applyBorder="1" applyAlignment="1">
      <alignment horizontal="center" vertical="center" wrapText="1"/>
    </xf>
    <xf numFmtId="0" fontId="5" fillId="0" borderId="8" xfId="5" applyFill="1" applyBorder="1" applyAlignment="1">
      <alignment horizontal="center" vertical="center" wrapText="1"/>
    </xf>
    <xf numFmtId="0" fontId="5" fillId="0" borderId="4" xfId="5" applyFill="1" applyBorder="1" applyAlignment="1">
      <alignment horizontal="center" vertical="center" wrapText="1"/>
    </xf>
    <xf numFmtId="49" fontId="33" fillId="0" borderId="5" xfId="26" applyNumberFormat="1" applyFont="1" applyFill="1" applyBorder="1" applyAlignment="1">
      <alignment horizontal="center" vertical="center" wrapText="1"/>
    </xf>
    <xf numFmtId="49" fontId="33" fillId="0" borderId="8" xfId="26" applyNumberFormat="1" applyFont="1" applyFill="1" applyBorder="1" applyAlignment="1">
      <alignment horizontal="center" vertical="center" wrapText="1"/>
    </xf>
    <xf numFmtId="49" fontId="33" fillId="0" borderId="4" xfId="26" applyNumberFormat="1" applyFont="1" applyFill="1" applyBorder="1" applyAlignment="1">
      <alignment horizontal="center" vertical="center" wrapText="1"/>
    </xf>
    <xf numFmtId="0" fontId="5" fillId="0" borderId="1" xfId="5" applyBorder="1" applyAlignment="1">
      <alignment horizontal="center"/>
    </xf>
    <xf numFmtId="0" fontId="15" fillId="0" borderId="0" xfId="5" applyFont="1" applyAlignment="1">
      <alignment horizontal="center" vertical="center" wrapText="1"/>
    </xf>
    <xf numFmtId="0" fontId="15" fillId="0" borderId="0" xfId="5" applyFont="1" applyAlignment="1">
      <alignment horizontal="center" wrapText="1"/>
    </xf>
    <xf numFmtId="0" fontId="5" fillId="0" borderId="5" xfId="5" applyFill="1" applyBorder="1" applyAlignment="1">
      <alignment horizontal="center" wrapText="1"/>
    </xf>
    <xf numFmtId="0" fontId="5" fillId="0" borderId="8" xfId="5" applyFill="1" applyBorder="1" applyAlignment="1">
      <alignment horizontal="center" wrapText="1"/>
    </xf>
    <xf numFmtId="0" fontId="5" fillId="0" borderId="4" xfId="5" applyFill="1" applyBorder="1" applyAlignment="1">
      <alignment horizontal="center" wrapText="1"/>
    </xf>
    <xf numFmtId="0" fontId="5" fillId="0" borderId="5" xfId="5" applyBorder="1" applyAlignment="1">
      <alignment horizontal="center" wrapText="1"/>
    </xf>
    <xf numFmtId="0" fontId="5" fillId="0" borderId="8" xfId="5" applyBorder="1" applyAlignment="1">
      <alignment horizontal="center" wrapText="1"/>
    </xf>
    <xf numFmtId="0" fontId="5" fillId="0" borderId="4" xfId="5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right" vertical="center"/>
    </xf>
    <xf numFmtId="49" fontId="16" fillId="0" borderId="0" xfId="0" applyNumberFormat="1" applyFont="1" applyFill="1" applyAlignment="1">
      <alignment horizontal="right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15" fillId="0" borderId="0" xfId="0" applyFont="1" applyFill="1" applyAlignment="1">
      <alignment horizontal="center" vertical="center" wrapText="1"/>
    </xf>
    <xf numFmtId="0" fontId="15" fillId="0" borderId="0" xfId="1" applyNumberFormat="1" applyFont="1" applyFill="1" applyAlignment="1" applyProtection="1">
      <alignment horizontal="center" wrapText="1"/>
      <protection hidden="1"/>
    </xf>
    <xf numFmtId="0" fontId="6" fillId="0" borderId="0" xfId="1" applyFont="1" applyAlignment="1" applyProtection="1">
      <alignment horizontal="center"/>
      <protection hidden="1"/>
    </xf>
    <xf numFmtId="0" fontId="26" fillId="3" borderId="3" xfId="20" applyFont="1" applyFill="1" applyBorder="1" applyAlignment="1">
      <alignment horizontal="center"/>
    </xf>
    <xf numFmtId="0" fontId="26" fillId="3" borderId="2" xfId="20" applyFont="1" applyFill="1" applyBorder="1" applyAlignment="1">
      <alignment horizontal="center"/>
    </xf>
    <xf numFmtId="0" fontId="25" fillId="4" borderId="1" xfId="20" applyFont="1" applyFill="1" applyBorder="1" applyAlignment="1">
      <alignment horizontal="left"/>
    </xf>
    <xf numFmtId="0" fontId="32" fillId="0" borderId="0" xfId="0" applyFont="1" applyFill="1" applyAlignment="1">
      <alignment horizontal="center" wrapText="1"/>
    </xf>
    <xf numFmtId="0" fontId="30" fillId="4" borderId="0" xfId="20" applyFont="1" applyFill="1" applyBorder="1" applyAlignment="1">
      <alignment horizontal="center" vertical="center" wrapText="1"/>
    </xf>
    <xf numFmtId="0" fontId="26" fillId="0" borderId="1" xfId="20" applyFont="1" applyFill="1" applyBorder="1" applyAlignment="1">
      <alignment horizontal="left" vertical="center"/>
    </xf>
    <xf numFmtId="0" fontId="25" fillId="0" borderId="1" xfId="20" applyFont="1" applyFill="1" applyBorder="1" applyAlignment="1">
      <alignment horizontal="center"/>
    </xf>
    <xf numFmtId="0" fontId="26" fillId="0" borderId="1" xfId="20" applyFont="1" applyFill="1" applyBorder="1" applyAlignment="1">
      <alignment horizontal="left" vertical="top" wrapText="1"/>
    </xf>
    <xf numFmtId="165" fontId="26" fillId="0" borderId="1" xfId="20" applyNumberFormat="1" applyFont="1" applyFill="1" applyBorder="1" applyAlignment="1">
      <alignment horizontal="right"/>
    </xf>
  </cellXfs>
  <cellStyles count="40">
    <cellStyle name="Обычный" xfId="0" builtinId="0"/>
    <cellStyle name="Обычный 10" xfId="30"/>
    <cellStyle name="Обычный 11" xfId="25"/>
    <cellStyle name="Обычный 12" xfId="38"/>
    <cellStyle name="Обычный 2" xfId="3"/>
    <cellStyle name="Обычный 2 2" xfId="4"/>
    <cellStyle name="Обычный 2 2 2" xfId="32"/>
    <cellStyle name="Обычный 2 3" xfId="29"/>
    <cellStyle name="Обычный 2 3 2" xfId="31"/>
    <cellStyle name="Обычный 2 4" xfId="37"/>
    <cellStyle name="Обычный 2 5" xfId="21"/>
    <cellStyle name="Обычный 2 6" xfId="39"/>
    <cellStyle name="Обычный 3" xfId="5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 2_приложения 2" xfId="35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 8" xfId="24"/>
    <cellStyle name="Обычный 8 2" xfId="26"/>
    <cellStyle name="Обычный 9" xfId="28"/>
    <cellStyle name="Обычный_tmp" xfId="1"/>
    <cellStyle name="Обычный_Прил.1_Администраторы доходов_Таблица 2 2" xfId="23"/>
    <cellStyle name="Обычный_Приложение 3 доходы" xfId="22"/>
    <cellStyle name="Обычный_Приложение 3 доходы 2" xfId="20"/>
    <cellStyle name="Обычный_приложение 4 ведомственная" xfId="2"/>
    <cellStyle name="Обычный_Приложение 8 кап.вложения" xfId="27"/>
    <cellStyle name="Обычный_приложения" xfId="36"/>
    <cellStyle name="Обычный_Приложения администраторы 2011 2" xfId="34"/>
    <cellStyle name="Обычный_Приложения администраторы 2011 3" xfId="33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80;&#1093;&#1086;&#1085;&#1086;&#1074;&#1072;/Desktop/&#1073;&#1102;&#1076;&#1078;&#1077;&#1090;%202019%20&#1085;&#1072;%2027.12.2018/&#1054;&#1073;&#1084;&#1077;&#1085;/&#1040;&#1076;&#1084;&#1080;&#1085;&#1080;&#1089;&#1090;&#1088;&#1072;&#1090;&#1086;&#1088;/&#1056;&#1072;&#1073;&#1086;&#1095;&#1080;&#1081;%20&#1089;&#1090;&#1086;&#1083;/&#1088;&#1077;&#1096;&#1077;&#1085;&#1080;&#1103;%202013/&#1041;&#1102;&#1076;&#1078;&#1077;&#1090;%202013%20&#1085;&#1072;%2028.08.2013/&#1055;&#1088;&#1080;&#1083;&#1086;&#1078;&#1077;&#1085;&#1080;&#1103;%20%20&#1085;&#1072;%2028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2013"/>
    </sheetNames>
    <sheetDataSet>
      <sheetData sheetId="0" refreshError="1">
        <row r="16">
          <cell r="B16" t="str">
            <v>Налог, взимаемый в связи с применением патентной системы налогообложения, зачисляемый в бюджеты муниципальных районов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86"/>
  <sheetViews>
    <sheetView view="pageBreakPreview" topLeftCell="A148" workbookViewId="0">
      <selection activeCell="C58" sqref="C58"/>
    </sheetView>
  </sheetViews>
  <sheetFormatPr defaultColWidth="9.125" defaultRowHeight="13.6" x14ac:dyDescent="0.25"/>
  <cols>
    <col min="1" max="1" width="11.125" style="244" customWidth="1"/>
    <col min="2" max="2" width="24.375" style="243" customWidth="1"/>
    <col min="3" max="3" width="71" style="242" customWidth="1"/>
    <col min="4" max="256" width="9.125" style="241"/>
    <col min="257" max="257" width="11.125" style="241" customWidth="1"/>
    <col min="258" max="258" width="24.375" style="241" customWidth="1"/>
    <col min="259" max="259" width="71" style="241" customWidth="1"/>
    <col min="260" max="512" width="9.125" style="241"/>
    <col min="513" max="513" width="11.125" style="241" customWidth="1"/>
    <col min="514" max="514" width="24.375" style="241" customWidth="1"/>
    <col min="515" max="515" width="71" style="241" customWidth="1"/>
    <col min="516" max="768" width="9.125" style="241"/>
    <col min="769" max="769" width="11.125" style="241" customWidth="1"/>
    <col min="770" max="770" width="24.375" style="241" customWidth="1"/>
    <col min="771" max="771" width="71" style="241" customWidth="1"/>
    <col min="772" max="1024" width="9.125" style="241"/>
    <col min="1025" max="1025" width="11.125" style="241" customWidth="1"/>
    <col min="1026" max="1026" width="24.375" style="241" customWidth="1"/>
    <col min="1027" max="1027" width="71" style="241" customWidth="1"/>
    <col min="1028" max="1280" width="9.125" style="241"/>
    <col min="1281" max="1281" width="11.125" style="241" customWidth="1"/>
    <col min="1282" max="1282" width="24.375" style="241" customWidth="1"/>
    <col min="1283" max="1283" width="71" style="241" customWidth="1"/>
    <col min="1284" max="1536" width="9.125" style="241"/>
    <col min="1537" max="1537" width="11.125" style="241" customWidth="1"/>
    <col min="1538" max="1538" width="24.375" style="241" customWidth="1"/>
    <col min="1539" max="1539" width="71" style="241" customWidth="1"/>
    <col min="1540" max="1792" width="9.125" style="241"/>
    <col min="1793" max="1793" width="11.125" style="241" customWidth="1"/>
    <col min="1794" max="1794" width="24.375" style="241" customWidth="1"/>
    <col min="1795" max="1795" width="71" style="241" customWidth="1"/>
    <col min="1796" max="2048" width="9.125" style="241"/>
    <col min="2049" max="2049" width="11.125" style="241" customWidth="1"/>
    <col min="2050" max="2050" width="24.375" style="241" customWidth="1"/>
    <col min="2051" max="2051" width="71" style="241" customWidth="1"/>
    <col min="2052" max="2304" width="9.125" style="241"/>
    <col min="2305" max="2305" width="11.125" style="241" customWidth="1"/>
    <col min="2306" max="2306" width="24.375" style="241" customWidth="1"/>
    <col min="2307" max="2307" width="71" style="241" customWidth="1"/>
    <col min="2308" max="2560" width="9.125" style="241"/>
    <col min="2561" max="2561" width="11.125" style="241" customWidth="1"/>
    <col min="2562" max="2562" width="24.375" style="241" customWidth="1"/>
    <col min="2563" max="2563" width="71" style="241" customWidth="1"/>
    <col min="2564" max="2816" width="9.125" style="241"/>
    <col min="2817" max="2817" width="11.125" style="241" customWidth="1"/>
    <col min="2818" max="2818" width="24.375" style="241" customWidth="1"/>
    <col min="2819" max="2819" width="71" style="241" customWidth="1"/>
    <col min="2820" max="3072" width="9.125" style="241"/>
    <col min="3073" max="3073" width="11.125" style="241" customWidth="1"/>
    <col min="3074" max="3074" width="24.375" style="241" customWidth="1"/>
    <col min="3075" max="3075" width="71" style="241" customWidth="1"/>
    <col min="3076" max="3328" width="9.125" style="241"/>
    <col min="3329" max="3329" width="11.125" style="241" customWidth="1"/>
    <col min="3330" max="3330" width="24.375" style="241" customWidth="1"/>
    <col min="3331" max="3331" width="71" style="241" customWidth="1"/>
    <col min="3332" max="3584" width="9.125" style="241"/>
    <col min="3585" max="3585" width="11.125" style="241" customWidth="1"/>
    <col min="3586" max="3586" width="24.375" style="241" customWidth="1"/>
    <col min="3587" max="3587" width="71" style="241" customWidth="1"/>
    <col min="3588" max="3840" width="9.125" style="241"/>
    <col min="3841" max="3841" width="11.125" style="241" customWidth="1"/>
    <col min="3842" max="3842" width="24.375" style="241" customWidth="1"/>
    <col min="3843" max="3843" width="71" style="241" customWidth="1"/>
    <col min="3844" max="4096" width="9.125" style="241"/>
    <col min="4097" max="4097" width="11.125" style="241" customWidth="1"/>
    <col min="4098" max="4098" width="24.375" style="241" customWidth="1"/>
    <col min="4099" max="4099" width="71" style="241" customWidth="1"/>
    <col min="4100" max="4352" width="9.125" style="241"/>
    <col min="4353" max="4353" width="11.125" style="241" customWidth="1"/>
    <col min="4354" max="4354" width="24.375" style="241" customWidth="1"/>
    <col min="4355" max="4355" width="71" style="241" customWidth="1"/>
    <col min="4356" max="4608" width="9.125" style="241"/>
    <col min="4609" max="4609" width="11.125" style="241" customWidth="1"/>
    <col min="4610" max="4610" width="24.375" style="241" customWidth="1"/>
    <col min="4611" max="4611" width="71" style="241" customWidth="1"/>
    <col min="4612" max="4864" width="9.125" style="241"/>
    <col min="4865" max="4865" width="11.125" style="241" customWidth="1"/>
    <col min="4866" max="4866" width="24.375" style="241" customWidth="1"/>
    <col min="4867" max="4867" width="71" style="241" customWidth="1"/>
    <col min="4868" max="5120" width="9.125" style="241"/>
    <col min="5121" max="5121" width="11.125" style="241" customWidth="1"/>
    <col min="5122" max="5122" width="24.375" style="241" customWidth="1"/>
    <col min="5123" max="5123" width="71" style="241" customWidth="1"/>
    <col min="5124" max="5376" width="9.125" style="241"/>
    <col min="5377" max="5377" width="11.125" style="241" customWidth="1"/>
    <col min="5378" max="5378" width="24.375" style="241" customWidth="1"/>
    <col min="5379" max="5379" width="71" style="241" customWidth="1"/>
    <col min="5380" max="5632" width="9.125" style="241"/>
    <col min="5633" max="5633" width="11.125" style="241" customWidth="1"/>
    <col min="5634" max="5634" width="24.375" style="241" customWidth="1"/>
    <col min="5635" max="5635" width="71" style="241" customWidth="1"/>
    <col min="5636" max="5888" width="9.125" style="241"/>
    <col min="5889" max="5889" width="11.125" style="241" customWidth="1"/>
    <col min="5890" max="5890" width="24.375" style="241" customWidth="1"/>
    <col min="5891" max="5891" width="71" style="241" customWidth="1"/>
    <col min="5892" max="6144" width="9.125" style="241"/>
    <col min="6145" max="6145" width="11.125" style="241" customWidth="1"/>
    <col min="6146" max="6146" width="24.375" style="241" customWidth="1"/>
    <col min="6147" max="6147" width="71" style="241" customWidth="1"/>
    <col min="6148" max="6400" width="9.125" style="241"/>
    <col min="6401" max="6401" width="11.125" style="241" customWidth="1"/>
    <col min="6402" max="6402" width="24.375" style="241" customWidth="1"/>
    <col min="6403" max="6403" width="71" style="241" customWidth="1"/>
    <col min="6404" max="6656" width="9.125" style="241"/>
    <col min="6657" max="6657" width="11.125" style="241" customWidth="1"/>
    <col min="6658" max="6658" width="24.375" style="241" customWidth="1"/>
    <col min="6659" max="6659" width="71" style="241" customWidth="1"/>
    <col min="6660" max="6912" width="9.125" style="241"/>
    <col min="6913" max="6913" width="11.125" style="241" customWidth="1"/>
    <col min="6914" max="6914" width="24.375" style="241" customWidth="1"/>
    <col min="6915" max="6915" width="71" style="241" customWidth="1"/>
    <col min="6916" max="7168" width="9.125" style="241"/>
    <col min="7169" max="7169" width="11.125" style="241" customWidth="1"/>
    <col min="7170" max="7170" width="24.375" style="241" customWidth="1"/>
    <col min="7171" max="7171" width="71" style="241" customWidth="1"/>
    <col min="7172" max="7424" width="9.125" style="241"/>
    <col min="7425" max="7425" width="11.125" style="241" customWidth="1"/>
    <col min="7426" max="7426" width="24.375" style="241" customWidth="1"/>
    <col min="7427" max="7427" width="71" style="241" customWidth="1"/>
    <col min="7428" max="7680" width="9.125" style="241"/>
    <col min="7681" max="7681" width="11.125" style="241" customWidth="1"/>
    <col min="7682" max="7682" width="24.375" style="241" customWidth="1"/>
    <col min="7683" max="7683" width="71" style="241" customWidth="1"/>
    <col min="7684" max="7936" width="9.125" style="241"/>
    <col min="7937" max="7937" width="11.125" style="241" customWidth="1"/>
    <col min="7938" max="7938" width="24.375" style="241" customWidth="1"/>
    <col min="7939" max="7939" width="71" style="241" customWidth="1"/>
    <col min="7940" max="8192" width="9.125" style="241"/>
    <col min="8193" max="8193" width="11.125" style="241" customWidth="1"/>
    <col min="8194" max="8194" width="24.375" style="241" customWidth="1"/>
    <col min="8195" max="8195" width="71" style="241" customWidth="1"/>
    <col min="8196" max="8448" width="9.125" style="241"/>
    <col min="8449" max="8449" width="11.125" style="241" customWidth="1"/>
    <col min="8450" max="8450" width="24.375" style="241" customWidth="1"/>
    <col min="8451" max="8451" width="71" style="241" customWidth="1"/>
    <col min="8452" max="8704" width="9.125" style="241"/>
    <col min="8705" max="8705" width="11.125" style="241" customWidth="1"/>
    <col min="8706" max="8706" width="24.375" style="241" customWidth="1"/>
    <col min="8707" max="8707" width="71" style="241" customWidth="1"/>
    <col min="8708" max="8960" width="9.125" style="241"/>
    <col min="8961" max="8961" width="11.125" style="241" customWidth="1"/>
    <col min="8962" max="8962" width="24.375" style="241" customWidth="1"/>
    <col min="8963" max="8963" width="71" style="241" customWidth="1"/>
    <col min="8964" max="9216" width="9.125" style="241"/>
    <col min="9217" max="9217" width="11.125" style="241" customWidth="1"/>
    <col min="9218" max="9218" width="24.375" style="241" customWidth="1"/>
    <col min="9219" max="9219" width="71" style="241" customWidth="1"/>
    <col min="9220" max="9472" width="9.125" style="241"/>
    <col min="9473" max="9473" width="11.125" style="241" customWidth="1"/>
    <col min="9474" max="9474" width="24.375" style="241" customWidth="1"/>
    <col min="9475" max="9475" width="71" style="241" customWidth="1"/>
    <col min="9476" max="9728" width="9.125" style="241"/>
    <col min="9729" max="9729" width="11.125" style="241" customWidth="1"/>
    <col min="9730" max="9730" width="24.375" style="241" customWidth="1"/>
    <col min="9731" max="9731" width="71" style="241" customWidth="1"/>
    <col min="9732" max="9984" width="9.125" style="241"/>
    <col min="9985" max="9985" width="11.125" style="241" customWidth="1"/>
    <col min="9986" max="9986" width="24.375" style="241" customWidth="1"/>
    <col min="9987" max="9987" width="71" style="241" customWidth="1"/>
    <col min="9988" max="10240" width="9.125" style="241"/>
    <col min="10241" max="10241" width="11.125" style="241" customWidth="1"/>
    <col min="10242" max="10242" width="24.375" style="241" customWidth="1"/>
    <col min="10243" max="10243" width="71" style="241" customWidth="1"/>
    <col min="10244" max="10496" width="9.125" style="241"/>
    <col min="10497" max="10497" width="11.125" style="241" customWidth="1"/>
    <col min="10498" max="10498" width="24.375" style="241" customWidth="1"/>
    <col min="10499" max="10499" width="71" style="241" customWidth="1"/>
    <col min="10500" max="10752" width="9.125" style="241"/>
    <col min="10753" max="10753" width="11.125" style="241" customWidth="1"/>
    <col min="10754" max="10754" width="24.375" style="241" customWidth="1"/>
    <col min="10755" max="10755" width="71" style="241" customWidth="1"/>
    <col min="10756" max="11008" width="9.125" style="241"/>
    <col min="11009" max="11009" width="11.125" style="241" customWidth="1"/>
    <col min="11010" max="11010" width="24.375" style="241" customWidth="1"/>
    <col min="11011" max="11011" width="71" style="241" customWidth="1"/>
    <col min="11012" max="11264" width="9.125" style="241"/>
    <col min="11265" max="11265" width="11.125" style="241" customWidth="1"/>
    <col min="11266" max="11266" width="24.375" style="241" customWidth="1"/>
    <col min="11267" max="11267" width="71" style="241" customWidth="1"/>
    <col min="11268" max="11520" width="9.125" style="241"/>
    <col min="11521" max="11521" width="11.125" style="241" customWidth="1"/>
    <col min="11522" max="11522" width="24.375" style="241" customWidth="1"/>
    <col min="11523" max="11523" width="71" style="241" customWidth="1"/>
    <col min="11524" max="11776" width="9.125" style="241"/>
    <col min="11777" max="11777" width="11.125" style="241" customWidth="1"/>
    <col min="11778" max="11778" width="24.375" style="241" customWidth="1"/>
    <col min="11779" max="11779" width="71" style="241" customWidth="1"/>
    <col min="11780" max="12032" width="9.125" style="241"/>
    <col min="12033" max="12033" width="11.125" style="241" customWidth="1"/>
    <col min="12034" max="12034" width="24.375" style="241" customWidth="1"/>
    <col min="12035" max="12035" width="71" style="241" customWidth="1"/>
    <col min="12036" max="12288" width="9.125" style="241"/>
    <col min="12289" max="12289" width="11.125" style="241" customWidth="1"/>
    <col min="12290" max="12290" width="24.375" style="241" customWidth="1"/>
    <col min="12291" max="12291" width="71" style="241" customWidth="1"/>
    <col min="12292" max="12544" width="9.125" style="241"/>
    <col min="12545" max="12545" width="11.125" style="241" customWidth="1"/>
    <col min="12546" max="12546" width="24.375" style="241" customWidth="1"/>
    <col min="12547" max="12547" width="71" style="241" customWidth="1"/>
    <col min="12548" max="12800" width="9.125" style="241"/>
    <col min="12801" max="12801" width="11.125" style="241" customWidth="1"/>
    <col min="12802" max="12802" width="24.375" style="241" customWidth="1"/>
    <col min="12803" max="12803" width="71" style="241" customWidth="1"/>
    <col min="12804" max="13056" width="9.125" style="241"/>
    <col min="13057" max="13057" width="11.125" style="241" customWidth="1"/>
    <col min="13058" max="13058" width="24.375" style="241" customWidth="1"/>
    <col min="13059" max="13059" width="71" style="241" customWidth="1"/>
    <col min="13060" max="13312" width="9.125" style="241"/>
    <col min="13313" max="13313" width="11.125" style="241" customWidth="1"/>
    <col min="13314" max="13314" width="24.375" style="241" customWidth="1"/>
    <col min="13315" max="13315" width="71" style="241" customWidth="1"/>
    <col min="13316" max="13568" width="9.125" style="241"/>
    <col min="13569" max="13569" width="11.125" style="241" customWidth="1"/>
    <col min="13570" max="13570" width="24.375" style="241" customWidth="1"/>
    <col min="13571" max="13571" width="71" style="241" customWidth="1"/>
    <col min="13572" max="13824" width="9.125" style="241"/>
    <col min="13825" max="13825" width="11.125" style="241" customWidth="1"/>
    <col min="13826" max="13826" width="24.375" style="241" customWidth="1"/>
    <col min="13827" max="13827" width="71" style="241" customWidth="1"/>
    <col min="13828" max="14080" width="9.125" style="241"/>
    <col min="14081" max="14081" width="11.125" style="241" customWidth="1"/>
    <col min="14082" max="14082" width="24.375" style="241" customWidth="1"/>
    <col min="14083" max="14083" width="71" style="241" customWidth="1"/>
    <col min="14084" max="14336" width="9.125" style="241"/>
    <col min="14337" max="14337" width="11.125" style="241" customWidth="1"/>
    <col min="14338" max="14338" width="24.375" style="241" customWidth="1"/>
    <col min="14339" max="14339" width="71" style="241" customWidth="1"/>
    <col min="14340" max="14592" width="9.125" style="241"/>
    <col min="14593" max="14593" width="11.125" style="241" customWidth="1"/>
    <col min="14594" max="14594" width="24.375" style="241" customWidth="1"/>
    <col min="14595" max="14595" width="71" style="241" customWidth="1"/>
    <col min="14596" max="14848" width="9.125" style="241"/>
    <col min="14849" max="14849" width="11.125" style="241" customWidth="1"/>
    <col min="14850" max="14850" width="24.375" style="241" customWidth="1"/>
    <col min="14851" max="14851" width="71" style="241" customWidth="1"/>
    <col min="14852" max="15104" width="9.125" style="241"/>
    <col min="15105" max="15105" width="11.125" style="241" customWidth="1"/>
    <col min="15106" max="15106" width="24.375" style="241" customWidth="1"/>
    <col min="15107" max="15107" width="71" style="241" customWidth="1"/>
    <col min="15108" max="15360" width="9.125" style="241"/>
    <col min="15361" max="15361" width="11.125" style="241" customWidth="1"/>
    <col min="15362" max="15362" width="24.375" style="241" customWidth="1"/>
    <col min="15363" max="15363" width="71" style="241" customWidth="1"/>
    <col min="15364" max="15616" width="9.125" style="241"/>
    <col min="15617" max="15617" width="11.125" style="241" customWidth="1"/>
    <col min="15618" max="15618" width="24.375" style="241" customWidth="1"/>
    <col min="15619" max="15619" width="71" style="241" customWidth="1"/>
    <col min="15620" max="15872" width="9.125" style="241"/>
    <col min="15873" max="15873" width="11.125" style="241" customWidth="1"/>
    <col min="15874" max="15874" width="24.375" style="241" customWidth="1"/>
    <col min="15875" max="15875" width="71" style="241" customWidth="1"/>
    <col min="15876" max="16128" width="9.125" style="241"/>
    <col min="16129" max="16129" width="11.125" style="241" customWidth="1"/>
    <col min="16130" max="16130" width="24.375" style="241" customWidth="1"/>
    <col min="16131" max="16131" width="71" style="241" customWidth="1"/>
    <col min="16132" max="16384" width="9.125" style="241"/>
  </cols>
  <sheetData>
    <row r="1" spans="1:54" s="247" customFormat="1" ht="15.65" customHeight="1" x14ac:dyDescent="0.25">
      <c r="A1" s="246"/>
      <c r="B1" s="243"/>
      <c r="C1" s="297" t="s">
        <v>829</v>
      </c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</row>
    <row r="2" spans="1:54" s="247" customFormat="1" ht="15.65" x14ac:dyDescent="0.25">
      <c r="A2" s="246"/>
      <c r="B2" s="243"/>
      <c r="C2" s="297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</row>
    <row r="3" spans="1:54" s="247" customFormat="1" ht="15.65" x14ac:dyDescent="0.25">
      <c r="A3" s="246"/>
      <c r="B3" s="243"/>
      <c r="C3" s="297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</row>
    <row r="4" spans="1:54" s="247" customFormat="1" ht="10.199999999999999" customHeight="1" x14ac:dyDescent="0.25">
      <c r="A4" s="246"/>
      <c r="B4" s="243"/>
      <c r="C4" s="297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</row>
    <row r="5" spans="1:54" s="247" customFormat="1" ht="15.65" hidden="1" x14ac:dyDescent="0.25">
      <c r="A5" s="246"/>
      <c r="B5" s="243"/>
      <c r="C5" s="297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</row>
    <row r="6" spans="1:54" s="247" customFormat="1" ht="15.65" x14ac:dyDescent="0.25">
      <c r="A6" s="246"/>
      <c r="B6" s="243"/>
      <c r="C6" s="290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</row>
    <row r="7" spans="1:54" s="247" customFormat="1" ht="15.65" x14ac:dyDescent="0.25">
      <c r="A7" s="246"/>
      <c r="B7" s="243"/>
      <c r="C7" s="290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</row>
    <row r="8" spans="1:54" s="247" customFormat="1" ht="18" customHeight="1" x14ac:dyDescent="0.25">
      <c r="A8" s="298" t="s">
        <v>828</v>
      </c>
      <c r="B8" s="298"/>
      <c r="C8" s="29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</row>
    <row r="9" spans="1:54" s="247" customFormat="1" ht="12.75" customHeight="1" x14ac:dyDescent="0.25">
      <c r="A9" s="246"/>
      <c r="B9" s="243"/>
      <c r="C9" s="290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</row>
    <row r="10" spans="1:54" s="247" customFormat="1" ht="27.7" customHeight="1" x14ac:dyDescent="0.25">
      <c r="A10" s="298" t="s">
        <v>827</v>
      </c>
      <c r="B10" s="298"/>
      <c r="C10" s="29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</row>
    <row r="11" spans="1:54" s="247" customFormat="1" ht="15.65" x14ac:dyDescent="0.25">
      <c r="A11" s="246"/>
      <c r="B11" s="243"/>
      <c r="C11" s="290" t="s">
        <v>156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</row>
    <row r="12" spans="1:54" s="247" customFormat="1" ht="24.8" customHeight="1" x14ac:dyDescent="0.25">
      <c r="A12" s="299" t="s">
        <v>490</v>
      </c>
      <c r="B12" s="299"/>
      <c r="C12" s="299" t="s">
        <v>826</v>
      </c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</row>
    <row r="13" spans="1:54" s="247" customFormat="1" ht="51.8" customHeight="1" x14ac:dyDescent="0.25">
      <c r="A13" s="289" t="s">
        <v>825</v>
      </c>
      <c r="B13" s="289" t="s">
        <v>824</v>
      </c>
      <c r="C13" s="299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</row>
    <row r="14" spans="1:54" s="247" customFormat="1" ht="51.8" customHeight="1" x14ac:dyDescent="0.25">
      <c r="A14" s="292" t="s">
        <v>832</v>
      </c>
      <c r="B14" s="293"/>
      <c r="C14" s="293" t="s">
        <v>833</v>
      </c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</row>
    <row r="15" spans="1:54" s="247" customFormat="1" ht="32.6" customHeight="1" x14ac:dyDescent="0.25">
      <c r="A15" s="291" t="s">
        <v>832</v>
      </c>
      <c r="B15" s="250" t="s">
        <v>641</v>
      </c>
      <c r="C15" s="249" t="s">
        <v>334</v>
      </c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</row>
    <row r="16" spans="1:54" s="247" customFormat="1" ht="25.85" x14ac:dyDescent="0.25">
      <c r="A16" s="288" t="s">
        <v>812</v>
      </c>
      <c r="B16" s="287"/>
      <c r="C16" s="286" t="s">
        <v>823</v>
      </c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</row>
    <row r="17" spans="1:54" s="282" customFormat="1" ht="15.8" customHeight="1" x14ac:dyDescent="0.25">
      <c r="A17" s="300" t="s">
        <v>812</v>
      </c>
      <c r="B17" s="301" t="s">
        <v>822</v>
      </c>
      <c r="C17" s="302" t="s">
        <v>821</v>
      </c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</row>
    <row r="18" spans="1:54" s="282" customFormat="1" ht="15.8" customHeight="1" x14ac:dyDescent="0.25">
      <c r="A18" s="300"/>
      <c r="B18" s="301"/>
      <c r="C18" s="30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</row>
    <row r="19" spans="1:54" s="282" customFormat="1" ht="15.8" customHeight="1" x14ac:dyDescent="0.25">
      <c r="A19" s="300" t="s">
        <v>812</v>
      </c>
      <c r="B19" s="301" t="s">
        <v>820</v>
      </c>
      <c r="C19" s="311" t="s">
        <v>819</v>
      </c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</row>
    <row r="20" spans="1:54" s="282" customFormat="1" ht="12.25" customHeight="1" x14ac:dyDescent="0.25">
      <c r="A20" s="300"/>
      <c r="B20" s="301"/>
      <c r="C20" s="311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</row>
    <row r="21" spans="1:54" s="282" customFormat="1" ht="13.75" customHeight="1" x14ac:dyDescent="0.25">
      <c r="A21" s="300" t="s">
        <v>812</v>
      </c>
      <c r="B21" s="301" t="s">
        <v>818</v>
      </c>
      <c r="C21" s="311" t="s">
        <v>817</v>
      </c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</row>
    <row r="22" spans="1:54" s="282" customFormat="1" ht="2.25" customHeight="1" x14ac:dyDescent="0.25">
      <c r="A22" s="300"/>
      <c r="B22" s="301"/>
      <c r="C22" s="311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</row>
    <row r="23" spans="1:54" s="282" customFormat="1" ht="1.55" customHeight="1" x14ac:dyDescent="0.25">
      <c r="A23" s="300"/>
      <c r="B23" s="301"/>
      <c r="C23" s="311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283"/>
      <c r="AZ23" s="283"/>
      <c r="BA23" s="283"/>
      <c r="BB23" s="283"/>
    </row>
    <row r="24" spans="1:54" s="282" customFormat="1" ht="15.65" x14ac:dyDescent="0.25">
      <c r="A24" s="266" t="s">
        <v>812</v>
      </c>
      <c r="B24" s="285" t="s">
        <v>816</v>
      </c>
      <c r="C24" s="284" t="s">
        <v>815</v>
      </c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</row>
    <row r="25" spans="1:54" s="282" customFormat="1" ht="15.8" customHeight="1" x14ac:dyDescent="0.25">
      <c r="A25" s="304" t="s">
        <v>812</v>
      </c>
      <c r="B25" s="307" t="s">
        <v>814</v>
      </c>
      <c r="C25" s="302" t="s">
        <v>813</v>
      </c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</row>
    <row r="26" spans="1:54" s="282" customFormat="1" ht="2.25" customHeight="1" x14ac:dyDescent="0.25">
      <c r="A26" s="305"/>
      <c r="B26" s="308"/>
      <c r="C26" s="310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</row>
    <row r="27" spans="1:54" s="282" customFormat="1" ht="1.55" hidden="1" customHeight="1" x14ac:dyDescent="0.25">
      <c r="A27" s="306"/>
      <c r="B27" s="309"/>
      <c r="C27" s="30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</row>
    <row r="28" spans="1:54" s="247" customFormat="1" ht="15.65" x14ac:dyDescent="0.25">
      <c r="A28" s="266" t="s">
        <v>812</v>
      </c>
      <c r="B28" s="250" t="s">
        <v>811</v>
      </c>
      <c r="C28" s="249" t="s">
        <v>810</v>
      </c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</row>
    <row r="29" spans="1:54" s="247" customFormat="1" ht="29.25" customHeight="1" x14ac:dyDescent="0.25">
      <c r="A29" s="268" t="s">
        <v>835</v>
      </c>
      <c r="B29" s="250"/>
      <c r="C29" s="251" t="s">
        <v>834</v>
      </c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</row>
    <row r="30" spans="1:54" s="247" customFormat="1" ht="27.2" x14ac:dyDescent="0.25">
      <c r="A30" s="266" t="s">
        <v>835</v>
      </c>
      <c r="B30" s="250" t="s">
        <v>641</v>
      </c>
      <c r="C30" s="249" t="s">
        <v>334</v>
      </c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</row>
    <row r="31" spans="1:54" s="247" customFormat="1" ht="25.85" x14ac:dyDescent="0.25">
      <c r="A31" s="268" t="s">
        <v>808</v>
      </c>
      <c r="B31" s="252"/>
      <c r="C31" s="251" t="s">
        <v>809</v>
      </c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</row>
    <row r="32" spans="1:54" s="247" customFormat="1" ht="28.9" customHeight="1" x14ac:dyDescent="0.25">
      <c r="A32" s="266" t="s">
        <v>808</v>
      </c>
      <c r="B32" s="250" t="s">
        <v>641</v>
      </c>
      <c r="C32" s="249" t="s">
        <v>334</v>
      </c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</row>
    <row r="33" spans="1:54" s="269" customFormat="1" ht="51.65" x14ac:dyDescent="0.25">
      <c r="A33" s="268" t="s">
        <v>806</v>
      </c>
      <c r="B33" s="252"/>
      <c r="C33" s="251" t="s">
        <v>807</v>
      </c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  <c r="AY33" s="270"/>
      <c r="AZ33" s="270"/>
      <c r="BA33" s="270"/>
      <c r="BB33" s="270"/>
    </row>
    <row r="34" spans="1:54" s="247" customFormat="1" ht="32.950000000000003" customHeight="1" x14ac:dyDescent="0.25">
      <c r="A34" s="281" t="s">
        <v>806</v>
      </c>
      <c r="B34" s="250" t="s">
        <v>641</v>
      </c>
      <c r="C34" s="249" t="s">
        <v>334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</row>
    <row r="35" spans="1:54" s="247" customFormat="1" ht="18.7" customHeight="1" x14ac:dyDescent="0.25">
      <c r="A35" s="268" t="s">
        <v>804</v>
      </c>
      <c r="B35" s="252"/>
      <c r="C35" s="251" t="s">
        <v>805</v>
      </c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</row>
    <row r="36" spans="1:54" s="247" customFormat="1" ht="30.6" customHeight="1" x14ac:dyDescent="0.25">
      <c r="A36" s="281" t="s">
        <v>804</v>
      </c>
      <c r="B36" s="250" t="s">
        <v>641</v>
      </c>
      <c r="C36" s="249" t="s">
        <v>334</v>
      </c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</row>
    <row r="37" spans="1:54" s="247" customFormat="1" ht="29.4" customHeight="1" x14ac:dyDescent="0.25">
      <c r="A37" s="268" t="s">
        <v>802</v>
      </c>
      <c r="B37" s="252"/>
      <c r="C37" s="251" t="s">
        <v>803</v>
      </c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</row>
    <row r="38" spans="1:54" s="247" customFormat="1" ht="30.6" customHeight="1" x14ac:dyDescent="0.25">
      <c r="A38" s="281" t="s">
        <v>802</v>
      </c>
      <c r="B38" s="250" t="s">
        <v>641</v>
      </c>
      <c r="C38" s="249" t="s">
        <v>334</v>
      </c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</row>
    <row r="39" spans="1:54" s="247" customFormat="1" ht="44.5" customHeight="1" x14ac:dyDescent="0.25">
      <c r="A39" s="268" t="s">
        <v>72</v>
      </c>
      <c r="B39" s="250"/>
      <c r="C39" s="280" t="s">
        <v>801</v>
      </c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</row>
    <row r="40" spans="1:54" s="247" customFormat="1" ht="27.2" x14ac:dyDescent="0.25">
      <c r="A40" s="266" t="s">
        <v>72</v>
      </c>
      <c r="B40" s="272" t="s">
        <v>800</v>
      </c>
      <c r="C40" s="279" t="s">
        <v>799</v>
      </c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</row>
    <row r="41" spans="1:54" s="247" customFormat="1" ht="40.75" x14ac:dyDescent="0.25">
      <c r="A41" s="266" t="s">
        <v>72</v>
      </c>
      <c r="B41" s="272" t="s">
        <v>798</v>
      </c>
      <c r="C41" s="279" t="s">
        <v>797</v>
      </c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</row>
    <row r="42" spans="1:54" s="247" customFormat="1" ht="40.75" x14ac:dyDescent="0.25">
      <c r="A42" s="266" t="s">
        <v>72</v>
      </c>
      <c r="B42" s="272" t="s">
        <v>796</v>
      </c>
      <c r="C42" s="279" t="s">
        <v>795</v>
      </c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</row>
    <row r="43" spans="1:54" s="247" customFormat="1" ht="40.75" x14ac:dyDescent="0.25">
      <c r="A43" s="266" t="s">
        <v>72</v>
      </c>
      <c r="B43" s="272" t="s">
        <v>794</v>
      </c>
      <c r="C43" s="279" t="s">
        <v>793</v>
      </c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</row>
    <row r="44" spans="1:54" s="247" customFormat="1" ht="18.7" customHeight="1" x14ac:dyDescent="0.25">
      <c r="A44" s="268" t="s">
        <v>791</v>
      </c>
      <c r="B44" s="252"/>
      <c r="C44" s="251" t="s">
        <v>792</v>
      </c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</row>
    <row r="45" spans="1:54" s="247" customFormat="1" ht="27.2" x14ac:dyDescent="0.25">
      <c r="A45" s="266" t="s">
        <v>791</v>
      </c>
      <c r="B45" s="250" t="s">
        <v>790</v>
      </c>
      <c r="C45" s="249" t="s">
        <v>789</v>
      </c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</row>
    <row r="46" spans="1:54" s="247" customFormat="1" ht="103.25" x14ac:dyDescent="0.25">
      <c r="A46" s="278" t="s">
        <v>785</v>
      </c>
      <c r="B46" s="252"/>
      <c r="C46" s="251" t="s">
        <v>788</v>
      </c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</row>
    <row r="47" spans="1:54" s="276" customFormat="1" ht="27.2" x14ac:dyDescent="0.25">
      <c r="A47" s="266" t="s">
        <v>785</v>
      </c>
      <c r="B47" s="250" t="s">
        <v>787</v>
      </c>
      <c r="C47" s="249" t="s">
        <v>786</v>
      </c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7"/>
      <c r="AO47" s="277"/>
      <c r="AP47" s="277"/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</row>
    <row r="48" spans="1:54" s="247" customFormat="1" ht="27.2" x14ac:dyDescent="0.25">
      <c r="A48" s="266" t="s">
        <v>785</v>
      </c>
      <c r="B48" s="250" t="s">
        <v>641</v>
      </c>
      <c r="C48" s="249" t="s">
        <v>334</v>
      </c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</row>
    <row r="49" spans="1:54" s="247" customFormat="1" ht="15.65" x14ac:dyDescent="0.25">
      <c r="A49" s="268" t="s">
        <v>783</v>
      </c>
      <c r="B49" s="252"/>
      <c r="C49" s="251" t="s">
        <v>784</v>
      </c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</row>
    <row r="50" spans="1:54" s="247" customFormat="1" ht="27.2" x14ac:dyDescent="0.25">
      <c r="A50" s="266" t="s">
        <v>783</v>
      </c>
      <c r="B50" s="250" t="s">
        <v>641</v>
      </c>
      <c r="C50" s="249" t="s">
        <v>334</v>
      </c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8"/>
      <c r="AY50" s="248"/>
      <c r="AZ50" s="248"/>
      <c r="BA50" s="248"/>
      <c r="BB50" s="248"/>
    </row>
    <row r="51" spans="1:54" s="247" customFormat="1" ht="15.65" x14ac:dyDescent="0.25">
      <c r="A51" s="268" t="s">
        <v>830</v>
      </c>
      <c r="B51" s="252"/>
      <c r="C51" s="251" t="s">
        <v>831</v>
      </c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  <c r="AS51" s="248"/>
      <c r="AT51" s="248"/>
      <c r="AU51" s="248"/>
      <c r="AV51" s="248"/>
      <c r="AW51" s="248"/>
      <c r="AX51" s="248"/>
      <c r="AY51" s="248"/>
      <c r="AZ51" s="248"/>
      <c r="BA51" s="248"/>
      <c r="BB51" s="248"/>
    </row>
    <row r="52" spans="1:54" s="247" customFormat="1" ht="54.35" x14ac:dyDescent="0.25">
      <c r="A52" s="266" t="s">
        <v>830</v>
      </c>
      <c r="B52" s="263" t="s">
        <v>682</v>
      </c>
      <c r="C52" s="262" t="s">
        <v>681</v>
      </c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</row>
    <row r="53" spans="1:54" s="247" customFormat="1" ht="27.2" x14ac:dyDescent="0.25">
      <c r="A53" s="266" t="s">
        <v>830</v>
      </c>
      <c r="B53" s="260" t="s">
        <v>659</v>
      </c>
      <c r="C53" s="259" t="s">
        <v>520</v>
      </c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  <c r="AS53" s="248"/>
      <c r="AT53" s="248"/>
      <c r="AU53" s="248"/>
      <c r="AV53" s="248"/>
      <c r="AW53" s="248"/>
      <c r="AX53" s="248"/>
      <c r="AY53" s="248"/>
      <c r="AZ53" s="248"/>
      <c r="BA53" s="248"/>
      <c r="BB53" s="248"/>
    </row>
    <row r="54" spans="1:54" s="247" customFormat="1" ht="18.350000000000001" customHeight="1" x14ac:dyDescent="0.25">
      <c r="A54" s="294">
        <v>130</v>
      </c>
      <c r="B54" s="295" t="s">
        <v>836</v>
      </c>
      <c r="C54" s="296" t="s">
        <v>837</v>
      </c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8"/>
    </row>
    <row r="55" spans="1:54" s="247" customFormat="1" ht="27.2" x14ac:dyDescent="0.25">
      <c r="A55" s="266" t="s">
        <v>838</v>
      </c>
      <c r="B55" s="250" t="s">
        <v>782</v>
      </c>
      <c r="C55" s="249" t="s">
        <v>781</v>
      </c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  <c r="AM55" s="248"/>
      <c r="AN55" s="248"/>
      <c r="AO55" s="248"/>
      <c r="AP55" s="248"/>
      <c r="AQ55" s="248"/>
      <c r="AR55" s="248"/>
      <c r="AS55" s="248"/>
      <c r="AT55" s="248"/>
      <c r="AU55" s="248"/>
      <c r="AV55" s="248"/>
      <c r="AW55" s="248"/>
      <c r="AX55" s="248"/>
      <c r="AY55" s="248"/>
      <c r="AZ55" s="248"/>
      <c r="BA55" s="248"/>
      <c r="BB55" s="248"/>
    </row>
    <row r="56" spans="1:54" s="247" customFormat="1" ht="27.2" x14ac:dyDescent="0.25">
      <c r="A56" s="266" t="s">
        <v>838</v>
      </c>
      <c r="B56" s="250" t="s">
        <v>780</v>
      </c>
      <c r="C56" s="249" t="s">
        <v>339</v>
      </c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  <c r="BA56" s="248"/>
      <c r="BB56" s="248"/>
    </row>
    <row r="57" spans="1:54" s="247" customFormat="1" ht="29.4" customHeight="1" x14ac:dyDescent="0.25">
      <c r="A57" s="266" t="s">
        <v>838</v>
      </c>
      <c r="B57" s="250" t="s">
        <v>641</v>
      </c>
      <c r="C57" s="249" t="s">
        <v>334</v>
      </c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</row>
    <row r="58" spans="1:54" s="247" customFormat="1" ht="55.05" customHeight="1" x14ac:dyDescent="0.25">
      <c r="A58" s="252">
        <v>141</v>
      </c>
      <c r="B58" s="252"/>
      <c r="C58" s="257" t="s">
        <v>779</v>
      </c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</row>
    <row r="59" spans="1:54" s="247" customFormat="1" ht="29.4" customHeight="1" x14ac:dyDescent="0.25">
      <c r="A59" s="250">
        <v>141</v>
      </c>
      <c r="B59" s="260" t="s">
        <v>698</v>
      </c>
      <c r="C59" s="259" t="s">
        <v>697</v>
      </c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</row>
    <row r="60" spans="1:54" s="274" customFormat="1" ht="27.2" x14ac:dyDescent="0.25">
      <c r="A60" s="250">
        <v>141</v>
      </c>
      <c r="B60" s="260" t="s">
        <v>778</v>
      </c>
      <c r="C60" s="259" t="s">
        <v>777</v>
      </c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5"/>
      <c r="AK60" s="275"/>
      <c r="AL60" s="275"/>
      <c r="AM60" s="275"/>
      <c r="AN60" s="275"/>
      <c r="AO60" s="275"/>
      <c r="AP60" s="275"/>
      <c r="AQ60" s="275"/>
      <c r="AR60" s="275"/>
      <c r="AS60" s="275"/>
      <c r="AT60" s="275"/>
      <c r="AU60" s="275"/>
      <c r="AV60" s="275"/>
      <c r="AW60" s="275"/>
      <c r="AX60" s="275"/>
      <c r="AY60" s="275"/>
      <c r="AZ60" s="275"/>
      <c r="BA60" s="275"/>
      <c r="BB60" s="275"/>
    </row>
    <row r="61" spans="1:54" s="274" customFormat="1" ht="27.2" x14ac:dyDescent="0.25">
      <c r="A61" s="250">
        <v>141</v>
      </c>
      <c r="B61" s="250" t="s">
        <v>776</v>
      </c>
      <c r="C61" s="249" t="s">
        <v>775</v>
      </c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</row>
    <row r="62" spans="1:54" s="274" customFormat="1" ht="27.2" x14ac:dyDescent="0.25">
      <c r="A62" s="250">
        <v>141</v>
      </c>
      <c r="B62" s="250" t="s">
        <v>774</v>
      </c>
      <c r="C62" s="249" t="s">
        <v>773</v>
      </c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5"/>
      <c r="AG62" s="275"/>
      <c r="AH62" s="275"/>
      <c r="AI62" s="275"/>
      <c r="AJ62" s="275"/>
      <c r="AK62" s="275"/>
      <c r="AL62" s="275"/>
      <c r="AM62" s="275"/>
      <c r="AN62" s="275"/>
      <c r="AO62" s="275"/>
      <c r="AP62" s="275"/>
      <c r="AQ62" s="275"/>
      <c r="AR62" s="275"/>
      <c r="AS62" s="275"/>
      <c r="AT62" s="275"/>
      <c r="AU62" s="275"/>
      <c r="AV62" s="275"/>
      <c r="AW62" s="275"/>
      <c r="AX62" s="275"/>
      <c r="AY62" s="275"/>
      <c r="AZ62" s="275"/>
      <c r="BA62" s="275"/>
      <c r="BB62" s="275"/>
    </row>
    <row r="63" spans="1:54" s="274" customFormat="1" ht="15.65" x14ac:dyDescent="0.25">
      <c r="A63" s="250">
        <v>141</v>
      </c>
      <c r="B63" s="250" t="s">
        <v>648</v>
      </c>
      <c r="C63" s="249" t="s">
        <v>647</v>
      </c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  <c r="AD63" s="275"/>
      <c r="AE63" s="275"/>
      <c r="AF63" s="275"/>
      <c r="AG63" s="275"/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</row>
    <row r="64" spans="1:54" s="274" customFormat="1" ht="40.75" x14ac:dyDescent="0.25">
      <c r="A64" s="250">
        <v>141</v>
      </c>
      <c r="B64" s="250" t="s">
        <v>772</v>
      </c>
      <c r="C64" s="249" t="s">
        <v>771</v>
      </c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/>
      <c r="AN64" s="275"/>
      <c r="AO64" s="275"/>
      <c r="AP64" s="275"/>
      <c r="AQ64" s="275"/>
      <c r="AR64" s="275"/>
      <c r="AS64" s="275"/>
      <c r="AT64" s="275"/>
      <c r="AU64" s="275"/>
      <c r="AV64" s="275"/>
      <c r="AW64" s="275"/>
      <c r="AX64" s="275"/>
      <c r="AY64" s="275"/>
      <c r="AZ64" s="275"/>
      <c r="BA64" s="275"/>
      <c r="BB64" s="275"/>
    </row>
    <row r="65" spans="1:54" s="247" customFormat="1" ht="17.5" customHeight="1" x14ac:dyDescent="0.25">
      <c r="A65" s="250">
        <v>141</v>
      </c>
      <c r="B65" s="250" t="s">
        <v>770</v>
      </c>
      <c r="C65" s="261" t="s">
        <v>345</v>
      </c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</row>
    <row r="66" spans="1:54" s="247" customFormat="1" ht="40.75" x14ac:dyDescent="0.25">
      <c r="A66" s="250">
        <v>141</v>
      </c>
      <c r="B66" s="250" t="s">
        <v>646</v>
      </c>
      <c r="C66" s="249" t="s">
        <v>693</v>
      </c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</row>
    <row r="67" spans="1:54" s="247" customFormat="1" ht="27.2" x14ac:dyDescent="0.25">
      <c r="A67" s="250">
        <v>141</v>
      </c>
      <c r="B67" s="250" t="s">
        <v>641</v>
      </c>
      <c r="C67" s="249" t="s">
        <v>334</v>
      </c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</row>
    <row r="68" spans="1:54" s="247" customFormat="1" ht="27.7" customHeight="1" x14ac:dyDescent="0.25">
      <c r="A68" s="252">
        <v>160</v>
      </c>
      <c r="B68" s="252"/>
      <c r="C68" s="251" t="s">
        <v>769</v>
      </c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</row>
    <row r="69" spans="1:54" s="247" customFormat="1" ht="40.75" x14ac:dyDescent="0.25">
      <c r="A69" s="250">
        <v>160</v>
      </c>
      <c r="B69" s="250" t="s">
        <v>698</v>
      </c>
      <c r="C69" s="249" t="s">
        <v>697</v>
      </c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48"/>
      <c r="AV69" s="248"/>
      <c r="AW69" s="248"/>
      <c r="AX69" s="248"/>
      <c r="AY69" s="248"/>
      <c r="AZ69" s="248"/>
      <c r="BA69" s="248"/>
      <c r="BB69" s="248"/>
    </row>
    <row r="70" spans="1:54" s="247" customFormat="1" ht="44.15" customHeight="1" x14ac:dyDescent="0.25">
      <c r="A70" s="252">
        <v>163</v>
      </c>
      <c r="B70" s="250"/>
      <c r="C70" s="251" t="s">
        <v>839</v>
      </c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48"/>
      <c r="AV70" s="248"/>
      <c r="AW70" s="248"/>
      <c r="AX70" s="248"/>
      <c r="AY70" s="248"/>
      <c r="AZ70" s="248"/>
      <c r="BA70" s="248"/>
      <c r="BB70" s="248"/>
    </row>
    <row r="71" spans="1:54" s="247" customFormat="1" ht="34.65" customHeight="1" x14ac:dyDescent="0.25">
      <c r="A71" s="250">
        <v>163</v>
      </c>
      <c r="B71" s="250" t="s">
        <v>641</v>
      </c>
      <c r="C71" s="249" t="s">
        <v>334</v>
      </c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8"/>
      <c r="AV71" s="248"/>
      <c r="AW71" s="248"/>
      <c r="AX71" s="248"/>
      <c r="AY71" s="248"/>
      <c r="AZ71" s="248"/>
      <c r="BA71" s="248"/>
      <c r="BB71" s="248"/>
    </row>
    <row r="72" spans="1:54" s="247" customFormat="1" ht="28.55" customHeight="1" x14ac:dyDescent="0.25">
      <c r="A72" s="252">
        <v>177</v>
      </c>
      <c r="B72" s="252"/>
      <c r="C72" s="251" t="s">
        <v>768</v>
      </c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  <c r="BB72" s="248"/>
    </row>
    <row r="73" spans="1:54" s="247" customFormat="1" ht="27.2" x14ac:dyDescent="0.25">
      <c r="A73" s="250">
        <v>177</v>
      </c>
      <c r="B73" s="250" t="s">
        <v>641</v>
      </c>
      <c r="C73" s="249" t="s">
        <v>334</v>
      </c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  <c r="AM73" s="248"/>
      <c r="AN73" s="248"/>
      <c r="AO73" s="248"/>
      <c r="AP73" s="248"/>
      <c r="AQ73" s="248"/>
      <c r="AR73" s="248"/>
      <c r="AS73" s="248"/>
      <c r="AT73" s="248"/>
      <c r="AU73" s="248"/>
      <c r="AV73" s="248"/>
      <c r="AW73" s="248"/>
      <c r="AX73" s="248"/>
      <c r="AY73" s="248"/>
      <c r="AZ73" s="248"/>
      <c r="BA73" s="248"/>
      <c r="BB73" s="248"/>
    </row>
    <row r="74" spans="1:54" s="247" customFormat="1" ht="26.5" x14ac:dyDescent="0.25">
      <c r="A74" s="252">
        <v>182</v>
      </c>
      <c r="B74" s="250"/>
      <c r="C74" s="273" t="s">
        <v>767</v>
      </c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  <c r="AO74" s="248"/>
      <c r="AP74" s="248"/>
      <c r="AQ74" s="248"/>
      <c r="AR74" s="248"/>
      <c r="AS74" s="248"/>
      <c r="AT74" s="248"/>
      <c r="AU74" s="248"/>
      <c r="AV74" s="248"/>
      <c r="AW74" s="248"/>
      <c r="AX74" s="248"/>
      <c r="AY74" s="248"/>
      <c r="AZ74" s="248"/>
      <c r="BA74" s="248"/>
      <c r="BB74" s="248"/>
    </row>
    <row r="75" spans="1:54" s="247" customFormat="1" ht="54.35" x14ac:dyDescent="0.25">
      <c r="A75" s="250">
        <v>182</v>
      </c>
      <c r="B75" s="260" t="s">
        <v>766</v>
      </c>
      <c r="C75" s="259" t="s">
        <v>762</v>
      </c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  <c r="AM75" s="248"/>
      <c r="AN75" s="248"/>
      <c r="AO75" s="248"/>
      <c r="AP75" s="248"/>
      <c r="AQ75" s="248"/>
      <c r="AR75" s="248"/>
      <c r="AS75" s="248"/>
      <c r="AT75" s="248"/>
      <c r="AU75" s="248"/>
      <c r="AV75" s="248"/>
      <c r="AW75" s="248"/>
      <c r="AX75" s="248"/>
      <c r="AY75" s="248"/>
      <c r="AZ75" s="248"/>
      <c r="BA75" s="248"/>
      <c r="BB75" s="248"/>
    </row>
    <row r="76" spans="1:54" s="247" customFormat="1" ht="54.35" x14ac:dyDescent="0.25">
      <c r="A76" s="250">
        <v>182</v>
      </c>
      <c r="B76" s="260" t="s">
        <v>765</v>
      </c>
      <c r="C76" s="259" t="s">
        <v>762</v>
      </c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  <c r="AO76" s="248"/>
      <c r="AP76" s="248"/>
      <c r="AQ76" s="248"/>
      <c r="AR76" s="248"/>
      <c r="AS76" s="248"/>
      <c r="AT76" s="248"/>
      <c r="AU76" s="248"/>
      <c r="AV76" s="248"/>
      <c r="AW76" s="248"/>
      <c r="AX76" s="248"/>
      <c r="AY76" s="248"/>
      <c r="AZ76" s="248"/>
      <c r="BA76" s="248"/>
      <c r="BB76" s="248"/>
    </row>
    <row r="77" spans="1:54" s="247" customFormat="1" ht="54.35" x14ac:dyDescent="0.25">
      <c r="A77" s="250">
        <v>182</v>
      </c>
      <c r="B77" s="260" t="s">
        <v>764</v>
      </c>
      <c r="C77" s="259" t="s">
        <v>762</v>
      </c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248"/>
      <c r="BB77" s="248"/>
    </row>
    <row r="78" spans="1:54" s="247" customFormat="1" ht="54.35" x14ac:dyDescent="0.25">
      <c r="A78" s="250">
        <v>182</v>
      </c>
      <c r="B78" s="260" t="s">
        <v>763</v>
      </c>
      <c r="C78" s="259" t="s">
        <v>762</v>
      </c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  <c r="AO78" s="248"/>
      <c r="AP78" s="248"/>
      <c r="AQ78" s="248"/>
      <c r="AR78" s="248"/>
      <c r="AS78" s="248"/>
      <c r="AT78" s="248"/>
      <c r="AU78" s="248"/>
      <c r="AV78" s="248"/>
      <c r="AW78" s="248"/>
      <c r="AX78" s="248"/>
      <c r="AY78" s="248"/>
      <c r="AZ78" s="248"/>
      <c r="BA78" s="248"/>
      <c r="BB78" s="248"/>
    </row>
    <row r="79" spans="1:54" s="247" customFormat="1" ht="67.95" x14ac:dyDescent="0.25">
      <c r="A79" s="250">
        <v>182</v>
      </c>
      <c r="B79" s="260" t="s">
        <v>761</v>
      </c>
      <c r="C79" s="259" t="s">
        <v>757</v>
      </c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8"/>
      <c r="AM79" s="248"/>
      <c r="AN79" s="248"/>
      <c r="AO79" s="248"/>
      <c r="AP79" s="248"/>
      <c r="AQ79" s="248"/>
      <c r="AR79" s="248"/>
      <c r="AS79" s="248"/>
      <c r="AT79" s="248"/>
      <c r="AU79" s="248"/>
      <c r="AV79" s="248"/>
      <c r="AW79" s="248"/>
      <c r="AX79" s="248"/>
      <c r="AY79" s="248"/>
      <c r="AZ79" s="248"/>
      <c r="BA79" s="248"/>
      <c r="BB79" s="248"/>
    </row>
    <row r="80" spans="1:54" s="247" customFormat="1" ht="67.95" x14ac:dyDescent="0.25">
      <c r="A80" s="250">
        <v>182</v>
      </c>
      <c r="B80" s="260" t="s">
        <v>760</v>
      </c>
      <c r="C80" s="259" t="s">
        <v>757</v>
      </c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  <c r="AO80" s="248"/>
      <c r="AP80" s="248"/>
      <c r="AQ80" s="248"/>
      <c r="AR80" s="248"/>
      <c r="AS80" s="248"/>
      <c r="AT80" s="248"/>
      <c r="AU80" s="248"/>
      <c r="AV80" s="248"/>
      <c r="AW80" s="248"/>
      <c r="AX80" s="248"/>
      <c r="AY80" s="248"/>
      <c r="AZ80" s="248"/>
      <c r="BA80" s="248"/>
      <c r="BB80" s="248"/>
    </row>
    <row r="81" spans="1:54" s="247" customFormat="1" ht="67.95" x14ac:dyDescent="0.25">
      <c r="A81" s="250">
        <v>182</v>
      </c>
      <c r="B81" s="260" t="s">
        <v>759</v>
      </c>
      <c r="C81" s="259" t="s">
        <v>757</v>
      </c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248"/>
      <c r="BB81" s="248"/>
    </row>
    <row r="82" spans="1:54" s="247" customFormat="1" ht="67.95" x14ac:dyDescent="0.25">
      <c r="A82" s="250">
        <v>182</v>
      </c>
      <c r="B82" s="260" t="s">
        <v>758</v>
      </c>
      <c r="C82" s="259" t="s">
        <v>757</v>
      </c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8"/>
      <c r="AL82" s="248"/>
      <c r="AM82" s="248"/>
      <c r="AN82" s="248"/>
      <c r="AO82" s="248"/>
      <c r="AP82" s="248"/>
      <c r="AQ82" s="248"/>
      <c r="AR82" s="248"/>
      <c r="AS82" s="248"/>
      <c r="AT82" s="248"/>
      <c r="AU82" s="248"/>
      <c r="AV82" s="248"/>
      <c r="AW82" s="248"/>
      <c r="AX82" s="248"/>
      <c r="AY82" s="248"/>
      <c r="AZ82" s="248"/>
      <c r="BA82" s="248"/>
      <c r="BB82" s="248"/>
    </row>
    <row r="83" spans="1:54" s="247" customFormat="1" ht="27.2" x14ac:dyDescent="0.25">
      <c r="A83" s="250">
        <v>182</v>
      </c>
      <c r="B83" s="260" t="s">
        <v>756</v>
      </c>
      <c r="C83" s="259" t="s">
        <v>752</v>
      </c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  <c r="AA83" s="248"/>
      <c r="AB83" s="248"/>
      <c r="AC83" s="248"/>
      <c r="AD83" s="248"/>
      <c r="AE83" s="248"/>
      <c r="AF83" s="248"/>
      <c r="AG83" s="248"/>
      <c r="AH83" s="248"/>
      <c r="AI83" s="248"/>
      <c r="AJ83" s="248"/>
      <c r="AK83" s="248"/>
      <c r="AL83" s="248"/>
      <c r="AM83" s="248"/>
      <c r="AN83" s="248"/>
      <c r="AO83" s="248"/>
      <c r="AP83" s="248"/>
      <c r="AQ83" s="248"/>
      <c r="AR83" s="248"/>
      <c r="AS83" s="248"/>
      <c r="AT83" s="248"/>
      <c r="AU83" s="248"/>
      <c r="AV83" s="248"/>
      <c r="AW83" s="248"/>
      <c r="AX83" s="248"/>
      <c r="AY83" s="248"/>
      <c r="AZ83" s="248"/>
      <c r="BA83" s="248"/>
      <c r="BB83" s="248"/>
    </row>
    <row r="84" spans="1:54" s="247" customFormat="1" ht="27.2" x14ac:dyDescent="0.25">
      <c r="A84" s="250">
        <v>182</v>
      </c>
      <c r="B84" s="260" t="s">
        <v>755</v>
      </c>
      <c r="C84" s="259" t="s">
        <v>752</v>
      </c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  <c r="AO84" s="248"/>
      <c r="AP84" s="248"/>
      <c r="AQ84" s="248"/>
      <c r="AR84" s="248"/>
      <c r="AS84" s="248"/>
      <c r="AT84" s="248"/>
      <c r="AU84" s="248"/>
      <c r="AV84" s="248"/>
      <c r="AW84" s="248"/>
      <c r="AX84" s="248"/>
      <c r="AY84" s="248"/>
      <c r="AZ84" s="248"/>
      <c r="BA84" s="248"/>
      <c r="BB84" s="248"/>
    </row>
    <row r="85" spans="1:54" s="247" customFormat="1" ht="27.2" x14ac:dyDescent="0.25">
      <c r="A85" s="250">
        <v>182</v>
      </c>
      <c r="B85" s="260" t="s">
        <v>754</v>
      </c>
      <c r="C85" s="259" t="s">
        <v>752</v>
      </c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8"/>
      <c r="AS85" s="248"/>
      <c r="AT85" s="248"/>
      <c r="AU85" s="248"/>
      <c r="AV85" s="248"/>
      <c r="AW85" s="248"/>
      <c r="AX85" s="248"/>
      <c r="AY85" s="248"/>
      <c r="AZ85" s="248"/>
      <c r="BA85" s="248"/>
      <c r="BB85" s="248"/>
    </row>
    <row r="86" spans="1:54" s="247" customFormat="1" ht="27.2" x14ac:dyDescent="0.25">
      <c r="A86" s="250">
        <v>182</v>
      </c>
      <c r="B86" s="260" t="s">
        <v>753</v>
      </c>
      <c r="C86" s="259" t="s">
        <v>752</v>
      </c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48"/>
      <c r="AV86" s="248"/>
      <c r="AW86" s="248"/>
      <c r="AX86" s="248"/>
      <c r="AY86" s="248"/>
      <c r="AZ86" s="248"/>
      <c r="BA86" s="248"/>
      <c r="BB86" s="248"/>
    </row>
    <row r="87" spans="1:54" s="247" customFormat="1" ht="54.35" x14ac:dyDescent="0.25">
      <c r="A87" s="250">
        <v>182</v>
      </c>
      <c r="B87" s="260" t="s">
        <v>751</v>
      </c>
      <c r="C87" s="259" t="s">
        <v>749</v>
      </c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  <c r="AM87" s="248"/>
      <c r="AN87" s="248"/>
      <c r="AO87" s="248"/>
      <c r="AP87" s="248"/>
      <c r="AQ87" s="248"/>
      <c r="AR87" s="248"/>
      <c r="AS87" s="248"/>
      <c r="AT87" s="248"/>
      <c r="AU87" s="248"/>
      <c r="AV87" s="248"/>
      <c r="AW87" s="248"/>
      <c r="AX87" s="248"/>
      <c r="AY87" s="248"/>
      <c r="AZ87" s="248"/>
      <c r="BA87" s="248"/>
      <c r="BB87" s="248"/>
    </row>
    <row r="88" spans="1:54" s="247" customFormat="1" ht="54.35" x14ac:dyDescent="0.25">
      <c r="A88" s="250">
        <v>182</v>
      </c>
      <c r="B88" s="260" t="s">
        <v>750</v>
      </c>
      <c r="C88" s="259" t="s">
        <v>749</v>
      </c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  <c r="AM88" s="248"/>
      <c r="AN88" s="248"/>
      <c r="AO88" s="248"/>
      <c r="AP88" s="248"/>
      <c r="AQ88" s="248"/>
      <c r="AR88" s="248"/>
      <c r="AS88" s="248"/>
      <c r="AT88" s="248"/>
      <c r="AU88" s="248"/>
      <c r="AV88" s="248"/>
      <c r="AW88" s="248"/>
      <c r="AX88" s="248"/>
      <c r="AY88" s="248"/>
      <c r="AZ88" s="248"/>
      <c r="BA88" s="248"/>
      <c r="BB88" s="248"/>
    </row>
    <row r="89" spans="1:54" s="247" customFormat="1" ht="15.65" x14ac:dyDescent="0.25">
      <c r="A89" s="250">
        <v>182</v>
      </c>
      <c r="B89" s="260" t="s">
        <v>748</v>
      </c>
      <c r="C89" s="259" t="s">
        <v>386</v>
      </c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8"/>
      <c r="AZ89" s="248"/>
      <c r="BA89" s="248"/>
      <c r="BB89" s="248"/>
    </row>
    <row r="90" spans="1:54" s="247" customFormat="1" ht="15.65" x14ac:dyDescent="0.25">
      <c r="A90" s="250">
        <v>182</v>
      </c>
      <c r="B90" s="260" t="s">
        <v>747</v>
      </c>
      <c r="C90" s="259" t="s">
        <v>386</v>
      </c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  <c r="AM90" s="248"/>
      <c r="AN90" s="248"/>
      <c r="AO90" s="248"/>
      <c r="AP90" s="248"/>
      <c r="AQ90" s="248"/>
      <c r="AR90" s="248"/>
      <c r="AS90" s="248"/>
      <c r="AT90" s="248"/>
      <c r="AU90" s="248"/>
      <c r="AV90" s="248"/>
      <c r="AW90" s="248"/>
      <c r="AX90" s="248"/>
      <c r="AY90" s="248"/>
      <c r="AZ90" s="248"/>
      <c r="BA90" s="248"/>
      <c r="BB90" s="248"/>
    </row>
    <row r="91" spans="1:54" s="247" customFormat="1" ht="18" customHeight="1" x14ac:dyDescent="0.25">
      <c r="A91" s="250">
        <v>182</v>
      </c>
      <c r="B91" s="260" t="s">
        <v>746</v>
      </c>
      <c r="C91" s="259" t="s">
        <v>386</v>
      </c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48"/>
      <c r="AV91" s="248"/>
      <c r="AW91" s="248"/>
      <c r="AX91" s="248"/>
      <c r="AY91" s="248"/>
      <c r="AZ91" s="248"/>
      <c r="BA91" s="248"/>
      <c r="BB91" s="248"/>
    </row>
    <row r="92" spans="1:54" s="247" customFormat="1" ht="18" customHeight="1" x14ac:dyDescent="0.25">
      <c r="A92" s="250">
        <v>182</v>
      </c>
      <c r="B92" s="260" t="s">
        <v>745</v>
      </c>
      <c r="C92" s="259" t="s">
        <v>386</v>
      </c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  <c r="AM92" s="248"/>
      <c r="AN92" s="248"/>
      <c r="AO92" s="248"/>
      <c r="AP92" s="248"/>
      <c r="AQ92" s="248"/>
      <c r="AR92" s="248"/>
      <c r="AS92" s="248"/>
      <c r="AT92" s="248"/>
      <c r="AU92" s="248"/>
      <c r="AV92" s="248"/>
      <c r="AW92" s="248"/>
      <c r="AX92" s="248"/>
      <c r="AY92" s="248"/>
      <c r="AZ92" s="248"/>
      <c r="BA92" s="248"/>
      <c r="BB92" s="248"/>
    </row>
    <row r="93" spans="1:54" s="247" customFormat="1" ht="40.75" x14ac:dyDescent="0.25">
      <c r="A93" s="250">
        <v>182</v>
      </c>
      <c r="B93" s="260" t="s">
        <v>744</v>
      </c>
      <c r="C93" s="259" t="s">
        <v>743</v>
      </c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  <c r="AM93" s="248"/>
      <c r="AN93" s="248"/>
      <c r="AO93" s="248"/>
      <c r="AP93" s="248"/>
      <c r="AQ93" s="248"/>
      <c r="AR93" s="248"/>
      <c r="AS93" s="248"/>
      <c r="AT93" s="248"/>
      <c r="AU93" s="248"/>
      <c r="AV93" s="248"/>
      <c r="AW93" s="248"/>
      <c r="AX93" s="248"/>
      <c r="AY93" s="248"/>
      <c r="AZ93" s="248"/>
      <c r="BA93" s="248"/>
      <c r="BB93" s="248"/>
    </row>
    <row r="94" spans="1:54" s="247" customFormat="1" ht="27.2" x14ac:dyDescent="0.25">
      <c r="A94" s="250">
        <v>182</v>
      </c>
      <c r="B94" s="260" t="s">
        <v>742</v>
      </c>
      <c r="C94" s="259" t="s">
        <v>741</v>
      </c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  <c r="AM94" s="248"/>
      <c r="AN94" s="248"/>
      <c r="AO94" s="248"/>
      <c r="AP94" s="248"/>
      <c r="AQ94" s="248"/>
      <c r="AR94" s="248"/>
      <c r="AS94" s="248"/>
      <c r="AT94" s="248"/>
      <c r="AU94" s="248"/>
      <c r="AV94" s="248"/>
      <c r="AW94" s="248"/>
      <c r="AX94" s="248"/>
      <c r="AY94" s="248"/>
      <c r="AZ94" s="248"/>
      <c r="BA94" s="248"/>
      <c r="BB94" s="248"/>
    </row>
    <row r="95" spans="1:54" s="247" customFormat="1" ht="41.95" customHeight="1" x14ac:dyDescent="0.25">
      <c r="A95" s="250">
        <v>182</v>
      </c>
      <c r="B95" s="260" t="s">
        <v>740</v>
      </c>
      <c r="C95" s="259" t="s">
        <v>739</v>
      </c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  <c r="AM95" s="248"/>
      <c r="AN95" s="248"/>
      <c r="AO95" s="248"/>
      <c r="AP95" s="248"/>
      <c r="AQ95" s="248"/>
      <c r="AR95" s="248"/>
      <c r="AS95" s="248"/>
      <c r="AT95" s="248"/>
      <c r="AU95" s="248"/>
      <c r="AV95" s="248"/>
      <c r="AW95" s="248"/>
      <c r="AX95" s="248"/>
      <c r="AY95" s="248"/>
      <c r="AZ95" s="248"/>
      <c r="BA95" s="248"/>
      <c r="BB95" s="248"/>
    </row>
    <row r="96" spans="1:54" s="247" customFormat="1" ht="30.75" customHeight="1" x14ac:dyDescent="0.25">
      <c r="A96" s="250">
        <v>182</v>
      </c>
      <c r="B96" s="260" t="s">
        <v>738</v>
      </c>
      <c r="C96" s="259" t="s">
        <v>737</v>
      </c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8"/>
      <c r="AV96" s="248"/>
      <c r="AW96" s="248"/>
      <c r="AX96" s="248"/>
      <c r="AY96" s="248"/>
      <c r="AZ96" s="248"/>
      <c r="BA96" s="248"/>
      <c r="BB96" s="248"/>
    </row>
    <row r="97" spans="1:54" s="247" customFormat="1" ht="27.2" x14ac:dyDescent="0.25">
      <c r="A97" s="250">
        <v>182</v>
      </c>
      <c r="B97" s="260" t="s">
        <v>736</v>
      </c>
      <c r="C97" s="259" t="s">
        <v>735</v>
      </c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  <c r="AM97" s="248"/>
      <c r="AN97" s="248"/>
      <c r="AO97" s="248"/>
      <c r="AP97" s="248"/>
      <c r="AQ97" s="248"/>
      <c r="AR97" s="248"/>
      <c r="AS97" s="248"/>
      <c r="AT97" s="248"/>
      <c r="AU97" s="248"/>
      <c r="AV97" s="248"/>
      <c r="AW97" s="248"/>
      <c r="AX97" s="248"/>
      <c r="AY97" s="248"/>
      <c r="AZ97" s="248"/>
      <c r="BA97" s="248"/>
      <c r="BB97" s="248"/>
    </row>
    <row r="98" spans="1:54" s="247" customFormat="1" ht="15.65" x14ac:dyDescent="0.25">
      <c r="A98" s="250">
        <v>182</v>
      </c>
      <c r="B98" s="260" t="s">
        <v>734</v>
      </c>
      <c r="C98" s="259" t="s">
        <v>733</v>
      </c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  <c r="AM98" s="248"/>
      <c r="AN98" s="248"/>
      <c r="AO98" s="248"/>
      <c r="AP98" s="248"/>
      <c r="AQ98" s="248"/>
      <c r="AR98" s="248"/>
      <c r="AS98" s="248"/>
      <c r="AT98" s="248"/>
      <c r="AU98" s="248"/>
      <c r="AV98" s="248"/>
      <c r="AW98" s="248"/>
      <c r="AX98" s="248"/>
      <c r="AY98" s="248"/>
      <c r="AZ98" s="248"/>
      <c r="BA98" s="248"/>
      <c r="BB98" s="248"/>
    </row>
    <row r="99" spans="1:54" s="247" customFormat="1" ht="27.2" x14ac:dyDescent="0.25">
      <c r="A99" s="250">
        <v>182</v>
      </c>
      <c r="B99" s="260" t="s">
        <v>732</v>
      </c>
      <c r="C99" s="259" t="s">
        <v>731</v>
      </c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  <c r="AM99" s="24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248"/>
      <c r="BB99" s="248"/>
    </row>
    <row r="100" spans="1:54" s="247" customFormat="1" ht="15.65" x14ac:dyDescent="0.25">
      <c r="A100" s="250">
        <v>182</v>
      </c>
      <c r="B100" s="260" t="s">
        <v>730</v>
      </c>
      <c r="C100" s="259" t="s">
        <v>729</v>
      </c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  <c r="AM100" s="248"/>
      <c r="AN100" s="248"/>
      <c r="AO100" s="248"/>
      <c r="AP100" s="248"/>
      <c r="AQ100" s="248"/>
      <c r="AR100" s="248"/>
      <c r="AS100" s="248"/>
      <c r="AT100" s="248"/>
      <c r="AU100" s="248"/>
      <c r="AV100" s="248"/>
      <c r="AW100" s="248"/>
      <c r="AX100" s="248"/>
      <c r="AY100" s="248"/>
      <c r="AZ100" s="248"/>
      <c r="BA100" s="248"/>
      <c r="BB100" s="248"/>
    </row>
    <row r="101" spans="1:54" s="247" customFormat="1" ht="40.75" x14ac:dyDescent="0.25">
      <c r="A101" s="250">
        <v>182</v>
      </c>
      <c r="B101" s="260" t="s">
        <v>728</v>
      </c>
      <c r="C101" s="259" t="s">
        <v>727</v>
      </c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  <c r="AM101" s="248"/>
      <c r="AN101" s="248"/>
      <c r="AO101" s="248"/>
      <c r="AP101" s="248"/>
      <c r="AQ101" s="248"/>
      <c r="AR101" s="248"/>
      <c r="AS101" s="248"/>
      <c r="AT101" s="248"/>
      <c r="AU101" s="248"/>
      <c r="AV101" s="248"/>
      <c r="AW101" s="248"/>
      <c r="AX101" s="248"/>
      <c r="AY101" s="248"/>
      <c r="AZ101" s="248"/>
      <c r="BA101" s="248"/>
      <c r="BB101" s="248"/>
    </row>
    <row r="102" spans="1:54" s="247" customFormat="1" ht="27.2" x14ac:dyDescent="0.25">
      <c r="A102" s="250">
        <v>182</v>
      </c>
      <c r="B102" s="260" t="s">
        <v>726</v>
      </c>
      <c r="C102" s="259" t="s">
        <v>725</v>
      </c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  <c r="AM102" s="248"/>
      <c r="AN102" s="248"/>
      <c r="AO102" s="248"/>
      <c r="AP102" s="248"/>
      <c r="AQ102" s="248"/>
      <c r="AR102" s="248"/>
      <c r="AS102" s="248"/>
      <c r="AT102" s="248"/>
      <c r="AU102" s="248"/>
      <c r="AV102" s="248"/>
      <c r="AW102" s="248"/>
      <c r="AX102" s="248"/>
      <c r="AY102" s="248"/>
      <c r="AZ102" s="248"/>
      <c r="BA102" s="248"/>
      <c r="BB102" s="248"/>
    </row>
    <row r="103" spans="1:54" s="247" customFormat="1" ht="40.75" x14ac:dyDescent="0.25">
      <c r="A103" s="250">
        <v>182</v>
      </c>
      <c r="B103" s="260" t="s">
        <v>724</v>
      </c>
      <c r="C103" s="259" t="s">
        <v>723</v>
      </c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8"/>
      <c r="AY103" s="248"/>
      <c r="AZ103" s="248"/>
      <c r="BA103" s="248"/>
      <c r="BB103" s="248"/>
    </row>
    <row r="104" spans="1:54" s="247" customFormat="1" ht="27.2" x14ac:dyDescent="0.25">
      <c r="A104" s="250">
        <v>182</v>
      </c>
      <c r="B104" s="260" t="s">
        <v>722</v>
      </c>
      <c r="C104" s="259" t="s">
        <v>721</v>
      </c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8"/>
      <c r="AV104" s="248"/>
      <c r="AW104" s="248"/>
      <c r="AX104" s="248"/>
      <c r="AY104" s="248"/>
      <c r="AZ104" s="248"/>
      <c r="BA104" s="248"/>
      <c r="BB104" s="248"/>
    </row>
    <row r="105" spans="1:54" s="247" customFormat="1" ht="54.35" x14ac:dyDescent="0.25">
      <c r="A105" s="250">
        <v>182</v>
      </c>
      <c r="B105" s="272" t="s">
        <v>720</v>
      </c>
      <c r="C105" s="271" t="s">
        <v>719</v>
      </c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  <c r="AO105" s="248"/>
      <c r="AP105" s="248"/>
      <c r="AQ105" s="248"/>
      <c r="AR105" s="248"/>
      <c r="AS105" s="248"/>
      <c r="AT105" s="248"/>
      <c r="AU105" s="248"/>
      <c r="AV105" s="248"/>
      <c r="AW105" s="248"/>
      <c r="AX105" s="248"/>
      <c r="AY105" s="248"/>
      <c r="AZ105" s="248"/>
      <c r="BA105" s="248"/>
      <c r="BB105" s="248"/>
    </row>
    <row r="106" spans="1:54" s="247" customFormat="1" ht="40.75" x14ac:dyDescent="0.25">
      <c r="A106" s="250">
        <v>182</v>
      </c>
      <c r="B106" s="272" t="s">
        <v>718</v>
      </c>
      <c r="C106" s="271" t="s">
        <v>717</v>
      </c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  <c r="AM106" s="248"/>
      <c r="AN106" s="248"/>
      <c r="AO106" s="248"/>
      <c r="AP106" s="248"/>
      <c r="AQ106" s="248"/>
      <c r="AR106" s="248"/>
      <c r="AS106" s="248"/>
      <c r="AT106" s="248"/>
      <c r="AU106" s="248"/>
      <c r="AV106" s="248"/>
      <c r="AW106" s="248"/>
      <c r="AX106" s="248"/>
      <c r="AY106" s="248"/>
      <c r="AZ106" s="248"/>
      <c r="BA106" s="248"/>
      <c r="BB106" s="248"/>
    </row>
    <row r="107" spans="1:54" s="247" customFormat="1" ht="54.35" x14ac:dyDescent="0.25">
      <c r="A107" s="250">
        <v>182</v>
      </c>
      <c r="B107" s="272" t="s">
        <v>716</v>
      </c>
      <c r="C107" s="271" t="s">
        <v>715</v>
      </c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  <c r="AM107" s="248"/>
      <c r="AN107" s="248"/>
      <c r="AO107" s="248"/>
      <c r="AP107" s="248"/>
      <c r="AQ107" s="248"/>
      <c r="AR107" s="248"/>
      <c r="AS107" s="248"/>
      <c r="AT107" s="248"/>
      <c r="AU107" s="248"/>
      <c r="AV107" s="248"/>
      <c r="AW107" s="248"/>
      <c r="AX107" s="248"/>
      <c r="AY107" s="248"/>
      <c r="AZ107" s="248"/>
      <c r="BA107" s="248"/>
      <c r="BB107" s="248"/>
    </row>
    <row r="108" spans="1:54" s="247" customFormat="1" ht="27.2" x14ac:dyDescent="0.25">
      <c r="A108" s="250">
        <v>182</v>
      </c>
      <c r="B108" s="272" t="s">
        <v>714</v>
      </c>
      <c r="C108" s="271" t="s">
        <v>713</v>
      </c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</row>
    <row r="109" spans="1:54" s="247" customFormat="1" ht="27.2" x14ac:dyDescent="0.25">
      <c r="A109" s="250">
        <v>182</v>
      </c>
      <c r="B109" s="260" t="s">
        <v>712</v>
      </c>
      <c r="C109" s="259" t="s">
        <v>379</v>
      </c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</row>
    <row r="110" spans="1:54" s="247" customFormat="1" ht="15.65" x14ac:dyDescent="0.25">
      <c r="A110" s="250">
        <v>182</v>
      </c>
      <c r="B110" s="260" t="s">
        <v>711</v>
      </c>
      <c r="C110" s="259" t="s">
        <v>710</v>
      </c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</row>
    <row r="111" spans="1:54" s="247" customFormat="1" ht="40.75" x14ac:dyDescent="0.25">
      <c r="A111" s="250">
        <v>182</v>
      </c>
      <c r="B111" s="260" t="s">
        <v>709</v>
      </c>
      <c r="C111" s="259" t="s">
        <v>708</v>
      </c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  <c r="Y111" s="248"/>
      <c r="Z111" s="248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  <c r="AM111" s="248"/>
      <c r="AN111" s="248"/>
      <c r="AO111" s="248"/>
      <c r="AP111" s="248"/>
      <c r="AQ111" s="248"/>
      <c r="AR111" s="248"/>
      <c r="AS111" s="248"/>
      <c r="AT111" s="248"/>
      <c r="AU111" s="248"/>
      <c r="AV111" s="248"/>
      <c r="AW111" s="248"/>
      <c r="AX111" s="248"/>
      <c r="AY111" s="248"/>
      <c r="AZ111" s="248"/>
      <c r="BA111" s="248"/>
      <c r="BB111" s="248"/>
    </row>
    <row r="112" spans="1:54" s="247" customFormat="1" ht="27.2" x14ac:dyDescent="0.25">
      <c r="A112" s="250">
        <v>182</v>
      </c>
      <c r="B112" s="260" t="s">
        <v>707</v>
      </c>
      <c r="C112" s="259" t="s">
        <v>706</v>
      </c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  <c r="AM112" s="248"/>
      <c r="AN112" s="248"/>
      <c r="AO112" s="248"/>
      <c r="AP112" s="248"/>
      <c r="AQ112" s="248"/>
      <c r="AR112" s="248"/>
      <c r="AS112" s="248"/>
      <c r="AT112" s="248"/>
      <c r="AU112" s="248"/>
      <c r="AV112" s="248"/>
      <c r="AW112" s="248"/>
      <c r="AX112" s="248"/>
      <c r="AY112" s="248"/>
      <c r="AZ112" s="248"/>
      <c r="BA112" s="248"/>
      <c r="BB112" s="248"/>
    </row>
    <row r="113" spans="1:54" s="247" customFormat="1" ht="54.35" x14ac:dyDescent="0.25">
      <c r="A113" s="250">
        <v>182</v>
      </c>
      <c r="B113" s="260" t="s">
        <v>705</v>
      </c>
      <c r="C113" s="259" t="s">
        <v>704</v>
      </c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  <c r="AM113" s="248"/>
      <c r="AN113" s="248"/>
      <c r="AO113" s="248"/>
      <c r="AP113" s="248"/>
      <c r="AQ113" s="248"/>
      <c r="AR113" s="248"/>
      <c r="AS113" s="248"/>
      <c r="AT113" s="248"/>
      <c r="AU113" s="248"/>
      <c r="AV113" s="248"/>
      <c r="AW113" s="248"/>
      <c r="AX113" s="248"/>
      <c r="AY113" s="248"/>
      <c r="AZ113" s="248"/>
      <c r="BA113" s="248"/>
      <c r="BB113" s="248"/>
    </row>
    <row r="114" spans="1:54" s="247" customFormat="1" ht="40.75" x14ac:dyDescent="0.25">
      <c r="A114" s="250">
        <v>182</v>
      </c>
      <c r="B114" s="260" t="s">
        <v>703</v>
      </c>
      <c r="C114" s="259" t="s">
        <v>702</v>
      </c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  <c r="Y114" s="248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248"/>
      <c r="AV114" s="248"/>
      <c r="AW114" s="248"/>
      <c r="AX114" s="248"/>
      <c r="AY114" s="248"/>
      <c r="AZ114" s="248"/>
      <c r="BA114" s="248"/>
      <c r="BB114" s="248"/>
    </row>
    <row r="115" spans="1:54" s="247" customFormat="1" ht="40.75" x14ac:dyDescent="0.25">
      <c r="A115" s="250">
        <v>182</v>
      </c>
      <c r="B115" s="260" t="s">
        <v>701</v>
      </c>
      <c r="C115" s="259" t="s">
        <v>700</v>
      </c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48"/>
      <c r="X115" s="248"/>
      <c r="Y115" s="248"/>
      <c r="Z115" s="248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  <c r="AM115" s="248"/>
      <c r="AN115" s="248"/>
      <c r="AO115" s="248"/>
      <c r="AP115" s="248"/>
      <c r="AQ115" s="248"/>
      <c r="AR115" s="248"/>
      <c r="AS115" s="248"/>
      <c r="AT115" s="248"/>
      <c r="AU115" s="248"/>
      <c r="AV115" s="248"/>
      <c r="AW115" s="248"/>
      <c r="AX115" s="248"/>
      <c r="AY115" s="248"/>
      <c r="AZ115" s="248"/>
      <c r="BA115" s="248"/>
      <c r="BB115" s="248"/>
    </row>
    <row r="116" spans="1:54" s="247" customFormat="1" ht="27.2" x14ac:dyDescent="0.25">
      <c r="A116" s="250">
        <v>182</v>
      </c>
      <c r="B116" s="250" t="s">
        <v>641</v>
      </c>
      <c r="C116" s="249" t="s">
        <v>334</v>
      </c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248"/>
      <c r="W116" s="248"/>
      <c r="X116" s="248"/>
      <c r="Y116" s="248"/>
      <c r="Z116" s="248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  <c r="AM116" s="248"/>
      <c r="AN116" s="248"/>
      <c r="AO116" s="248"/>
      <c r="AP116" s="248"/>
      <c r="AQ116" s="248"/>
      <c r="AR116" s="248"/>
      <c r="AS116" s="248"/>
      <c r="AT116" s="248"/>
      <c r="AU116" s="248"/>
      <c r="AV116" s="248"/>
      <c r="AW116" s="248"/>
      <c r="AX116" s="248"/>
      <c r="AY116" s="248"/>
      <c r="AZ116" s="248"/>
      <c r="BA116" s="248"/>
      <c r="BB116" s="248"/>
    </row>
    <row r="117" spans="1:54" s="247" customFormat="1" ht="38.75" x14ac:dyDescent="0.25">
      <c r="A117" s="252">
        <v>188</v>
      </c>
      <c r="B117" s="252"/>
      <c r="C117" s="267" t="s">
        <v>699</v>
      </c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  <c r="Y117" s="248"/>
      <c r="Z117" s="248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  <c r="AM117" s="248"/>
      <c r="AN117" s="248"/>
      <c r="AO117" s="248"/>
      <c r="AP117" s="248"/>
      <c r="AQ117" s="248"/>
      <c r="AR117" s="248"/>
      <c r="AS117" s="248"/>
      <c r="AT117" s="248"/>
      <c r="AU117" s="248"/>
      <c r="AV117" s="248"/>
      <c r="AW117" s="248"/>
      <c r="AX117" s="248"/>
      <c r="AY117" s="248"/>
      <c r="AZ117" s="248"/>
      <c r="BA117" s="248"/>
      <c r="BB117" s="248"/>
    </row>
    <row r="118" spans="1:54" s="247" customFormat="1" ht="40.75" x14ac:dyDescent="0.25">
      <c r="A118" s="250">
        <v>188</v>
      </c>
      <c r="B118" s="260" t="s">
        <v>698</v>
      </c>
      <c r="C118" s="259" t="s">
        <v>697</v>
      </c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  <c r="X118" s="248"/>
      <c r="Y118" s="248"/>
      <c r="Z118" s="248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  <c r="AM118" s="248"/>
      <c r="AN118" s="248"/>
      <c r="AO118" s="248"/>
      <c r="AP118" s="248"/>
      <c r="AQ118" s="248"/>
      <c r="AR118" s="248"/>
      <c r="AS118" s="248"/>
      <c r="AT118" s="248"/>
      <c r="AU118" s="248"/>
      <c r="AV118" s="248"/>
      <c r="AW118" s="248"/>
      <c r="AX118" s="248"/>
      <c r="AY118" s="248"/>
      <c r="AZ118" s="248"/>
      <c r="BA118" s="248"/>
      <c r="BB118" s="248"/>
    </row>
    <row r="119" spans="1:54" s="269" customFormat="1" ht="40.75" x14ac:dyDescent="0.25">
      <c r="A119" s="250">
        <v>188</v>
      </c>
      <c r="B119" s="260" t="s">
        <v>643</v>
      </c>
      <c r="C119" s="259" t="s">
        <v>349</v>
      </c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70"/>
      <c r="AH119" s="270"/>
      <c r="AI119" s="270"/>
      <c r="AJ119" s="270"/>
      <c r="AK119" s="270"/>
      <c r="AL119" s="270"/>
      <c r="AM119" s="270"/>
      <c r="AN119" s="270"/>
      <c r="AO119" s="270"/>
      <c r="AP119" s="270"/>
      <c r="AQ119" s="270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</row>
    <row r="120" spans="1:54" s="247" customFormat="1" ht="40.75" x14ac:dyDescent="0.25">
      <c r="A120" s="250">
        <v>188</v>
      </c>
      <c r="B120" s="250" t="s">
        <v>696</v>
      </c>
      <c r="C120" s="249" t="s">
        <v>695</v>
      </c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  <c r="Y120" s="248"/>
      <c r="Z120" s="248"/>
      <c r="AA120" s="248"/>
      <c r="AB120" s="248"/>
      <c r="AC120" s="248"/>
      <c r="AD120" s="248"/>
      <c r="AE120" s="248"/>
      <c r="AF120" s="248"/>
      <c r="AG120" s="248"/>
      <c r="AH120" s="248"/>
      <c r="AI120" s="248"/>
      <c r="AJ120" s="248"/>
      <c r="AK120" s="248"/>
      <c r="AL120" s="248"/>
      <c r="AM120" s="248"/>
      <c r="AN120" s="248"/>
      <c r="AO120" s="248"/>
      <c r="AP120" s="248"/>
      <c r="AQ120" s="248"/>
      <c r="AR120" s="248"/>
      <c r="AS120" s="248"/>
      <c r="AT120" s="248"/>
      <c r="AU120" s="248"/>
      <c r="AV120" s="248"/>
      <c r="AW120" s="248"/>
      <c r="AX120" s="248"/>
      <c r="AY120" s="248"/>
      <c r="AZ120" s="248"/>
      <c r="BA120" s="248"/>
      <c r="BB120" s="248"/>
    </row>
    <row r="121" spans="1:54" s="247" customFormat="1" ht="27.2" x14ac:dyDescent="0.25">
      <c r="A121" s="250">
        <v>188</v>
      </c>
      <c r="B121" s="250" t="s">
        <v>694</v>
      </c>
      <c r="C121" s="249" t="s">
        <v>341</v>
      </c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48"/>
      <c r="X121" s="248"/>
      <c r="Y121" s="248"/>
      <c r="Z121" s="248"/>
      <c r="AA121" s="248"/>
      <c r="AB121" s="248"/>
      <c r="AC121" s="248"/>
      <c r="AD121" s="248"/>
      <c r="AE121" s="248"/>
      <c r="AF121" s="248"/>
      <c r="AG121" s="248"/>
      <c r="AH121" s="248"/>
      <c r="AI121" s="248"/>
      <c r="AJ121" s="248"/>
      <c r="AK121" s="248"/>
      <c r="AL121" s="248"/>
      <c r="AM121" s="248"/>
      <c r="AN121" s="248"/>
      <c r="AO121" s="248"/>
      <c r="AP121" s="248"/>
      <c r="AQ121" s="248"/>
      <c r="AR121" s="248"/>
      <c r="AS121" s="248"/>
      <c r="AT121" s="248"/>
      <c r="AU121" s="248"/>
      <c r="AV121" s="248"/>
      <c r="AW121" s="248"/>
      <c r="AX121" s="248"/>
      <c r="AY121" s="248"/>
      <c r="AZ121" s="248"/>
      <c r="BA121" s="248"/>
      <c r="BB121" s="248"/>
    </row>
    <row r="122" spans="1:54" s="247" customFormat="1" ht="40.75" x14ac:dyDescent="0.25">
      <c r="A122" s="250">
        <v>188</v>
      </c>
      <c r="B122" s="250" t="s">
        <v>646</v>
      </c>
      <c r="C122" s="249" t="s">
        <v>693</v>
      </c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  <c r="Y122" s="248"/>
      <c r="Z122" s="248"/>
      <c r="AA122" s="248"/>
      <c r="AB122" s="248"/>
      <c r="AC122" s="248"/>
      <c r="AD122" s="248"/>
      <c r="AE122" s="248"/>
      <c r="AF122" s="248"/>
      <c r="AG122" s="248"/>
      <c r="AH122" s="248"/>
      <c r="AI122" s="248"/>
      <c r="AJ122" s="248"/>
      <c r="AK122" s="248"/>
      <c r="AL122" s="248"/>
      <c r="AM122" s="248"/>
      <c r="AN122" s="248"/>
      <c r="AO122" s="248"/>
      <c r="AP122" s="248"/>
      <c r="AQ122" s="248"/>
      <c r="AR122" s="248"/>
      <c r="AS122" s="248"/>
      <c r="AT122" s="248"/>
      <c r="AU122" s="248"/>
      <c r="AV122" s="248"/>
      <c r="AW122" s="248"/>
      <c r="AX122" s="248"/>
      <c r="AY122" s="248"/>
      <c r="AZ122" s="248"/>
      <c r="BA122" s="248"/>
      <c r="BB122" s="248"/>
    </row>
    <row r="123" spans="1:54" s="247" customFormat="1" ht="27.2" x14ac:dyDescent="0.25">
      <c r="A123" s="250">
        <v>188</v>
      </c>
      <c r="B123" s="250" t="s">
        <v>641</v>
      </c>
      <c r="C123" s="249" t="s">
        <v>334</v>
      </c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8"/>
      <c r="X123" s="248"/>
      <c r="Y123" s="248"/>
      <c r="Z123" s="248"/>
      <c r="AA123" s="248"/>
      <c r="AB123" s="248"/>
      <c r="AC123" s="248"/>
      <c r="AD123" s="248"/>
      <c r="AE123" s="248"/>
      <c r="AF123" s="248"/>
      <c r="AG123" s="248"/>
      <c r="AH123" s="248"/>
      <c r="AI123" s="248"/>
      <c r="AJ123" s="248"/>
      <c r="AK123" s="248"/>
      <c r="AL123" s="248"/>
      <c r="AM123" s="248"/>
      <c r="AN123" s="248"/>
      <c r="AO123" s="248"/>
      <c r="AP123" s="248"/>
      <c r="AQ123" s="248"/>
      <c r="AR123" s="248"/>
      <c r="AS123" s="248"/>
      <c r="AT123" s="248"/>
      <c r="AU123" s="248"/>
      <c r="AV123" s="248"/>
      <c r="AW123" s="248"/>
      <c r="AX123" s="248"/>
      <c r="AY123" s="248"/>
      <c r="AZ123" s="248"/>
      <c r="BA123" s="248"/>
      <c r="BB123" s="248"/>
    </row>
    <row r="124" spans="1:54" s="247" customFormat="1" ht="24.8" customHeight="1" x14ac:dyDescent="0.25">
      <c r="A124" s="268" t="s">
        <v>691</v>
      </c>
      <c r="B124" s="250"/>
      <c r="C124" s="267" t="s">
        <v>692</v>
      </c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48"/>
      <c r="X124" s="248"/>
      <c r="Y124" s="248"/>
      <c r="Z124" s="248"/>
      <c r="AA124" s="248"/>
      <c r="AB124" s="248"/>
      <c r="AC124" s="248"/>
      <c r="AD124" s="248"/>
      <c r="AE124" s="248"/>
      <c r="AF124" s="248"/>
      <c r="AG124" s="248"/>
      <c r="AH124" s="248"/>
      <c r="AI124" s="248"/>
      <c r="AJ124" s="248"/>
      <c r="AK124" s="248"/>
      <c r="AL124" s="248"/>
      <c r="AM124" s="248"/>
      <c r="AN124" s="248"/>
      <c r="AO124" s="248"/>
      <c r="AP124" s="248"/>
      <c r="AQ124" s="248"/>
      <c r="AR124" s="248"/>
      <c r="AS124" s="248"/>
      <c r="AT124" s="248"/>
      <c r="AU124" s="248"/>
      <c r="AV124" s="248"/>
      <c r="AW124" s="248"/>
      <c r="AX124" s="248"/>
      <c r="AY124" s="248"/>
      <c r="AZ124" s="248"/>
      <c r="BA124" s="248"/>
      <c r="BB124" s="248"/>
    </row>
    <row r="125" spans="1:54" s="247" customFormat="1" ht="54.35" x14ac:dyDescent="0.25">
      <c r="A125" s="266" t="s">
        <v>691</v>
      </c>
      <c r="B125" s="250" t="s">
        <v>690</v>
      </c>
      <c r="C125" s="265" t="s">
        <v>689</v>
      </c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248"/>
      <c r="W125" s="248"/>
      <c r="X125" s="248"/>
      <c r="Y125" s="248"/>
      <c r="Z125" s="248"/>
      <c r="AA125" s="248"/>
      <c r="AB125" s="248"/>
      <c r="AC125" s="248"/>
      <c r="AD125" s="248"/>
      <c r="AE125" s="248"/>
      <c r="AF125" s="248"/>
      <c r="AG125" s="248"/>
      <c r="AH125" s="248"/>
      <c r="AI125" s="248"/>
      <c r="AJ125" s="248"/>
      <c r="AK125" s="248"/>
      <c r="AL125" s="248"/>
      <c r="AM125" s="248"/>
      <c r="AN125" s="248"/>
      <c r="AO125" s="248"/>
      <c r="AP125" s="248"/>
      <c r="AQ125" s="248"/>
      <c r="AR125" s="248"/>
      <c r="AS125" s="248"/>
      <c r="AT125" s="248"/>
      <c r="AU125" s="248"/>
      <c r="AV125" s="248"/>
      <c r="AW125" s="248"/>
      <c r="AX125" s="248"/>
      <c r="AY125" s="248"/>
      <c r="AZ125" s="248"/>
      <c r="BA125" s="248"/>
      <c r="BB125" s="248"/>
    </row>
    <row r="126" spans="1:54" s="247" customFormat="1" ht="15.65" x14ac:dyDescent="0.25">
      <c r="A126" s="252">
        <v>203</v>
      </c>
      <c r="B126" s="250"/>
      <c r="C126" s="251" t="s">
        <v>688</v>
      </c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8"/>
      <c r="U126" s="248"/>
      <c r="V126" s="248"/>
      <c r="W126" s="248"/>
      <c r="X126" s="248"/>
      <c r="Y126" s="248"/>
      <c r="Z126" s="248"/>
      <c r="AA126" s="248"/>
      <c r="AB126" s="248"/>
      <c r="AC126" s="248"/>
      <c r="AD126" s="248"/>
      <c r="AE126" s="248"/>
      <c r="AF126" s="248"/>
      <c r="AG126" s="248"/>
      <c r="AH126" s="248"/>
      <c r="AI126" s="248"/>
      <c r="AJ126" s="248"/>
      <c r="AK126" s="248"/>
      <c r="AL126" s="248"/>
      <c r="AM126" s="248"/>
      <c r="AN126" s="248"/>
      <c r="AO126" s="248"/>
      <c r="AP126" s="248"/>
      <c r="AQ126" s="248"/>
      <c r="AR126" s="248"/>
      <c r="AS126" s="248"/>
      <c r="AT126" s="248"/>
      <c r="AU126" s="248"/>
      <c r="AV126" s="248"/>
      <c r="AW126" s="248"/>
      <c r="AX126" s="248"/>
      <c r="AY126" s="248"/>
      <c r="AZ126" s="248"/>
      <c r="BA126" s="248"/>
      <c r="BB126" s="248"/>
    </row>
    <row r="127" spans="1:54" s="247" customFormat="1" ht="15.65" x14ac:dyDescent="0.25">
      <c r="A127" s="250">
        <v>203</v>
      </c>
      <c r="B127" s="250" t="s">
        <v>687</v>
      </c>
      <c r="C127" s="264" t="s">
        <v>377</v>
      </c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  <c r="Y127" s="248"/>
      <c r="Z127" s="248"/>
      <c r="AA127" s="248"/>
      <c r="AB127" s="248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  <c r="AM127" s="248"/>
      <c r="AN127" s="248"/>
      <c r="AO127" s="248"/>
      <c r="AP127" s="248"/>
      <c r="AQ127" s="248"/>
      <c r="AR127" s="248"/>
      <c r="AS127" s="248"/>
      <c r="AT127" s="248"/>
      <c r="AU127" s="248"/>
      <c r="AV127" s="248"/>
      <c r="AW127" s="248"/>
      <c r="AX127" s="248"/>
      <c r="AY127" s="248"/>
      <c r="AZ127" s="248"/>
      <c r="BA127" s="248"/>
      <c r="BB127" s="248"/>
    </row>
    <row r="128" spans="1:54" s="247" customFormat="1" ht="27.2" x14ac:dyDescent="0.25">
      <c r="A128" s="250">
        <v>203</v>
      </c>
      <c r="B128" s="250" t="s">
        <v>686</v>
      </c>
      <c r="C128" s="264" t="s">
        <v>685</v>
      </c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Z128" s="248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  <c r="AM128" s="248"/>
      <c r="AN128" s="248"/>
      <c r="AO128" s="248"/>
      <c r="AP128" s="248"/>
      <c r="AQ128" s="248"/>
      <c r="AR128" s="248"/>
      <c r="AS128" s="248"/>
      <c r="AT128" s="248"/>
      <c r="AU128" s="248"/>
      <c r="AV128" s="248"/>
      <c r="AW128" s="248"/>
      <c r="AX128" s="248"/>
      <c r="AY128" s="248"/>
      <c r="AZ128" s="248"/>
      <c r="BA128" s="248"/>
      <c r="BB128" s="248"/>
    </row>
    <row r="129" spans="1:54" s="247" customFormat="1" ht="67.95" x14ac:dyDescent="0.25">
      <c r="A129" s="250">
        <v>203</v>
      </c>
      <c r="B129" s="263" t="s">
        <v>684</v>
      </c>
      <c r="C129" s="262" t="s">
        <v>683</v>
      </c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48"/>
      <c r="Z129" s="248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  <c r="AM129" s="248"/>
      <c r="AN129" s="248"/>
      <c r="AO129" s="248"/>
      <c r="AP129" s="248"/>
      <c r="AQ129" s="248"/>
      <c r="AR129" s="248"/>
      <c r="AS129" s="248"/>
      <c r="AT129" s="248"/>
      <c r="AU129" s="248"/>
      <c r="AV129" s="248"/>
      <c r="AW129" s="248"/>
      <c r="AX129" s="248"/>
      <c r="AY129" s="248"/>
      <c r="AZ129" s="248"/>
      <c r="BA129" s="248"/>
      <c r="BB129" s="248"/>
    </row>
    <row r="130" spans="1:54" s="247" customFormat="1" ht="54.35" x14ac:dyDescent="0.25">
      <c r="A130" s="250">
        <v>203</v>
      </c>
      <c r="B130" s="263" t="s">
        <v>682</v>
      </c>
      <c r="C130" s="262" t="s">
        <v>681</v>
      </c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8"/>
      <c r="Y130" s="248"/>
      <c r="Z130" s="248"/>
      <c r="AA130" s="248"/>
      <c r="AB130" s="248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  <c r="AM130" s="248"/>
      <c r="AN130" s="248"/>
      <c r="AO130" s="248"/>
      <c r="AP130" s="248"/>
      <c r="AQ130" s="248"/>
      <c r="AR130" s="248"/>
      <c r="AS130" s="248"/>
      <c r="AT130" s="248"/>
      <c r="AU130" s="248"/>
      <c r="AV130" s="248"/>
      <c r="AW130" s="248"/>
      <c r="AX130" s="248"/>
      <c r="AY130" s="248"/>
      <c r="AZ130" s="248"/>
      <c r="BA130" s="248"/>
      <c r="BB130" s="248"/>
    </row>
    <row r="131" spans="1:54" s="247" customFormat="1" ht="54.35" x14ac:dyDescent="0.25">
      <c r="A131" s="250">
        <v>203</v>
      </c>
      <c r="B131" s="250" t="s">
        <v>680</v>
      </c>
      <c r="C131" s="261" t="s">
        <v>679</v>
      </c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  <c r="Y131" s="248"/>
      <c r="Z131" s="248"/>
      <c r="AA131" s="248"/>
      <c r="AB131" s="248"/>
      <c r="AC131" s="248"/>
      <c r="AD131" s="248"/>
      <c r="AE131" s="248"/>
      <c r="AF131" s="248"/>
      <c r="AG131" s="248"/>
      <c r="AH131" s="248"/>
      <c r="AI131" s="248"/>
      <c r="AJ131" s="248"/>
      <c r="AK131" s="248"/>
      <c r="AL131" s="248"/>
      <c r="AM131" s="248"/>
      <c r="AN131" s="248"/>
      <c r="AO131" s="248"/>
      <c r="AP131" s="248"/>
      <c r="AQ131" s="248"/>
      <c r="AR131" s="248"/>
      <c r="AS131" s="248"/>
      <c r="AT131" s="248"/>
      <c r="AU131" s="248"/>
      <c r="AV131" s="248"/>
      <c r="AW131" s="248"/>
      <c r="AX131" s="248"/>
      <c r="AY131" s="248"/>
      <c r="AZ131" s="248"/>
      <c r="BA131" s="248"/>
      <c r="BB131" s="248"/>
    </row>
    <row r="132" spans="1:54" s="247" customFormat="1" ht="40.75" x14ac:dyDescent="0.25">
      <c r="A132" s="250">
        <v>203</v>
      </c>
      <c r="B132" s="250" t="s">
        <v>678</v>
      </c>
      <c r="C132" s="261" t="s">
        <v>371</v>
      </c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  <c r="Y132" s="248"/>
      <c r="Z132" s="248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  <c r="AM132" s="248"/>
      <c r="AN132" s="248"/>
      <c r="AO132" s="248"/>
      <c r="AP132" s="248"/>
      <c r="AQ132" s="248"/>
      <c r="AR132" s="248"/>
      <c r="AS132" s="248"/>
      <c r="AT132" s="248"/>
      <c r="AU132" s="248"/>
      <c r="AV132" s="248"/>
      <c r="AW132" s="248"/>
      <c r="AX132" s="248"/>
      <c r="AY132" s="248"/>
      <c r="AZ132" s="248"/>
      <c r="BA132" s="248"/>
      <c r="BB132" s="248"/>
    </row>
    <row r="133" spans="1:54" s="247" customFormat="1" ht="54.35" x14ac:dyDescent="0.25">
      <c r="A133" s="250">
        <v>203</v>
      </c>
      <c r="B133" s="250" t="s">
        <v>677</v>
      </c>
      <c r="C133" s="261" t="s">
        <v>676</v>
      </c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  <c r="Y133" s="248"/>
      <c r="Z133" s="248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  <c r="AM133" s="248"/>
      <c r="AN133" s="248"/>
      <c r="AO133" s="248"/>
      <c r="AP133" s="248"/>
      <c r="AQ133" s="248"/>
      <c r="AR133" s="248"/>
      <c r="AS133" s="248"/>
      <c r="AT133" s="248"/>
      <c r="AU133" s="248"/>
      <c r="AV133" s="248"/>
      <c r="AW133" s="248"/>
      <c r="AX133" s="248"/>
      <c r="AY133" s="248"/>
      <c r="AZ133" s="248"/>
      <c r="BA133" s="248"/>
      <c r="BB133" s="248"/>
    </row>
    <row r="134" spans="1:54" s="247" customFormat="1" ht="27.2" x14ac:dyDescent="0.25">
      <c r="A134" s="250">
        <v>203</v>
      </c>
      <c r="B134" s="250" t="s">
        <v>675</v>
      </c>
      <c r="C134" s="261" t="s">
        <v>674</v>
      </c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8"/>
      <c r="Z134" s="248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  <c r="AM134" s="248"/>
      <c r="AN134" s="248"/>
      <c r="AO134" s="248"/>
      <c r="AP134" s="248"/>
      <c r="AQ134" s="248"/>
      <c r="AR134" s="248"/>
      <c r="AS134" s="248"/>
      <c r="AT134" s="248"/>
      <c r="AU134" s="248"/>
      <c r="AV134" s="248"/>
      <c r="AW134" s="248"/>
      <c r="AX134" s="248"/>
      <c r="AY134" s="248"/>
      <c r="AZ134" s="248"/>
      <c r="BA134" s="248"/>
      <c r="BB134" s="248"/>
    </row>
    <row r="135" spans="1:54" s="247" customFormat="1" ht="15.65" x14ac:dyDescent="0.25">
      <c r="A135" s="250">
        <v>203</v>
      </c>
      <c r="B135" s="250" t="s">
        <v>673</v>
      </c>
      <c r="C135" s="261" t="s">
        <v>672</v>
      </c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  <c r="Y135" s="248"/>
      <c r="Z135" s="248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  <c r="AM135" s="248"/>
      <c r="AN135" s="248"/>
      <c r="AO135" s="248"/>
      <c r="AP135" s="248"/>
      <c r="AQ135" s="248"/>
      <c r="AR135" s="248"/>
      <c r="AS135" s="248"/>
      <c r="AT135" s="248"/>
      <c r="AU135" s="248"/>
      <c r="AV135" s="248"/>
      <c r="AW135" s="248"/>
      <c r="AX135" s="248"/>
      <c r="AY135" s="248"/>
      <c r="AZ135" s="248"/>
      <c r="BA135" s="248"/>
      <c r="BB135" s="248"/>
    </row>
    <row r="136" spans="1:54" s="247" customFormat="1" ht="54.35" x14ac:dyDescent="0.25">
      <c r="A136" s="250">
        <v>203</v>
      </c>
      <c r="B136" s="260" t="s">
        <v>671</v>
      </c>
      <c r="C136" s="259" t="s">
        <v>670</v>
      </c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  <c r="S136" s="248"/>
      <c r="T136" s="248"/>
      <c r="U136" s="248"/>
      <c r="V136" s="248"/>
      <c r="W136" s="248"/>
      <c r="X136" s="248"/>
      <c r="Y136" s="248"/>
      <c r="Z136" s="248"/>
      <c r="AA136" s="248"/>
      <c r="AB136" s="248"/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  <c r="AM136" s="248"/>
      <c r="AN136" s="248"/>
      <c r="AO136" s="248"/>
      <c r="AP136" s="248"/>
      <c r="AQ136" s="248"/>
      <c r="AR136" s="248"/>
      <c r="AS136" s="248"/>
      <c r="AT136" s="248"/>
      <c r="AU136" s="248"/>
      <c r="AV136" s="248"/>
      <c r="AW136" s="248"/>
      <c r="AX136" s="248"/>
      <c r="AY136" s="248"/>
      <c r="AZ136" s="248"/>
      <c r="BA136" s="248"/>
      <c r="BB136" s="248"/>
    </row>
    <row r="137" spans="1:54" s="247" customFormat="1" ht="67.95" x14ac:dyDescent="0.25">
      <c r="A137" s="250">
        <v>203</v>
      </c>
      <c r="B137" s="260" t="s">
        <v>669</v>
      </c>
      <c r="C137" s="259" t="s">
        <v>668</v>
      </c>
      <c r="D137" s="248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  <c r="Y137" s="248"/>
      <c r="Z137" s="248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  <c r="AM137" s="248"/>
      <c r="AN137" s="248"/>
      <c r="AO137" s="248"/>
      <c r="AP137" s="248"/>
      <c r="AQ137" s="248"/>
      <c r="AR137" s="248"/>
      <c r="AS137" s="248"/>
      <c r="AT137" s="248"/>
      <c r="AU137" s="248"/>
      <c r="AV137" s="248"/>
      <c r="AW137" s="248"/>
      <c r="AX137" s="248"/>
      <c r="AY137" s="248"/>
      <c r="AZ137" s="248"/>
      <c r="BA137" s="248"/>
      <c r="BB137" s="248"/>
    </row>
    <row r="138" spans="1:54" s="247" customFormat="1" ht="54.35" x14ac:dyDescent="0.25">
      <c r="A138" s="250">
        <v>203</v>
      </c>
      <c r="B138" s="260" t="s">
        <v>667</v>
      </c>
      <c r="C138" s="259" t="s">
        <v>666</v>
      </c>
      <c r="D138" s="248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  <c r="Y138" s="248"/>
      <c r="Z138" s="248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  <c r="AM138" s="248"/>
      <c r="AN138" s="248"/>
      <c r="AO138" s="248"/>
      <c r="AP138" s="248"/>
      <c r="AQ138" s="248"/>
      <c r="AR138" s="248"/>
      <c r="AS138" s="248"/>
      <c r="AT138" s="248"/>
      <c r="AU138" s="248"/>
      <c r="AV138" s="248"/>
      <c r="AW138" s="248"/>
      <c r="AX138" s="248"/>
      <c r="AY138" s="248"/>
      <c r="AZ138" s="248"/>
      <c r="BA138" s="248"/>
      <c r="BB138" s="248"/>
    </row>
    <row r="139" spans="1:54" s="247" customFormat="1" ht="67.95" x14ac:dyDescent="0.25">
      <c r="A139" s="250">
        <v>203</v>
      </c>
      <c r="B139" s="260" t="s">
        <v>665</v>
      </c>
      <c r="C139" s="259" t="s">
        <v>664</v>
      </c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  <c r="S139" s="248"/>
      <c r="T139" s="248"/>
      <c r="U139" s="248"/>
      <c r="V139" s="248"/>
      <c r="W139" s="248"/>
      <c r="X139" s="248"/>
      <c r="Y139" s="248"/>
      <c r="Z139" s="248"/>
      <c r="AA139" s="248"/>
      <c r="AB139" s="248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  <c r="AM139" s="248"/>
      <c r="AN139" s="248"/>
      <c r="AO139" s="248"/>
      <c r="AP139" s="248"/>
      <c r="AQ139" s="248"/>
      <c r="AR139" s="248"/>
      <c r="AS139" s="248"/>
      <c r="AT139" s="248"/>
      <c r="AU139" s="248"/>
      <c r="AV139" s="248"/>
      <c r="AW139" s="248"/>
      <c r="AX139" s="248"/>
      <c r="AY139" s="248"/>
      <c r="AZ139" s="248"/>
      <c r="BA139" s="248"/>
      <c r="BB139" s="248"/>
    </row>
    <row r="140" spans="1:54" s="247" customFormat="1" ht="27.2" x14ac:dyDescent="0.25">
      <c r="A140" s="250">
        <v>203</v>
      </c>
      <c r="B140" s="260" t="s">
        <v>663</v>
      </c>
      <c r="C140" s="259" t="s">
        <v>662</v>
      </c>
      <c r="D140" s="248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  <c r="S140" s="248"/>
      <c r="T140" s="248"/>
      <c r="U140" s="248"/>
      <c r="V140" s="248"/>
      <c r="W140" s="248"/>
      <c r="X140" s="248"/>
      <c r="Y140" s="248"/>
      <c r="Z140" s="248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  <c r="AM140" s="248"/>
      <c r="AN140" s="248"/>
      <c r="AO140" s="248"/>
      <c r="AP140" s="248"/>
      <c r="AQ140" s="248"/>
      <c r="AR140" s="248"/>
      <c r="AS140" s="248"/>
      <c r="AT140" s="248"/>
      <c r="AU140" s="248"/>
      <c r="AV140" s="248"/>
      <c r="AW140" s="248"/>
      <c r="AX140" s="248"/>
      <c r="AY140" s="248"/>
      <c r="AZ140" s="248"/>
      <c r="BA140" s="248"/>
      <c r="BB140" s="248"/>
    </row>
    <row r="141" spans="1:54" s="247" customFormat="1" ht="40.75" x14ac:dyDescent="0.25">
      <c r="A141" s="250">
        <v>203</v>
      </c>
      <c r="B141" s="260" t="s">
        <v>661</v>
      </c>
      <c r="C141" s="259" t="s">
        <v>660</v>
      </c>
      <c r="D141" s="248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  <c r="R141" s="248"/>
      <c r="S141" s="248"/>
      <c r="T141" s="248"/>
      <c r="U141" s="248"/>
      <c r="V141" s="248"/>
      <c r="W141" s="248"/>
      <c r="X141" s="248"/>
      <c r="Y141" s="248"/>
      <c r="Z141" s="248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  <c r="AM141" s="248"/>
      <c r="AN141" s="248"/>
      <c r="AO141" s="248"/>
      <c r="AP141" s="248"/>
      <c r="AQ141" s="248"/>
      <c r="AR141" s="248"/>
      <c r="AS141" s="248"/>
      <c r="AT141" s="248"/>
      <c r="AU141" s="248"/>
      <c r="AV141" s="248"/>
      <c r="AW141" s="248"/>
      <c r="AX141" s="248"/>
      <c r="AY141" s="248"/>
      <c r="AZ141" s="248"/>
      <c r="BA141" s="248"/>
      <c r="BB141" s="248"/>
    </row>
    <row r="142" spans="1:54" s="247" customFormat="1" ht="27.2" x14ac:dyDescent="0.25">
      <c r="A142" s="250">
        <v>203</v>
      </c>
      <c r="B142" s="260" t="s">
        <v>659</v>
      </c>
      <c r="C142" s="259" t="s">
        <v>520</v>
      </c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  <c r="R142" s="248"/>
      <c r="S142" s="248"/>
      <c r="T142" s="248"/>
      <c r="U142" s="248"/>
      <c r="V142" s="248"/>
      <c r="W142" s="248"/>
      <c r="X142" s="248"/>
      <c r="Y142" s="248"/>
      <c r="Z142" s="248"/>
      <c r="AA142" s="248"/>
      <c r="AB142" s="248"/>
      <c r="AC142" s="248"/>
      <c r="AD142" s="248"/>
      <c r="AE142" s="248"/>
      <c r="AF142" s="248"/>
      <c r="AG142" s="248"/>
      <c r="AH142" s="248"/>
      <c r="AI142" s="248"/>
      <c r="AJ142" s="248"/>
      <c r="AK142" s="248"/>
      <c r="AL142" s="248"/>
      <c r="AM142" s="248"/>
      <c r="AN142" s="248"/>
      <c r="AO142" s="248"/>
      <c r="AP142" s="248"/>
      <c r="AQ142" s="248"/>
      <c r="AR142" s="248"/>
      <c r="AS142" s="248"/>
      <c r="AT142" s="248"/>
      <c r="AU142" s="248"/>
      <c r="AV142" s="248"/>
      <c r="AW142" s="248"/>
      <c r="AX142" s="248"/>
      <c r="AY142" s="248"/>
      <c r="AZ142" s="248"/>
      <c r="BA142" s="248"/>
      <c r="BB142" s="248"/>
    </row>
    <row r="143" spans="1:54" s="247" customFormat="1" ht="40.75" x14ac:dyDescent="0.25">
      <c r="A143" s="250">
        <v>203</v>
      </c>
      <c r="B143" s="260" t="s">
        <v>658</v>
      </c>
      <c r="C143" s="259" t="s">
        <v>657</v>
      </c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  <c r="R143" s="248"/>
      <c r="S143" s="248"/>
      <c r="T143" s="248"/>
      <c r="U143" s="248"/>
      <c r="V143" s="248"/>
      <c r="W143" s="248"/>
      <c r="X143" s="248"/>
      <c r="Y143" s="248"/>
      <c r="Z143" s="248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248"/>
      <c r="AM143" s="248"/>
      <c r="AN143" s="248"/>
      <c r="AO143" s="248"/>
      <c r="AP143" s="248"/>
      <c r="AQ143" s="248"/>
      <c r="AR143" s="248"/>
      <c r="AS143" s="248"/>
      <c r="AT143" s="248"/>
      <c r="AU143" s="248"/>
      <c r="AV143" s="248"/>
      <c r="AW143" s="248"/>
      <c r="AX143" s="248"/>
      <c r="AY143" s="248"/>
      <c r="AZ143" s="248"/>
      <c r="BA143" s="248"/>
      <c r="BB143" s="248"/>
    </row>
    <row r="144" spans="1:54" s="247" customFormat="1" ht="40.75" x14ac:dyDescent="0.25">
      <c r="A144" s="250">
        <v>203</v>
      </c>
      <c r="B144" s="260" t="s">
        <v>656</v>
      </c>
      <c r="C144" s="259" t="s">
        <v>655</v>
      </c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  <c r="R144" s="248"/>
      <c r="S144" s="248"/>
      <c r="T144" s="248"/>
      <c r="U144" s="248"/>
      <c r="V144" s="248"/>
      <c r="W144" s="248"/>
      <c r="X144" s="248"/>
      <c r="Y144" s="248"/>
      <c r="Z144" s="248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  <c r="AM144" s="248"/>
      <c r="AN144" s="248"/>
      <c r="AO144" s="248"/>
      <c r="AP144" s="248"/>
      <c r="AQ144" s="248"/>
      <c r="AR144" s="248"/>
      <c r="AS144" s="248"/>
      <c r="AT144" s="248"/>
      <c r="AU144" s="248"/>
      <c r="AV144" s="248"/>
      <c r="AW144" s="248"/>
      <c r="AX144" s="248"/>
      <c r="AY144" s="248"/>
      <c r="AZ144" s="248"/>
      <c r="BA144" s="248"/>
      <c r="BB144" s="248"/>
    </row>
    <row r="145" spans="1:54" s="247" customFormat="1" ht="40.75" x14ac:dyDescent="0.25">
      <c r="A145" s="250">
        <v>203</v>
      </c>
      <c r="B145" s="250" t="s">
        <v>654</v>
      </c>
      <c r="C145" s="249" t="s">
        <v>347</v>
      </c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  <c r="Y145" s="248"/>
      <c r="Z145" s="248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  <c r="AM145" s="248"/>
      <c r="AN145" s="248"/>
      <c r="AO145" s="248"/>
      <c r="AP145" s="248"/>
      <c r="AQ145" s="248"/>
      <c r="AR145" s="248"/>
      <c r="AS145" s="248"/>
      <c r="AT145" s="248"/>
      <c r="AU145" s="248"/>
      <c r="AV145" s="248"/>
      <c r="AW145" s="248"/>
      <c r="AX145" s="248"/>
      <c r="AY145" s="248"/>
      <c r="AZ145" s="248"/>
      <c r="BA145" s="248"/>
      <c r="BB145" s="248"/>
    </row>
    <row r="146" spans="1:54" s="247" customFormat="1" ht="27.2" x14ac:dyDescent="0.25">
      <c r="A146" s="250">
        <v>203</v>
      </c>
      <c r="B146" s="260" t="s">
        <v>653</v>
      </c>
      <c r="C146" s="259" t="s">
        <v>334</v>
      </c>
      <c r="D146" s="248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  <c r="R146" s="248"/>
      <c r="S146" s="248"/>
      <c r="T146" s="248"/>
      <c r="U146" s="248"/>
      <c r="V146" s="248"/>
      <c r="W146" s="248"/>
      <c r="X146" s="248"/>
      <c r="Y146" s="248"/>
      <c r="Z146" s="248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  <c r="AM146" s="248"/>
      <c r="AN146" s="248"/>
      <c r="AO146" s="248"/>
      <c r="AP146" s="248"/>
      <c r="AQ146" s="248"/>
      <c r="AR146" s="248"/>
      <c r="AS146" s="248"/>
      <c r="AT146" s="248"/>
      <c r="AU146" s="248"/>
      <c r="AV146" s="248"/>
      <c r="AW146" s="248"/>
      <c r="AX146" s="248"/>
      <c r="AY146" s="248"/>
      <c r="AZ146" s="248"/>
      <c r="BA146" s="248"/>
      <c r="BB146" s="248"/>
    </row>
    <row r="147" spans="1:54" s="247" customFormat="1" ht="15.65" x14ac:dyDescent="0.25">
      <c r="A147" s="250">
        <v>203</v>
      </c>
      <c r="B147" s="250" t="s">
        <v>652</v>
      </c>
      <c r="C147" s="249" t="s">
        <v>651</v>
      </c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  <c r="R147" s="248"/>
      <c r="S147" s="248"/>
      <c r="T147" s="248"/>
      <c r="U147" s="248"/>
      <c r="V147" s="248"/>
      <c r="W147" s="248"/>
      <c r="X147" s="248"/>
      <c r="Y147" s="248"/>
      <c r="Z147" s="248"/>
      <c r="AA147" s="248"/>
      <c r="AB147" s="248"/>
      <c r="AC147" s="248"/>
      <c r="AD147" s="248"/>
      <c r="AE147" s="248"/>
      <c r="AF147" s="248"/>
      <c r="AG147" s="248"/>
      <c r="AH147" s="248"/>
      <c r="AI147" s="248"/>
      <c r="AJ147" s="248"/>
      <c r="AK147" s="248"/>
      <c r="AL147" s="248"/>
      <c r="AM147" s="248"/>
      <c r="AN147" s="248"/>
      <c r="AO147" s="248"/>
      <c r="AP147" s="248"/>
      <c r="AQ147" s="248"/>
      <c r="AR147" s="248"/>
      <c r="AS147" s="248"/>
      <c r="AT147" s="248"/>
      <c r="AU147" s="248"/>
      <c r="AV147" s="248"/>
      <c r="AW147" s="248"/>
      <c r="AX147" s="248"/>
      <c r="AY147" s="248"/>
      <c r="AZ147" s="248"/>
      <c r="BA147" s="248"/>
      <c r="BB147" s="248"/>
    </row>
    <row r="148" spans="1:54" s="247" customFormat="1" ht="15.65" x14ac:dyDescent="0.25">
      <c r="A148" s="250">
        <v>203</v>
      </c>
      <c r="B148" s="250" t="s">
        <v>650</v>
      </c>
      <c r="C148" s="249" t="s">
        <v>332</v>
      </c>
      <c r="D148" s="248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  <c r="R148" s="248"/>
      <c r="S148" s="248"/>
      <c r="T148" s="248"/>
      <c r="U148" s="248"/>
      <c r="V148" s="248"/>
      <c r="W148" s="248"/>
      <c r="X148" s="248"/>
      <c r="Y148" s="248"/>
      <c r="Z148" s="248"/>
      <c r="AA148" s="248"/>
      <c r="AB148" s="248"/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  <c r="AM148" s="248"/>
      <c r="AN148" s="248"/>
      <c r="AO148" s="248"/>
      <c r="AP148" s="248"/>
      <c r="AQ148" s="248"/>
      <c r="AR148" s="248"/>
      <c r="AS148" s="248"/>
      <c r="AT148" s="248"/>
      <c r="AU148" s="248"/>
      <c r="AV148" s="248"/>
      <c r="AW148" s="248"/>
      <c r="AX148" s="248"/>
      <c r="AY148" s="248"/>
      <c r="AZ148" s="248"/>
      <c r="BA148" s="248"/>
      <c r="BB148" s="248"/>
    </row>
    <row r="149" spans="1:54" s="247" customFormat="1" ht="16.149999999999999" customHeight="1" x14ac:dyDescent="0.25">
      <c r="A149" s="258">
        <v>321</v>
      </c>
      <c r="B149" s="258"/>
      <c r="C149" s="257" t="s">
        <v>649</v>
      </c>
      <c r="D149" s="248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  <c r="R149" s="248"/>
      <c r="S149" s="248"/>
      <c r="T149" s="248"/>
      <c r="U149" s="248"/>
      <c r="V149" s="248"/>
      <c r="W149" s="248"/>
      <c r="X149" s="248"/>
      <c r="Y149" s="248"/>
      <c r="Z149" s="248"/>
      <c r="AA149" s="248"/>
      <c r="AB149" s="248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  <c r="AM149" s="248"/>
      <c r="AN149" s="248"/>
      <c r="AO149" s="248"/>
      <c r="AP149" s="248"/>
      <c r="AQ149" s="248"/>
      <c r="AR149" s="248"/>
      <c r="AS149" s="248"/>
      <c r="AT149" s="248"/>
      <c r="AU149" s="248"/>
      <c r="AV149" s="248"/>
      <c r="AW149" s="248"/>
      <c r="AX149" s="248"/>
      <c r="AY149" s="248"/>
      <c r="AZ149" s="248"/>
      <c r="BA149" s="248"/>
      <c r="BB149" s="248"/>
    </row>
    <row r="150" spans="1:54" s="247" customFormat="1" ht="15.65" x14ac:dyDescent="0.25">
      <c r="A150" s="255">
        <v>321</v>
      </c>
      <c r="B150" s="255" t="s">
        <v>648</v>
      </c>
      <c r="C150" s="256" t="s">
        <v>647</v>
      </c>
      <c r="D150" s="248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  <c r="R150" s="248"/>
      <c r="S150" s="248"/>
      <c r="T150" s="248"/>
      <c r="U150" s="248"/>
      <c r="V150" s="248"/>
      <c r="W150" s="248"/>
      <c r="X150" s="248"/>
      <c r="Y150" s="248"/>
      <c r="Z150" s="248"/>
      <c r="AA150" s="248"/>
      <c r="AB150" s="248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  <c r="AM150" s="248"/>
      <c r="AN150" s="248"/>
      <c r="AO150" s="248"/>
      <c r="AP150" s="248"/>
      <c r="AQ150" s="248"/>
      <c r="AR150" s="248"/>
      <c r="AS150" s="248"/>
      <c r="AT150" s="248"/>
      <c r="AU150" s="248"/>
      <c r="AV150" s="248"/>
      <c r="AW150" s="248"/>
      <c r="AX150" s="248"/>
      <c r="AY150" s="248"/>
      <c r="AZ150" s="248"/>
      <c r="BA150" s="248"/>
      <c r="BB150" s="248"/>
    </row>
    <row r="151" spans="1:54" s="247" customFormat="1" ht="40.75" x14ac:dyDescent="0.25">
      <c r="A151" s="255">
        <v>321</v>
      </c>
      <c r="B151" s="255" t="s">
        <v>646</v>
      </c>
      <c r="C151" s="256" t="s">
        <v>645</v>
      </c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  <c r="Y151" s="248"/>
      <c r="Z151" s="248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  <c r="AM151" s="248"/>
      <c r="AN151" s="248"/>
      <c r="AO151" s="248"/>
      <c r="AP151" s="248"/>
      <c r="AQ151" s="248"/>
      <c r="AR151" s="248"/>
      <c r="AS151" s="248"/>
      <c r="AT151" s="248"/>
      <c r="AU151" s="248"/>
      <c r="AV151" s="248"/>
      <c r="AW151" s="248"/>
      <c r="AX151" s="248"/>
      <c r="AY151" s="248"/>
      <c r="AZ151" s="248"/>
      <c r="BA151" s="248"/>
      <c r="BB151" s="248"/>
    </row>
    <row r="152" spans="1:54" s="247" customFormat="1" ht="27.2" x14ac:dyDescent="0.25">
      <c r="A152" s="255">
        <v>321</v>
      </c>
      <c r="B152" s="254" t="s">
        <v>641</v>
      </c>
      <c r="C152" s="253" t="s">
        <v>334</v>
      </c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248"/>
      <c r="U152" s="248"/>
      <c r="V152" s="248"/>
      <c r="W152" s="248"/>
      <c r="X152" s="248"/>
      <c r="Y152" s="248"/>
      <c r="Z152" s="248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  <c r="AM152" s="248"/>
      <c r="AN152" s="248"/>
      <c r="AO152" s="248"/>
      <c r="AP152" s="248"/>
      <c r="AQ152" s="248"/>
      <c r="AR152" s="248"/>
      <c r="AS152" s="248"/>
      <c r="AT152" s="248"/>
      <c r="AU152" s="248"/>
      <c r="AV152" s="248"/>
      <c r="AW152" s="248"/>
      <c r="AX152" s="248"/>
      <c r="AY152" s="248"/>
      <c r="AZ152" s="248"/>
      <c r="BA152" s="248"/>
      <c r="BB152" s="248"/>
    </row>
    <row r="153" spans="1:54" s="247" customFormat="1" ht="25.85" x14ac:dyDescent="0.25">
      <c r="A153" s="252">
        <v>322</v>
      </c>
      <c r="B153" s="252"/>
      <c r="C153" s="251" t="s">
        <v>644</v>
      </c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248"/>
      <c r="U153" s="248"/>
      <c r="V153" s="248"/>
      <c r="W153" s="248"/>
      <c r="X153" s="248"/>
      <c r="Y153" s="248"/>
      <c r="Z153" s="248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</row>
    <row r="154" spans="1:54" s="247" customFormat="1" ht="40.75" x14ac:dyDescent="0.25">
      <c r="A154" s="250">
        <v>322</v>
      </c>
      <c r="B154" s="250" t="s">
        <v>643</v>
      </c>
      <c r="C154" s="249" t="s">
        <v>349</v>
      </c>
      <c r="D154" s="248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  <c r="R154" s="248"/>
      <c r="S154" s="248"/>
      <c r="T154" s="248"/>
      <c r="U154" s="248"/>
      <c r="V154" s="248"/>
      <c r="W154" s="248"/>
      <c r="X154" s="248"/>
      <c r="Y154" s="248"/>
      <c r="Z154" s="248"/>
      <c r="AA154" s="248"/>
      <c r="AB154" s="248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  <c r="AM154" s="248"/>
      <c r="AN154" s="24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8"/>
      <c r="AY154" s="248"/>
      <c r="AZ154" s="248"/>
      <c r="BA154" s="248"/>
      <c r="BB154" s="248"/>
    </row>
    <row r="155" spans="1:54" s="247" customFormat="1" ht="25.85" x14ac:dyDescent="0.25">
      <c r="A155" s="252">
        <v>498</v>
      </c>
      <c r="B155" s="252"/>
      <c r="C155" s="251" t="s">
        <v>642</v>
      </c>
      <c r="D155" s="248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48"/>
      <c r="Y155" s="248"/>
      <c r="Z155" s="248"/>
      <c r="AA155" s="248"/>
      <c r="AB155" s="248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  <c r="AM155" s="248"/>
      <c r="AN155" s="248"/>
      <c r="AO155" s="248"/>
      <c r="AP155" s="248"/>
      <c r="AQ155" s="248"/>
      <c r="AR155" s="248"/>
      <c r="AS155" s="248"/>
      <c r="AT155" s="248"/>
      <c r="AU155" s="248"/>
      <c r="AV155" s="248"/>
      <c r="AW155" s="248"/>
      <c r="AX155" s="248"/>
      <c r="AY155" s="248"/>
      <c r="AZ155" s="248"/>
      <c r="BA155" s="248"/>
      <c r="BB155" s="248"/>
    </row>
    <row r="156" spans="1:54" s="247" customFormat="1" ht="27.2" x14ac:dyDescent="0.25">
      <c r="A156" s="250">
        <v>498</v>
      </c>
      <c r="B156" s="250" t="s">
        <v>641</v>
      </c>
      <c r="C156" s="249" t="s">
        <v>334</v>
      </c>
      <c r="D156" s="248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  <c r="R156" s="248"/>
      <c r="S156" s="248"/>
      <c r="T156" s="248"/>
      <c r="U156" s="248"/>
      <c r="V156" s="248"/>
      <c r="W156" s="248"/>
      <c r="X156" s="248"/>
      <c r="Y156" s="248"/>
      <c r="Z156" s="248"/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8"/>
      <c r="AK156" s="248"/>
      <c r="AL156" s="248"/>
      <c r="AM156" s="248"/>
      <c r="AN156" s="248"/>
      <c r="AO156" s="248"/>
      <c r="AP156" s="248"/>
      <c r="AQ156" s="248"/>
      <c r="AR156" s="248"/>
      <c r="AS156" s="248"/>
      <c r="AT156" s="248"/>
      <c r="AU156" s="248"/>
      <c r="AV156" s="248"/>
      <c r="AW156" s="248"/>
      <c r="AX156" s="248"/>
      <c r="AY156" s="248"/>
      <c r="AZ156" s="248"/>
      <c r="BA156" s="248"/>
      <c r="BB156" s="248"/>
    </row>
    <row r="157" spans="1:54" ht="15.65" x14ac:dyDescent="0.25">
      <c r="A157" s="246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  <c r="AG157" s="245"/>
      <c r="AH157" s="245"/>
      <c r="AI157" s="245"/>
      <c r="AJ157" s="245"/>
      <c r="AK157" s="245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5"/>
      <c r="AY157" s="245"/>
      <c r="AZ157" s="245"/>
      <c r="BA157" s="245"/>
      <c r="BB157" s="245"/>
    </row>
    <row r="158" spans="1:54" ht="29.25" customHeight="1" x14ac:dyDescent="0.25">
      <c r="A158" s="246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  <c r="AG158" s="245"/>
      <c r="AH158" s="245"/>
      <c r="AI158" s="245"/>
      <c r="AJ158" s="245"/>
      <c r="AK158" s="245"/>
      <c r="AL158" s="245"/>
      <c r="AM158" s="245"/>
      <c r="AN158" s="245"/>
      <c r="AO158" s="245"/>
      <c r="AP158" s="245"/>
      <c r="AQ158" s="245"/>
      <c r="AR158" s="245"/>
      <c r="AS158" s="245"/>
      <c r="AT158" s="245"/>
      <c r="AU158" s="245"/>
      <c r="AV158" s="245"/>
      <c r="AW158" s="245"/>
      <c r="AX158" s="245"/>
      <c r="AY158" s="245"/>
      <c r="AZ158" s="245"/>
      <c r="BA158" s="245"/>
      <c r="BB158" s="245"/>
    </row>
    <row r="159" spans="1:54" ht="15.65" x14ac:dyDescent="0.25">
      <c r="A159" s="246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  <c r="AG159" s="245"/>
      <c r="AH159" s="245"/>
      <c r="AI159" s="245"/>
      <c r="AJ159" s="245"/>
      <c r="AK159" s="245"/>
      <c r="AL159" s="245"/>
      <c r="AM159" s="245"/>
      <c r="AN159" s="245"/>
      <c r="AO159" s="245"/>
      <c r="AP159" s="245"/>
      <c r="AQ159" s="245"/>
      <c r="AR159" s="245"/>
      <c r="AS159" s="245"/>
      <c r="AT159" s="245"/>
      <c r="AU159" s="245"/>
      <c r="AV159" s="245"/>
      <c r="AW159" s="245"/>
      <c r="AX159" s="245"/>
      <c r="AY159" s="245"/>
      <c r="AZ159" s="245"/>
      <c r="BA159" s="245"/>
      <c r="BB159" s="245"/>
    </row>
    <row r="160" spans="1:54" ht="15.65" x14ac:dyDescent="0.25">
      <c r="A160" s="246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  <c r="AH160" s="245"/>
      <c r="AI160" s="245"/>
      <c r="AJ160" s="245"/>
      <c r="AK160" s="245"/>
      <c r="AL160" s="245"/>
      <c r="AM160" s="245"/>
      <c r="AN160" s="245"/>
      <c r="AO160" s="245"/>
      <c r="AP160" s="245"/>
      <c r="AQ160" s="245"/>
      <c r="AR160" s="245"/>
      <c r="AS160" s="245"/>
      <c r="AT160" s="245"/>
      <c r="AU160" s="245"/>
      <c r="AV160" s="245"/>
      <c r="AW160" s="245"/>
      <c r="AX160" s="245"/>
      <c r="AY160" s="245"/>
      <c r="AZ160" s="245"/>
      <c r="BA160" s="245"/>
      <c r="BB160" s="245"/>
    </row>
    <row r="161" spans="1:54" ht="15.65" x14ac:dyDescent="0.25">
      <c r="A161" s="246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  <c r="AH161" s="245"/>
      <c r="AI161" s="245"/>
      <c r="AJ161" s="245"/>
      <c r="AK161" s="245"/>
      <c r="AL161" s="245"/>
      <c r="AM161" s="245"/>
      <c r="AN161" s="245"/>
      <c r="AO161" s="245"/>
      <c r="AP161" s="245"/>
      <c r="AQ161" s="245"/>
      <c r="AR161" s="245"/>
      <c r="AS161" s="245"/>
      <c r="AT161" s="245"/>
      <c r="AU161" s="245"/>
      <c r="AV161" s="245"/>
      <c r="AW161" s="245"/>
      <c r="AX161" s="245"/>
      <c r="AY161" s="245"/>
      <c r="AZ161" s="245"/>
      <c r="BA161" s="245"/>
      <c r="BB161" s="245"/>
    </row>
    <row r="162" spans="1:54" ht="15.65" x14ac:dyDescent="0.25">
      <c r="A162" s="246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  <c r="AG162" s="245"/>
      <c r="AH162" s="245"/>
      <c r="AI162" s="245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45"/>
      <c r="AU162" s="245"/>
      <c r="AV162" s="245"/>
      <c r="AW162" s="245"/>
      <c r="AX162" s="245"/>
      <c r="AY162" s="245"/>
      <c r="AZ162" s="245"/>
      <c r="BA162" s="245"/>
      <c r="BB162" s="245"/>
    </row>
    <row r="163" spans="1:54" ht="15.65" x14ac:dyDescent="0.25">
      <c r="A163" s="246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5"/>
      <c r="AV163" s="245"/>
      <c r="AW163" s="245"/>
      <c r="AX163" s="245"/>
      <c r="AY163" s="245"/>
      <c r="AZ163" s="245"/>
      <c r="BA163" s="245"/>
      <c r="BB163" s="245"/>
    </row>
    <row r="164" spans="1:54" ht="15.65" x14ac:dyDescent="0.25">
      <c r="A164" s="246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45"/>
      <c r="AF164" s="245"/>
      <c r="AG164" s="245"/>
      <c r="AH164" s="245"/>
      <c r="AI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5"/>
      <c r="AV164" s="245"/>
      <c r="AW164" s="245"/>
      <c r="AX164" s="245"/>
      <c r="AY164" s="245"/>
      <c r="AZ164" s="245"/>
      <c r="BA164" s="245"/>
      <c r="BB164" s="245"/>
    </row>
    <row r="165" spans="1:54" ht="15.65" x14ac:dyDescent="0.25">
      <c r="A165" s="246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  <c r="AG165" s="245"/>
      <c r="AH165" s="245"/>
      <c r="AI165" s="245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45"/>
      <c r="AZ165" s="245"/>
      <c r="BA165" s="245"/>
      <c r="BB165" s="245"/>
    </row>
    <row r="166" spans="1:54" ht="15.65" x14ac:dyDescent="0.25">
      <c r="A166" s="246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  <c r="AH166" s="245"/>
      <c r="AI166" s="245"/>
      <c r="AJ166" s="245"/>
      <c r="AK166" s="245"/>
      <c r="AL166" s="245"/>
      <c r="AM166" s="245"/>
      <c r="AN166" s="245"/>
      <c r="AO166" s="245"/>
      <c r="AP166" s="245"/>
      <c r="AQ166" s="245"/>
      <c r="AR166" s="245"/>
      <c r="AS166" s="245"/>
      <c r="AT166" s="245"/>
      <c r="AU166" s="245"/>
      <c r="AV166" s="245"/>
      <c r="AW166" s="245"/>
      <c r="AX166" s="245"/>
      <c r="AY166" s="245"/>
      <c r="AZ166" s="245"/>
      <c r="BA166" s="245"/>
      <c r="BB166" s="245"/>
    </row>
    <row r="167" spans="1:54" ht="15.65" x14ac:dyDescent="0.25">
      <c r="A167" s="246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  <c r="AG167" s="245"/>
      <c r="AH167" s="245"/>
      <c r="AI167" s="245"/>
      <c r="AJ167" s="245"/>
      <c r="AK167" s="245"/>
      <c r="AL167" s="245"/>
      <c r="AM167" s="245"/>
      <c r="AN167" s="245"/>
      <c r="AO167" s="245"/>
      <c r="AP167" s="245"/>
      <c r="AQ167" s="245"/>
      <c r="AR167" s="245"/>
      <c r="AS167" s="245"/>
      <c r="AT167" s="245"/>
      <c r="AU167" s="245"/>
      <c r="AV167" s="245"/>
      <c r="AW167" s="245"/>
      <c r="AX167" s="245"/>
      <c r="AY167" s="245"/>
      <c r="AZ167" s="245"/>
      <c r="BA167" s="245"/>
      <c r="BB167" s="245"/>
    </row>
    <row r="168" spans="1:54" ht="15.65" x14ac:dyDescent="0.25">
      <c r="A168" s="246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5"/>
      <c r="AV168" s="245"/>
      <c r="AW168" s="245"/>
      <c r="AX168" s="245"/>
      <c r="AY168" s="245"/>
      <c r="AZ168" s="245"/>
      <c r="BA168" s="245"/>
      <c r="BB168" s="245"/>
    </row>
    <row r="169" spans="1:54" ht="15.65" x14ac:dyDescent="0.25">
      <c r="A169" s="246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245"/>
      <c r="AR169" s="245"/>
      <c r="AS169" s="245"/>
      <c r="AT169" s="245"/>
      <c r="AU169" s="245"/>
      <c r="AV169" s="245"/>
      <c r="AW169" s="245"/>
      <c r="AX169" s="245"/>
      <c r="AY169" s="245"/>
      <c r="AZ169" s="245"/>
      <c r="BA169" s="245"/>
      <c r="BB169" s="245"/>
    </row>
    <row r="170" spans="1:54" ht="15.65" x14ac:dyDescent="0.25">
      <c r="A170" s="246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245"/>
      <c r="AR170" s="245"/>
      <c r="AS170" s="245"/>
      <c r="AT170" s="245"/>
      <c r="AU170" s="245"/>
      <c r="AV170" s="245"/>
      <c r="AW170" s="245"/>
      <c r="AX170" s="245"/>
      <c r="AY170" s="245"/>
      <c r="AZ170" s="245"/>
      <c r="BA170" s="245"/>
      <c r="BB170" s="245"/>
    </row>
    <row r="171" spans="1:54" ht="15.65" x14ac:dyDescent="0.25">
      <c r="A171" s="246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245"/>
      <c r="AS171" s="245"/>
      <c r="AT171" s="245"/>
      <c r="AU171" s="245"/>
      <c r="AV171" s="245"/>
      <c r="AW171" s="245"/>
      <c r="AX171" s="245"/>
      <c r="AY171" s="245"/>
      <c r="AZ171" s="245"/>
      <c r="BA171" s="245"/>
      <c r="BB171" s="245"/>
    </row>
    <row r="172" spans="1:54" ht="15.65" x14ac:dyDescent="0.25">
      <c r="A172" s="246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245"/>
      <c r="AS172" s="245"/>
      <c r="AT172" s="245"/>
      <c r="AU172" s="245"/>
      <c r="AV172" s="245"/>
      <c r="AW172" s="245"/>
      <c r="AX172" s="245"/>
      <c r="AY172" s="245"/>
      <c r="AZ172" s="245"/>
      <c r="BA172" s="245"/>
      <c r="BB172" s="245"/>
    </row>
    <row r="173" spans="1:54" ht="15.65" x14ac:dyDescent="0.25">
      <c r="A173" s="246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  <c r="AX173" s="245"/>
      <c r="AY173" s="245"/>
      <c r="AZ173" s="245"/>
      <c r="BA173" s="245"/>
      <c r="BB173" s="245"/>
    </row>
    <row r="174" spans="1:54" ht="15.65" x14ac:dyDescent="0.25">
      <c r="A174" s="246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5"/>
      <c r="AV174" s="245"/>
      <c r="AW174" s="245"/>
      <c r="AX174" s="245"/>
      <c r="AY174" s="245"/>
      <c r="AZ174" s="245"/>
      <c r="BA174" s="245"/>
      <c r="BB174" s="245"/>
    </row>
    <row r="175" spans="1:54" ht="15.65" x14ac:dyDescent="0.25">
      <c r="A175" s="246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245"/>
      <c r="AS175" s="245"/>
      <c r="AT175" s="245"/>
      <c r="AU175" s="245"/>
      <c r="AV175" s="245"/>
      <c r="AW175" s="245"/>
      <c r="AX175" s="245"/>
      <c r="AY175" s="245"/>
      <c r="AZ175" s="245"/>
      <c r="BA175" s="245"/>
      <c r="BB175" s="245"/>
    </row>
    <row r="176" spans="1:54" ht="15.65" x14ac:dyDescent="0.25">
      <c r="A176" s="246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245"/>
      <c r="AS176" s="245"/>
      <c r="AT176" s="245"/>
      <c r="AU176" s="245"/>
      <c r="AV176" s="245"/>
      <c r="AW176" s="245"/>
      <c r="AX176" s="245"/>
      <c r="AY176" s="245"/>
      <c r="AZ176" s="245"/>
      <c r="BA176" s="245"/>
      <c r="BB176" s="245"/>
    </row>
    <row r="177" spans="1:54" ht="15.65" x14ac:dyDescent="0.25">
      <c r="A177" s="246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245"/>
      <c r="AS177" s="245"/>
      <c r="AT177" s="245"/>
      <c r="AU177" s="245"/>
      <c r="AV177" s="245"/>
      <c r="AW177" s="245"/>
      <c r="AX177" s="245"/>
      <c r="AY177" s="245"/>
      <c r="AZ177" s="245"/>
      <c r="BA177" s="245"/>
      <c r="BB177" s="245"/>
    </row>
    <row r="178" spans="1:54" ht="15.65" x14ac:dyDescent="0.25">
      <c r="A178" s="246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245"/>
      <c r="AS178" s="245"/>
      <c r="AT178" s="245"/>
      <c r="AU178" s="245"/>
      <c r="AV178" s="245"/>
      <c r="AW178" s="245"/>
      <c r="AX178" s="245"/>
      <c r="AY178" s="245"/>
      <c r="AZ178" s="245"/>
      <c r="BA178" s="245"/>
      <c r="BB178" s="245"/>
    </row>
    <row r="179" spans="1:54" ht="15.65" x14ac:dyDescent="0.25">
      <c r="A179" s="246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5"/>
      <c r="AV179" s="245"/>
      <c r="AW179" s="245"/>
      <c r="AX179" s="245"/>
      <c r="AY179" s="245"/>
      <c r="AZ179" s="245"/>
      <c r="BA179" s="245"/>
      <c r="BB179" s="245"/>
    </row>
    <row r="180" spans="1:54" ht="15.65" x14ac:dyDescent="0.25">
      <c r="A180" s="246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245"/>
      <c r="AR180" s="245"/>
      <c r="AS180" s="245"/>
      <c r="AT180" s="245"/>
      <c r="AU180" s="245"/>
      <c r="AV180" s="245"/>
      <c r="AW180" s="245"/>
      <c r="AX180" s="245"/>
      <c r="AY180" s="245"/>
      <c r="AZ180" s="245"/>
      <c r="BA180" s="245"/>
      <c r="BB180" s="245"/>
    </row>
    <row r="181" spans="1:54" ht="15.65" x14ac:dyDescent="0.25">
      <c r="A181" s="246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  <c r="AV181" s="245"/>
      <c r="AW181" s="245"/>
      <c r="AX181" s="245"/>
      <c r="AY181" s="245"/>
      <c r="AZ181" s="245"/>
      <c r="BA181" s="245"/>
      <c r="BB181" s="245"/>
    </row>
    <row r="182" spans="1:54" ht="15.65" x14ac:dyDescent="0.25">
      <c r="A182" s="246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245"/>
      <c r="AS182" s="245"/>
      <c r="AT182" s="245"/>
      <c r="AU182" s="245"/>
      <c r="AV182" s="245"/>
      <c r="AW182" s="245"/>
      <c r="AX182" s="245"/>
      <c r="AY182" s="245"/>
      <c r="AZ182" s="245"/>
      <c r="BA182" s="245"/>
      <c r="BB182" s="245"/>
    </row>
    <row r="183" spans="1:54" ht="15.65" x14ac:dyDescent="0.25">
      <c r="A183" s="246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245"/>
      <c r="AS183" s="245"/>
      <c r="AT183" s="245"/>
      <c r="AU183" s="245"/>
      <c r="AV183" s="245"/>
      <c r="AW183" s="245"/>
      <c r="AX183" s="245"/>
      <c r="AY183" s="245"/>
      <c r="AZ183" s="245"/>
      <c r="BA183" s="245"/>
      <c r="BB183" s="245"/>
    </row>
    <row r="184" spans="1:54" ht="15.65" x14ac:dyDescent="0.25">
      <c r="A184" s="246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5"/>
      <c r="AV184" s="245"/>
      <c r="AW184" s="245"/>
      <c r="AX184" s="245"/>
      <c r="AY184" s="245"/>
      <c r="AZ184" s="245"/>
      <c r="BA184" s="245"/>
      <c r="BB184" s="245"/>
    </row>
    <row r="185" spans="1:54" ht="15.65" x14ac:dyDescent="0.25">
      <c r="A185" s="246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245"/>
      <c r="AS185" s="245"/>
      <c r="AT185" s="245"/>
      <c r="AU185" s="245"/>
      <c r="AV185" s="245"/>
      <c r="AW185" s="245"/>
      <c r="AX185" s="245"/>
      <c r="AY185" s="245"/>
      <c r="AZ185" s="245"/>
      <c r="BA185" s="245"/>
      <c r="BB185" s="245"/>
    </row>
    <row r="186" spans="1:54" ht="15.65" x14ac:dyDescent="0.25">
      <c r="A186" s="246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245"/>
      <c r="AR186" s="245"/>
      <c r="AS186" s="245"/>
      <c r="AT186" s="245"/>
      <c r="AU186" s="245"/>
      <c r="AV186" s="245"/>
      <c r="AW186" s="245"/>
      <c r="AX186" s="245"/>
      <c r="AY186" s="245"/>
      <c r="AZ186" s="245"/>
      <c r="BA186" s="245"/>
      <c r="BB186" s="245"/>
    </row>
    <row r="187" spans="1:54" ht="15.65" x14ac:dyDescent="0.25">
      <c r="A187" s="246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245"/>
      <c r="AR187" s="245"/>
      <c r="AS187" s="245"/>
      <c r="AT187" s="245"/>
      <c r="AU187" s="245"/>
      <c r="AV187" s="245"/>
      <c r="AW187" s="245"/>
      <c r="AX187" s="245"/>
      <c r="AY187" s="245"/>
      <c r="AZ187" s="245"/>
      <c r="BA187" s="245"/>
      <c r="BB187" s="245"/>
    </row>
    <row r="188" spans="1:54" ht="15.65" x14ac:dyDescent="0.25">
      <c r="A188" s="246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  <c r="AA188" s="245"/>
      <c r="AB188" s="245"/>
      <c r="AC188" s="245"/>
      <c r="AD188" s="245"/>
      <c r="AE188" s="245"/>
      <c r="AF188" s="245"/>
      <c r="AG188" s="245"/>
      <c r="AH188" s="245"/>
      <c r="AI188" s="245"/>
      <c r="AJ188" s="245"/>
      <c r="AK188" s="245"/>
      <c r="AL188" s="245"/>
      <c r="AM188" s="245"/>
      <c r="AN188" s="245"/>
      <c r="AO188" s="245"/>
      <c r="AP188" s="245"/>
      <c r="AQ188" s="245"/>
      <c r="AR188" s="245"/>
      <c r="AS188" s="245"/>
      <c r="AT188" s="245"/>
      <c r="AU188" s="245"/>
      <c r="AV188" s="245"/>
      <c r="AW188" s="245"/>
      <c r="AX188" s="245"/>
      <c r="AY188" s="245"/>
      <c r="AZ188" s="245"/>
      <c r="BA188" s="245"/>
      <c r="BB188" s="245"/>
    </row>
    <row r="189" spans="1:54" ht="15.65" x14ac:dyDescent="0.25">
      <c r="A189" s="246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E189" s="245"/>
      <c r="AF189" s="245"/>
      <c r="AG189" s="245"/>
      <c r="AH189" s="245"/>
      <c r="AI189" s="245"/>
      <c r="AJ189" s="245"/>
      <c r="AK189" s="245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5"/>
      <c r="AY189" s="245"/>
      <c r="AZ189" s="245"/>
      <c r="BA189" s="245"/>
      <c r="BB189" s="245"/>
    </row>
    <row r="190" spans="1:54" ht="15.65" x14ac:dyDescent="0.25">
      <c r="A190" s="246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  <c r="AD190" s="245"/>
      <c r="AE190" s="245"/>
      <c r="AF190" s="245"/>
      <c r="AG190" s="245"/>
      <c r="AH190" s="245"/>
      <c r="AI190" s="245"/>
      <c r="AJ190" s="245"/>
      <c r="AK190" s="245"/>
      <c r="AL190" s="245"/>
      <c r="AM190" s="245"/>
      <c r="AN190" s="245"/>
      <c r="AO190" s="245"/>
      <c r="AP190" s="245"/>
      <c r="AQ190" s="245"/>
      <c r="AR190" s="245"/>
      <c r="AS190" s="245"/>
      <c r="AT190" s="245"/>
      <c r="AU190" s="245"/>
      <c r="AV190" s="245"/>
      <c r="AW190" s="245"/>
      <c r="AX190" s="245"/>
      <c r="AY190" s="245"/>
      <c r="AZ190" s="245"/>
      <c r="BA190" s="245"/>
      <c r="BB190" s="245"/>
    </row>
    <row r="191" spans="1:54" ht="15.65" x14ac:dyDescent="0.25">
      <c r="A191" s="246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  <c r="AA191" s="245"/>
      <c r="AB191" s="245"/>
      <c r="AC191" s="245"/>
      <c r="AD191" s="245"/>
      <c r="AE191" s="245"/>
      <c r="AF191" s="245"/>
      <c r="AG191" s="245"/>
      <c r="AH191" s="245"/>
      <c r="AI191" s="245"/>
      <c r="AJ191" s="245"/>
      <c r="AK191" s="245"/>
      <c r="AL191" s="245"/>
      <c r="AM191" s="245"/>
      <c r="AN191" s="245"/>
      <c r="AO191" s="245"/>
      <c r="AP191" s="245"/>
      <c r="AQ191" s="245"/>
      <c r="AR191" s="245"/>
      <c r="AS191" s="245"/>
      <c r="AT191" s="245"/>
      <c r="AU191" s="245"/>
      <c r="AV191" s="245"/>
      <c r="AW191" s="245"/>
      <c r="AX191" s="245"/>
      <c r="AY191" s="245"/>
      <c r="AZ191" s="245"/>
      <c r="BA191" s="245"/>
      <c r="BB191" s="245"/>
    </row>
    <row r="192" spans="1:54" ht="15.65" x14ac:dyDescent="0.25">
      <c r="A192" s="246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245"/>
      <c r="AO192" s="245"/>
      <c r="AP192" s="245"/>
      <c r="AQ192" s="245"/>
      <c r="AR192" s="245"/>
      <c r="AS192" s="245"/>
      <c r="AT192" s="245"/>
      <c r="AU192" s="245"/>
      <c r="AV192" s="245"/>
      <c r="AW192" s="245"/>
      <c r="AX192" s="245"/>
      <c r="AY192" s="245"/>
      <c r="AZ192" s="245"/>
      <c r="BA192" s="245"/>
      <c r="BB192" s="245"/>
    </row>
    <row r="193" spans="1:54" ht="15.65" x14ac:dyDescent="0.25">
      <c r="A193" s="246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</row>
    <row r="194" spans="1:54" ht="15.65" x14ac:dyDescent="0.25">
      <c r="A194" s="246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</row>
    <row r="195" spans="1:54" ht="15.65" x14ac:dyDescent="0.25">
      <c r="A195" s="246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</row>
    <row r="196" spans="1:54" ht="15.65" x14ac:dyDescent="0.25">
      <c r="A196" s="246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  <c r="BB196" s="245"/>
    </row>
    <row r="197" spans="1:54" ht="15.65" x14ac:dyDescent="0.25">
      <c r="A197" s="246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</row>
    <row r="198" spans="1:54" ht="15.65" x14ac:dyDescent="0.25">
      <c r="A198" s="246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  <c r="BB198" s="245"/>
    </row>
    <row r="199" spans="1:54" ht="15.65" x14ac:dyDescent="0.25">
      <c r="A199" s="246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  <c r="AY199" s="245"/>
      <c r="AZ199" s="245"/>
      <c r="BA199" s="245"/>
      <c r="BB199" s="245"/>
    </row>
    <row r="200" spans="1:54" ht="15.65" x14ac:dyDescent="0.25">
      <c r="A200" s="246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  <c r="AY200" s="245"/>
      <c r="AZ200" s="245"/>
      <c r="BA200" s="245"/>
      <c r="BB200" s="245"/>
    </row>
    <row r="201" spans="1:54" ht="15.65" x14ac:dyDescent="0.25">
      <c r="A201" s="246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  <c r="AY201" s="245"/>
      <c r="AZ201" s="245"/>
      <c r="BA201" s="245"/>
      <c r="BB201" s="245"/>
    </row>
    <row r="202" spans="1:54" ht="15.65" x14ac:dyDescent="0.25">
      <c r="A202" s="246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</row>
    <row r="203" spans="1:54" ht="15.65" x14ac:dyDescent="0.25">
      <c r="A203" s="246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</row>
    <row r="204" spans="1:54" ht="15.65" x14ac:dyDescent="0.25">
      <c r="A204" s="246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</row>
    <row r="205" spans="1:54" ht="15.65" x14ac:dyDescent="0.25">
      <c r="A205" s="246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</row>
    <row r="206" spans="1:54" ht="15.65" x14ac:dyDescent="0.25">
      <c r="A206" s="246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</row>
    <row r="207" spans="1:54" ht="15.65" x14ac:dyDescent="0.25">
      <c r="A207" s="246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</row>
    <row r="208" spans="1:54" ht="15.65" x14ac:dyDescent="0.25">
      <c r="A208" s="246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</row>
    <row r="209" spans="1:54" ht="15.65" x14ac:dyDescent="0.25">
      <c r="A209" s="246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</row>
    <row r="210" spans="1:54" ht="15.65" x14ac:dyDescent="0.25">
      <c r="A210" s="246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</row>
    <row r="211" spans="1:54" ht="15.65" x14ac:dyDescent="0.25">
      <c r="A211" s="246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</row>
    <row r="212" spans="1:54" ht="15.65" x14ac:dyDescent="0.25">
      <c r="A212" s="246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</row>
    <row r="213" spans="1:54" ht="15.65" x14ac:dyDescent="0.25">
      <c r="A213" s="246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</row>
    <row r="214" spans="1:54" ht="15.65" x14ac:dyDescent="0.25">
      <c r="A214" s="246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</row>
    <row r="215" spans="1:54" ht="15.65" x14ac:dyDescent="0.25">
      <c r="A215" s="246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</row>
    <row r="216" spans="1:54" ht="15.65" x14ac:dyDescent="0.25">
      <c r="A216" s="246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</row>
    <row r="217" spans="1:54" ht="15.65" x14ac:dyDescent="0.25">
      <c r="A217" s="246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</row>
    <row r="218" spans="1:54" ht="15.65" x14ac:dyDescent="0.25">
      <c r="A218" s="246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</row>
    <row r="219" spans="1:54" ht="15.65" x14ac:dyDescent="0.25">
      <c r="A219" s="246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</row>
    <row r="220" spans="1:54" ht="15.65" x14ac:dyDescent="0.25">
      <c r="A220" s="246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</row>
    <row r="221" spans="1:54" ht="15.65" x14ac:dyDescent="0.25">
      <c r="A221" s="246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</row>
    <row r="222" spans="1:54" ht="15.65" x14ac:dyDescent="0.25">
      <c r="A222" s="246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</row>
    <row r="223" spans="1:54" ht="15.65" x14ac:dyDescent="0.25">
      <c r="A223" s="246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</row>
    <row r="224" spans="1:54" ht="15.65" x14ac:dyDescent="0.25">
      <c r="A224" s="246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</row>
    <row r="225" spans="1:54" ht="15.65" x14ac:dyDescent="0.25">
      <c r="A225" s="246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</row>
    <row r="226" spans="1:54" ht="15.65" x14ac:dyDescent="0.25">
      <c r="A226" s="246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</row>
    <row r="227" spans="1:54" ht="15.65" x14ac:dyDescent="0.25">
      <c r="A227" s="246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</row>
    <row r="228" spans="1:54" ht="15.65" x14ac:dyDescent="0.25">
      <c r="A228" s="246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</row>
    <row r="229" spans="1:54" ht="15.65" x14ac:dyDescent="0.25">
      <c r="A229" s="246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</row>
    <row r="230" spans="1:54" ht="15.65" x14ac:dyDescent="0.25">
      <c r="A230" s="246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</row>
    <row r="231" spans="1:54" ht="15.65" x14ac:dyDescent="0.25">
      <c r="A231" s="246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</row>
    <row r="232" spans="1:54" ht="15.65" x14ac:dyDescent="0.25">
      <c r="A232" s="246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</row>
    <row r="233" spans="1:54" ht="15.65" x14ac:dyDescent="0.25">
      <c r="A233" s="246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</row>
    <row r="234" spans="1:54" ht="15.65" x14ac:dyDescent="0.25">
      <c r="A234" s="246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</row>
    <row r="235" spans="1:54" ht="15.65" x14ac:dyDescent="0.25">
      <c r="A235" s="246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</row>
    <row r="236" spans="1:54" ht="15.65" x14ac:dyDescent="0.25">
      <c r="A236" s="246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</row>
    <row r="237" spans="1:54" ht="15.65" x14ac:dyDescent="0.25">
      <c r="A237" s="246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  <c r="AX237" s="245"/>
      <c r="AY237" s="245"/>
      <c r="AZ237" s="245"/>
      <c r="BA237" s="245"/>
      <c r="BB237" s="245"/>
    </row>
    <row r="238" spans="1:54" ht="15.65" x14ac:dyDescent="0.25">
      <c r="A238" s="246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  <c r="AX238" s="245"/>
      <c r="AY238" s="245"/>
      <c r="AZ238" s="245"/>
      <c r="BA238" s="245"/>
      <c r="BB238" s="245"/>
    </row>
    <row r="239" spans="1:54" ht="15.65" x14ac:dyDescent="0.25">
      <c r="A239" s="246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  <c r="AX239" s="245"/>
      <c r="AY239" s="245"/>
      <c r="AZ239" s="245"/>
      <c r="BA239" s="245"/>
      <c r="BB239" s="245"/>
    </row>
    <row r="240" spans="1:54" ht="15.65" x14ac:dyDescent="0.25">
      <c r="A240" s="246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  <c r="AX240" s="245"/>
      <c r="AY240" s="245"/>
      <c r="AZ240" s="245"/>
      <c r="BA240" s="245"/>
      <c r="BB240" s="245"/>
    </row>
    <row r="241" spans="1:54" ht="15.65" x14ac:dyDescent="0.25">
      <c r="A241" s="246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  <c r="AX241" s="245"/>
      <c r="AY241" s="245"/>
      <c r="AZ241" s="245"/>
      <c r="BA241" s="245"/>
      <c r="BB241" s="245"/>
    </row>
    <row r="242" spans="1:54" ht="15.65" x14ac:dyDescent="0.25">
      <c r="A242" s="246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  <c r="AX242" s="245"/>
      <c r="AY242" s="245"/>
      <c r="AZ242" s="245"/>
      <c r="BA242" s="245"/>
      <c r="BB242" s="245"/>
    </row>
    <row r="243" spans="1:54" ht="15.65" x14ac:dyDescent="0.25">
      <c r="A243" s="246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  <c r="AX243" s="245"/>
      <c r="AY243" s="245"/>
      <c r="AZ243" s="245"/>
      <c r="BA243" s="245"/>
      <c r="BB243" s="245"/>
    </row>
    <row r="244" spans="1:54" ht="15.65" x14ac:dyDescent="0.25">
      <c r="A244" s="246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  <c r="AX244" s="245"/>
      <c r="AY244" s="245"/>
      <c r="AZ244" s="245"/>
      <c r="BA244" s="245"/>
      <c r="BB244" s="245"/>
    </row>
    <row r="245" spans="1:54" ht="15.65" x14ac:dyDescent="0.25">
      <c r="A245" s="246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  <c r="AX245" s="245"/>
      <c r="AY245" s="245"/>
      <c r="AZ245" s="245"/>
      <c r="BA245" s="245"/>
      <c r="BB245" s="245"/>
    </row>
    <row r="246" spans="1:54" ht="15.65" x14ac:dyDescent="0.25">
      <c r="A246" s="246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  <c r="AX246" s="245"/>
      <c r="AY246" s="245"/>
      <c r="AZ246" s="245"/>
      <c r="BA246" s="245"/>
      <c r="BB246" s="245"/>
    </row>
    <row r="247" spans="1:54" ht="15.65" x14ac:dyDescent="0.25">
      <c r="A247" s="246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  <c r="AX247" s="245"/>
      <c r="AY247" s="245"/>
      <c r="AZ247" s="245"/>
      <c r="BA247" s="245"/>
      <c r="BB247" s="245"/>
    </row>
    <row r="248" spans="1:54" ht="15.65" x14ac:dyDescent="0.25">
      <c r="A248" s="246"/>
      <c r="D248" s="245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  <c r="AX248" s="245"/>
      <c r="AY248" s="245"/>
      <c r="AZ248" s="245"/>
      <c r="BA248" s="245"/>
      <c r="BB248" s="245"/>
    </row>
    <row r="249" spans="1:54" ht="15.65" x14ac:dyDescent="0.25">
      <c r="A249" s="246"/>
      <c r="D249" s="245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45"/>
      <c r="AF249" s="245"/>
      <c r="AG249" s="245"/>
      <c r="AH249" s="245"/>
      <c r="AI249" s="245"/>
      <c r="AJ249" s="245"/>
      <c r="AK249" s="245"/>
      <c r="AL249" s="245"/>
      <c r="AM249" s="245"/>
      <c r="AN249" s="245"/>
      <c r="AO249" s="245"/>
      <c r="AP249" s="245"/>
      <c r="AQ249" s="245"/>
      <c r="AR249" s="245"/>
      <c r="AS249" s="245"/>
      <c r="AT249" s="245"/>
      <c r="AU249" s="245"/>
      <c r="AV249" s="245"/>
      <c r="AW249" s="245"/>
      <c r="AX249" s="245"/>
      <c r="AY249" s="245"/>
      <c r="AZ249" s="245"/>
      <c r="BA249" s="245"/>
      <c r="BB249" s="245"/>
    </row>
    <row r="250" spans="1:54" ht="15.65" x14ac:dyDescent="0.25">
      <c r="A250" s="246"/>
      <c r="D250" s="245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45"/>
      <c r="AF250" s="245"/>
      <c r="AG250" s="245"/>
      <c r="AH250" s="245"/>
      <c r="AI250" s="245"/>
      <c r="AJ250" s="245"/>
      <c r="AK250" s="245"/>
      <c r="AL250" s="245"/>
      <c r="AM250" s="245"/>
      <c r="AN250" s="245"/>
      <c r="AO250" s="245"/>
      <c r="AP250" s="245"/>
      <c r="AQ250" s="245"/>
      <c r="AR250" s="245"/>
      <c r="AS250" s="245"/>
      <c r="AT250" s="245"/>
      <c r="AU250" s="245"/>
      <c r="AV250" s="245"/>
      <c r="AW250" s="245"/>
      <c r="AX250" s="245"/>
      <c r="AY250" s="245"/>
      <c r="AZ250" s="245"/>
      <c r="BA250" s="245"/>
      <c r="BB250" s="245"/>
    </row>
    <row r="251" spans="1:54" ht="15.65" x14ac:dyDescent="0.25">
      <c r="A251" s="246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45"/>
      <c r="AU251" s="245"/>
      <c r="AV251" s="245"/>
      <c r="AW251" s="245"/>
      <c r="AX251" s="245"/>
      <c r="AY251" s="245"/>
      <c r="AZ251" s="245"/>
      <c r="BA251" s="245"/>
      <c r="BB251" s="245"/>
    </row>
    <row r="252" spans="1:54" ht="15.65" x14ac:dyDescent="0.25">
      <c r="A252" s="246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5"/>
      <c r="AQ252" s="245"/>
      <c r="AR252" s="245"/>
      <c r="AS252" s="245"/>
      <c r="AT252" s="245"/>
      <c r="AU252" s="245"/>
      <c r="AV252" s="245"/>
      <c r="AW252" s="245"/>
      <c r="AX252" s="245"/>
      <c r="AY252" s="245"/>
      <c r="AZ252" s="245"/>
      <c r="BA252" s="245"/>
      <c r="BB252" s="245"/>
    </row>
    <row r="253" spans="1:54" ht="15.65" x14ac:dyDescent="0.25">
      <c r="A253" s="246"/>
      <c r="D253" s="245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45"/>
      <c r="AU253" s="245"/>
      <c r="AV253" s="245"/>
      <c r="AW253" s="245"/>
      <c r="AX253" s="245"/>
      <c r="AY253" s="245"/>
      <c r="AZ253" s="245"/>
      <c r="BA253" s="245"/>
      <c r="BB253" s="245"/>
    </row>
    <row r="254" spans="1:54" ht="15.65" x14ac:dyDescent="0.25">
      <c r="A254" s="246"/>
      <c r="D254" s="245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45"/>
      <c r="AU254" s="245"/>
      <c r="AV254" s="245"/>
      <c r="AW254" s="245"/>
      <c r="AX254" s="245"/>
      <c r="AY254" s="245"/>
      <c r="AZ254" s="245"/>
      <c r="BA254" s="245"/>
      <c r="BB254" s="245"/>
    </row>
    <row r="255" spans="1:54" ht="15.65" x14ac:dyDescent="0.25">
      <c r="A255" s="246"/>
      <c r="D255" s="245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45"/>
      <c r="AF255" s="245"/>
      <c r="AG255" s="245"/>
      <c r="AH255" s="245"/>
      <c r="AI255" s="245"/>
      <c r="AJ255" s="245"/>
      <c r="AK255" s="245"/>
      <c r="AL255" s="245"/>
      <c r="AM255" s="245"/>
      <c r="AN255" s="245"/>
      <c r="AO255" s="245"/>
      <c r="AP255" s="245"/>
      <c r="AQ255" s="245"/>
      <c r="AR255" s="245"/>
      <c r="AS255" s="245"/>
      <c r="AT255" s="245"/>
      <c r="AU255" s="245"/>
      <c r="AV255" s="245"/>
      <c r="AW255" s="245"/>
      <c r="AX255" s="245"/>
      <c r="AY255" s="245"/>
      <c r="AZ255" s="245"/>
      <c r="BA255" s="245"/>
      <c r="BB255" s="245"/>
    </row>
    <row r="256" spans="1:54" ht="15.65" x14ac:dyDescent="0.25">
      <c r="A256" s="246"/>
      <c r="D256" s="245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</row>
    <row r="257" spans="1:54" ht="15.65" x14ac:dyDescent="0.25">
      <c r="A257" s="246"/>
      <c r="D257" s="245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</row>
    <row r="258" spans="1:54" ht="15.65" x14ac:dyDescent="0.25">
      <c r="A258" s="246"/>
      <c r="D258" s="245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</row>
    <row r="259" spans="1:54" ht="15.65" x14ac:dyDescent="0.25">
      <c r="A259" s="246"/>
      <c r="D259" s="245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</row>
    <row r="260" spans="1:54" ht="15.65" x14ac:dyDescent="0.25">
      <c r="A260" s="246"/>
      <c r="D260" s="245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</row>
    <row r="261" spans="1:54" ht="15.65" x14ac:dyDescent="0.25">
      <c r="A261" s="246"/>
      <c r="D261" s="245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</row>
    <row r="262" spans="1:54" ht="15.65" x14ac:dyDescent="0.25">
      <c r="A262" s="246"/>
      <c r="D262" s="245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</row>
    <row r="263" spans="1:54" ht="15.65" x14ac:dyDescent="0.25">
      <c r="A263" s="246"/>
      <c r="D263" s="245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</row>
    <row r="264" spans="1:54" ht="15.65" x14ac:dyDescent="0.25">
      <c r="A264" s="246"/>
      <c r="D264" s="245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</row>
    <row r="265" spans="1:54" ht="15.65" x14ac:dyDescent="0.25">
      <c r="A265" s="246"/>
      <c r="D265" s="245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</row>
    <row r="266" spans="1:54" ht="15.65" x14ac:dyDescent="0.25">
      <c r="A266" s="246"/>
      <c r="D266" s="245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45"/>
      <c r="AF266" s="245"/>
      <c r="AG266" s="245"/>
      <c r="AH266" s="245"/>
      <c r="AI266" s="245"/>
      <c r="AJ266" s="245"/>
      <c r="AK266" s="245"/>
      <c r="AL266" s="245"/>
      <c r="AM266" s="245"/>
      <c r="AN266" s="245"/>
      <c r="AO266" s="245"/>
      <c r="AP266" s="245"/>
      <c r="AQ266" s="245"/>
      <c r="AR266" s="245"/>
      <c r="AS266" s="245"/>
      <c r="AT266" s="245"/>
      <c r="AU266" s="245"/>
      <c r="AV266" s="245"/>
      <c r="AW266" s="245"/>
      <c r="AX266" s="245"/>
      <c r="AY266" s="245"/>
      <c r="AZ266" s="245"/>
      <c r="BA266" s="245"/>
      <c r="BB266" s="245"/>
    </row>
    <row r="267" spans="1:54" ht="15.65" x14ac:dyDescent="0.25">
      <c r="A267" s="246"/>
      <c r="D267" s="245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45"/>
      <c r="AF267" s="245"/>
      <c r="AG267" s="245"/>
      <c r="AH267" s="245"/>
      <c r="AI267" s="245"/>
      <c r="AJ267" s="245"/>
      <c r="AK267" s="245"/>
      <c r="AL267" s="245"/>
      <c r="AM267" s="245"/>
      <c r="AN267" s="245"/>
      <c r="AO267" s="245"/>
      <c r="AP267" s="245"/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5"/>
    </row>
    <row r="268" spans="1:54" ht="15.65" x14ac:dyDescent="0.25">
      <c r="A268" s="246"/>
      <c r="D268" s="245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/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5"/>
      <c r="AQ268" s="245"/>
      <c r="AR268" s="245"/>
      <c r="AS268" s="245"/>
      <c r="AT268" s="245"/>
      <c r="AU268" s="245"/>
      <c r="AV268" s="245"/>
      <c r="AW268" s="245"/>
      <c r="AX268" s="245"/>
      <c r="AY268" s="245"/>
      <c r="AZ268" s="245"/>
      <c r="BA268" s="245"/>
      <c r="BB268" s="245"/>
    </row>
    <row r="269" spans="1:54" ht="15.65" x14ac:dyDescent="0.25">
      <c r="A269" s="246"/>
      <c r="D269" s="245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45"/>
      <c r="AF269" s="245"/>
      <c r="AG269" s="245"/>
      <c r="AH269" s="245"/>
      <c r="AI269" s="245"/>
      <c r="AJ269" s="245"/>
      <c r="AK269" s="245"/>
      <c r="AL269" s="245"/>
      <c r="AM269" s="245"/>
      <c r="AN269" s="245"/>
      <c r="AO269" s="245"/>
      <c r="AP269" s="245"/>
      <c r="AQ269" s="245"/>
      <c r="AR269" s="245"/>
      <c r="AS269" s="245"/>
      <c r="AT269" s="245"/>
      <c r="AU269" s="245"/>
      <c r="AV269" s="245"/>
      <c r="AW269" s="245"/>
      <c r="AX269" s="245"/>
      <c r="AY269" s="245"/>
      <c r="AZ269" s="245"/>
      <c r="BA269" s="245"/>
      <c r="BB269" s="245"/>
    </row>
    <row r="270" spans="1:54" ht="15.65" x14ac:dyDescent="0.25">
      <c r="A270" s="246"/>
      <c r="D270" s="245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45"/>
      <c r="AF270" s="245"/>
      <c r="AG270" s="245"/>
      <c r="AH270" s="245"/>
      <c r="AI270" s="245"/>
      <c r="AJ270" s="245"/>
      <c r="AK270" s="245"/>
      <c r="AL270" s="245"/>
      <c r="AM270" s="245"/>
      <c r="AN270" s="245"/>
      <c r="AO270" s="245"/>
      <c r="AP270" s="245"/>
      <c r="AQ270" s="245"/>
      <c r="AR270" s="245"/>
      <c r="AS270" s="245"/>
      <c r="AT270" s="245"/>
      <c r="AU270" s="245"/>
      <c r="AV270" s="245"/>
      <c r="AW270" s="245"/>
      <c r="AX270" s="245"/>
      <c r="AY270" s="245"/>
      <c r="AZ270" s="245"/>
      <c r="BA270" s="245"/>
      <c r="BB270" s="245"/>
    </row>
    <row r="271" spans="1:54" ht="15.65" x14ac:dyDescent="0.25">
      <c r="A271" s="246"/>
      <c r="D271" s="245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45"/>
      <c r="AF271" s="245"/>
      <c r="AG271" s="245"/>
      <c r="AH271" s="245"/>
      <c r="AI271" s="245"/>
      <c r="AJ271" s="245"/>
      <c r="AK271" s="245"/>
      <c r="AL271" s="245"/>
      <c r="AM271" s="245"/>
      <c r="AN271" s="245"/>
      <c r="AO271" s="245"/>
      <c r="AP271" s="245"/>
      <c r="AQ271" s="245"/>
      <c r="AR271" s="245"/>
      <c r="AS271" s="245"/>
      <c r="AT271" s="245"/>
      <c r="AU271" s="245"/>
      <c r="AV271" s="245"/>
      <c r="AW271" s="245"/>
      <c r="AX271" s="245"/>
      <c r="AY271" s="245"/>
      <c r="AZ271" s="245"/>
      <c r="BA271" s="245"/>
      <c r="BB271" s="245"/>
    </row>
    <row r="272" spans="1:54" ht="15.65" x14ac:dyDescent="0.25">
      <c r="A272" s="246"/>
      <c r="D272" s="245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245"/>
      <c r="AL272" s="245"/>
      <c r="AM272" s="245"/>
      <c r="AN272" s="245"/>
      <c r="AO272" s="245"/>
      <c r="AP272" s="245"/>
      <c r="AQ272" s="245"/>
      <c r="AR272" s="245"/>
      <c r="AS272" s="245"/>
      <c r="AT272" s="245"/>
      <c r="AU272" s="245"/>
      <c r="AV272" s="245"/>
      <c r="AW272" s="245"/>
      <c r="AX272" s="245"/>
      <c r="AY272" s="245"/>
      <c r="AZ272" s="245"/>
      <c r="BA272" s="245"/>
      <c r="BB272" s="245"/>
    </row>
    <row r="273" spans="1:54" ht="15.65" x14ac:dyDescent="0.25">
      <c r="A273" s="246"/>
      <c r="D273" s="245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45"/>
      <c r="AU273" s="245"/>
      <c r="AV273" s="245"/>
      <c r="AW273" s="245"/>
      <c r="AX273" s="245"/>
      <c r="AY273" s="245"/>
      <c r="AZ273" s="245"/>
      <c r="BA273" s="245"/>
      <c r="BB273" s="245"/>
    </row>
    <row r="274" spans="1:54" ht="15.65" x14ac:dyDescent="0.25">
      <c r="A274" s="246"/>
      <c r="D274" s="245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245"/>
      <c r="AL274" s="245"/>
      <c r="AM274" s="245"/>
      <c r="AN274" s="245"/>
      <c r="AO274" s="245"/>
      <c r="AP274" s="245"/>
      <c r="AQ274" s="245"/>
      <c r="AR274" s="245"/>
      <c r="AS274" s="245"/>
      <c r="AT274" s="245"/>
      <c r="AU274" s="245"/>
      <c r="AV274" s="245"/>
      <c r="AW274" s="245"/>
      <c r="AX274" s="245"/>
      <c r="AY274" s="245"/>
      <c r="AZ274" s="245"/>
      <c r="BA274" s="245"/>
      <c r="BB274" s="245"/>
    </row>
    <row r="275" spans="1:54" ht="15.65" x14ac:dyDescent="0.25">
      <c r="A275" s="246"/>
      <c r="D275" s="245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45"/>
      <c r="AF275" s="245"/>
      <c r="AG275" s="245"/>
      <c r="AH275" s="245"/>
      <c r="AI275" s="245"/>
      <c r="AJ275" s="245"/>
      <c r="AK275" s="245"/>
      <c r="AL275" s="245"/>
      <c r="AM275" s="245"/>
      <c r="AN275" s="245"/>
      <c r="AO275" s="245"/>
      <c r="AP275" s="245"/>
      <c r="AQ275" s="245"/>
      <c r="AR275" s="245"/>
      <c r="AS275" s="245"/>
      <c r="AT275" s="245"/>
      <c r="AU275" s="245"/>
      <c r="AV275" s="245"/>
      <c r="AW275" s="245"/>
      <c r="AX275" s="245"/>
      <c r="AY275" s="245"/>
      <c r="AZ275" s="245"/>
      <c r="BA275" s="245"/>
      <c r="BB275" s="245"/>
    </row>
    <row r="276" spans="1:54" ht="15.65" x14ac:dyDescent="0.25">
      <c r="A276" s="246"/>
      <c r="D276" s="245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5"/>
      <c r="AL276" s="245"/>
      <c r="AM276" s="245"/>
      <c r="AN276" s="245"/>
      <c r="AO276" s="245"/>
      <c r="AP276" s="245"/>
      <c r="AQ276" s="245"/>
      <c r="AR276" s="245"/>
      <c r="AS276" s="245"/>
      <c r="AT276" s="245"/>
      <c r="AU276" s="245"/>
      <c r="AV276" s="245"/>
      <c r="AW276" s="245"/>
      <c r="AX276" s="245"/>
      <c r="AY276" s="245"/>
      <c r="AZ276" s="245"/>
      <c r="BA276" s="245"/>
      <c r="BB276" s="245"/>
    </row>
    <row r="277" spans="1:54" ht="15.65" x14ac:dyDescent="0.25">
      <c r="A277" s="246"/>
      <c r="D277" s="245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5"/>
      <c r="AL277" s="245"/>
      <c r="AM277" s="245"/>
      <c r="AN277" s="245"/>
      <c r="AO277" s="245"/>
      <c r="AP277" s="245"/>
      <c r="AQ277" s="245"/>
      <c r="AR277" s="245"/>
      <c r="AS277" s="245"/>
      <c r="AT277" s="245"/>
      <c r="AU277" s="245"/>
      <c r="AV277" s="245"/>
      <c r="AW277" s="245"/>
      <c r="AX277" s="245"/>
      <c r="AY277" s="245"/>
      <c r="AZ277" s="245"/>
      <c r="BA277" s="245"/>
      <c r="BB277" s="245"/>
    </row>
    <row r="278" spans="1:54" ht="15.65" x14ac:dyDescent="0.25">
      <c r="A278" s="246"/>
      <c r="D278" s="245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245"/>
      <c r="AL278" s="245"/>
      <c r="AM278" s="245"/>
      <c r="AN278" s="245"/>
      <c r="AO278" s="245"/>
      <c r="AP278" s="245"/>
      <c r="AQ278" s="245"/>
      <c r="AR278" s="245"/>
      <c r="AS278" s="245"/>
      <c r="AT278" s="245"/>
      <c r="AU278" s="245"/>
      <c r="AV278" s="245"/>
      <c r="AW278" s="245"/>
      <c r="AX278" s="245"/>
      <c r="AY278" s="245"/>
      <c r="AZ278" s="245"/>
      <c r="BA278" s="245"/>
      <c r="BB278" s="245"/>
    </row>
    <row r="279" spans="1:54" ht="15.65" x14ac:dyDescent="0.25">
      <c r="A279" s="246"/>
      <c r="D279" s="245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245"/>
      <c r="AL279" s="245"/>
      <c r="AM279" s="245"/>
      <c r="AN279" s="245"/>
      <c r="AO279" s="245"/>
      <c r="AP279" s="245"/>
      <c r="AQ279" s="245"/>
      <c r="AR279" s="245"/>
      <c r="AS279" s="245"/>
      <c r="AT279" s="245"/>
      <c r="AU279" s="245"/>
      <c r="AV279" s="245"/>
      <c r="AW279" s="245"/>
      <c r="AX279" s="245"/>
      <c r="AY279" s="245"/>
      <c r="AZ279" s="245"/>
      <c r="BA279" s="245"/>
      <c r="BB279" s="245"/>
    </row>
    <row r="280" spans="1:54" ht="15.65" x14ac:dyDescent="0.25">
      <c r="A280" s="246"/>
      <c r="D280" s="245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245"/>
      <c r="AL280" s="245"/>
      <c r="AM280" s="245"/>
      <c r="AN280" s="245"/>
      <c r="AO280" s="245"/>
      <c r="AP280" s="245"/>
      <c r="AQ280" s="245"/>
      <c r="AR280" s="245"/>
      <c r="AS280" s="245"/>
      <c r="AT280" s="245"/>
      <c r="AU280" s="245"/>
      <c r="AV280" s="245"/>
      <c r="AW280" s="245"/>
      <c r="AX280" s="245"/>
      <c r="AY280" s="245"/>
      <c r="AZ280" s="245"/>
      <c r="BA280" s="245"/>
      <c r="BB280" s="245"/>
    </row>
    <row r="281" spans="1:54" ht="15.65" x14ac:dyDescent="0.25">
      <c r="A281" s="246"/>
      <c r="D281" s="245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245"/>
      <c r="AL281" s="245"/>
      <c r="AM281" s="245"/>
      <c r="AN281" s="245"/>
      <c r="AO281" s="245"/>
      <c r="AP281" s="245"/>
      <c r="AQ281" s="245"/>
      <c r="AR281" s="245"/>
      <c r="AS281" s="245"/>
      <c r="AT281" s="245"/>
      <c r="AU281" s="245"/>
      <c r="AV281" s="245"/>
      <c r="AW281" s="245"/>
      <c r="AX281" s="245"/>
      <c r="AY281" s="245"/>
      <c r="AZ281" s="245"/>
      <c r="BA281" s="245"/>
      <c r="BB281" s="245"/>
    </row>
    <row r="282" spans="1:54" ht="15.65" x14ac:dyDescent="0.25">
      <c r="A282" s="246"/>
      <c r="D282" s="245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  <c r="AU282" s="245"/>
      <c r="AV282" s="245"/>
      <c r="AW282" s="245"/>
      <c r="AX282" s="245"/>
      <c r="AY282" s="245"/>
      <c r="AZ282" s="245"/>
      <c r="BA282" s="245"/>
      <c r="BB282" s="245"/>
    </row>
    <row r="283" spans="1:54" ht="15.65" x14ac:dyDescent="0.25">
      <c r="A283" s="246"/>
      <c r="D283" s="245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</row>
    <row r="284" spans="1:54" ht="15.65" x14ac:dyDescent="0.25">
      <c r="A284" s="246"/>
      <c r="D284" s="245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</row>
    <row r="285" spans="1:54" ht="15.65" x14ac:dyDescent="0.25">
      <c r="D285" s="245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</row>
    <row r="286" spans="1:54" ht="15.65" x14ac:dyDescent="0.25">
      <c r="D286" s="245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</row>
  </sheetData>
  <mergeCells count="17">
    <mergeCell ref="A17:A18"/>
    <mergeCell ref="B17:B18"/>
    <mergeCell ref="C17:C18"/>
    <mergeCell ref="A25:A27"/>
    <mergeCell ref="B25:B27"/>
    <mergeCell ref="C25:C27"/>
    <mergeCell ref="A19:A20"/>
    <mergeCell ref="B19:B20"/>
    <mergeCell ref="C19:C20"/>
    <mergeCell ref="A21:A23"/>
    <mergeCell ref="B21:B23"/>
    <mergeCell ref="C21:C23"/>
    <mergeCell ref="C1:C5"/>
    <mergeCell ref="A8:C8"/>
    <mergeCell ref="A10:C10"/>
    <mergeCell ref="A12:B12"/>
    <mergeCell ref="C12:C13"/>
  </mergeCells>
  <pageMargins left="0.74791666666666667" right="0.74791666666666667" top="0.98402777777777783" bottom="0.98402777777777783" header="0.51180555555555562" footer="0.51180555555555562"/>
  <pageSetup paperSize="9" scale="80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5"/>
  <sheetViews>
    <sheetView zoomScaleNormal="100" zoomScaleSheetLayoutView="100" workbookViewId="0">
      <selection activeCell="E16" sqref="E16"/>
    </sheetView>
  </sheetViews>
  <sheetFormatPr defaultColWidth="9.125" defaultRowHeight="13.6" x14ac:dyDescent="0.25"/>
  <cols>
    <col min="1" max="1" width="55.375" style="204" customWidth="1"/>
    <col min="2" max="2" width="4.125" style="204" customWidth="1"/>
    <col min="3" max="3" width="28.875" style="204" customWidth="1"/>
    <col min="4" max="16384" width="9.125" style="204"/>
  </cols>
  <sheetData>
    <row r="1" spans="1:8" ht="18.7" customHeight="1" x14ac:dyDescent="0.25">
      <c r="B1" s="315"/>
      <c r="C1" s="316" t="s">
        <v>522</v>
      </c>
    </row>
    <row r="2" spans="1:8" ht="12.75" customHeight="1" x14ac:dyDescent="0.25">
      <c r="B2" s="315"/>
      <c r="C2" s="316"/>
    </row>
    <row r="3" spans="1:8" ht="91.55" customHeight="1" x14ac:dyDescent="0.25">
      <c r="B3" s="315"/>
      <c r="C3" s="316"/>
    </row>
    <row r="4" spans="1:8" ht="55.55" customHeight="1" x14ac:dyDescent="0.25">
      <c r="A4" s="317" t="s">
        <v>498</v>
      </c>
      <c r="B4" s="317"/>
      <c r="C4" s="317"/>
    </row>
    <row r="6" spans="1:8" x14ac:dyDescent="0.25">
      <c r="C6" s="229" t="s">
        <v>840</v>
      </c>
    </row>
    <row r="7" spans="1:8" x14ac:dyDescent="0.25">
      <c r="B7" s="318"/>
      <c r="C7" s="318"/>
    </row>
    <row r="8" spans="1:8" ht="83.55" customHeight="1" x14ac:dyDescent="0.25">
      <c r="A8" s="319" t="s">
        <v>841</v>
      </c>
      <c r="B8" s="319"/>
      <c r="C8" s="319"/>
    </row>
    <row r="9" spans="1:8" ht="15.65" x14ac:dyDescent="0.25">
      <c r="A9" s="238"/>
    </row>
    <row r="10" spans="1:8" ht="15.8" customHeight="1" x14ac:dyDescent="0.25">
      <c r="A10" s="237"/>
      <c r="C10" s="229" t="s">
        <v>497</v>
      </c>
    </row>
    <row r="11" spans="1:8" ht="15.8" customHeight="1" x14ac:dyDescent="0.25">
      <c r="A11" s="236" t="s">
        <v>496</v>
      </c>
      <c r="B11" s="320" t="s">
        <v>493</v>
      </c>
      <c r="C11" s="320"/>
      <c r="G11" s="235"/>
      <c r="H11" s="235"/>
    </row>
    <row r="12" spans="1:8" ht="15.8" customHeight="1" x14ac:dyDescent="0.25">
      <c r="A12" s="234" t="s">
        <v>842</v>
      </c>
      <c r="B12" s="312">
        <v>500</v>
      </c>
      <c r="C12" s="313"/>
      <c r="G12" s="235"/>
      <c r="H12" s="235"/>
    </row>
    <row r="13" spans="1:8" ht="15.8" customHeight="1" x14ac:dyDescent="0.25">
      <c r="A13" s="234" t="s">
        <v>844</v>
      </c>
      <c r="B13" s="312">
        <v>1954</v>
      </c>
      <c r="C13" s="313"/>
      <c r="G13" s="235"/>
      <c r="H13" s="235"/>
    </row>
    <row r="14" spans="1:8" ht="15.8" customHeight="1" x14ac:dyDescent="0.25">
      <c r="A14" s="234" t="s">
        <v>843</v>
      </c>
      <c r="B14" s="312">
        <v>169.3</v>
      </c>
      <c r="C14" s="313"/>
      <c r="G14" s="235"/>
      <c r="H14" s="235"/>
    </row>
    <row r="15" spans="1:8" ht="15.65" x14ac:dyDescent="0.25">
      <c r="A15" s="233" t="s">
        <v>494</v>
      </c>
      <c r="B15" s="314">
        <f>SUM(B12:C14)</f>
        <v>2623.3</v>
      </c>
      <c r="C15" s="314"/>
      <c r="G15" s="232"/>
      <c r="H15" s="232"/>
    </row>
    <row r="16" spans="1:8" ht="15.65" x14ac:dyDescent="0.25">
      <c r="A16" s="206"/>
      <c r="G16" s="231"/>
      <c r="H16" s="231"/>
    </row>
    <row r="17" spans="1:1" ht="15.65" x14ac:dyDescent="0.25">
      <c r="A17" s="206"/>
    </row>
    <row r="18" spans="1:1" ht="15.65" x14ac:dyDescent="0.25">
      <c r="A18" s="206"/>
    </row>
    <row r="19" spans="1:1" ht="15.65" x14ac:dyDescent="0.25">
      <c r="A19" s="206"/>
    </row>
    <row r="20" spans="1:1" ht="15.65" x14ac:dyDescent="0.25">
      <c r="A20" s="206"/>
    </row>
    <row r="21" spans="1:1" ht="15.65" x14ac:dyDescent="0.25">
      <c r="A21" s="206"/>
    </row>
    <row r="22" spans="1:1" ht="15.65" x14ac:dyDescent="0.25">
      <c r="A22" s="206"/>
    </row>
    <row r="23" spans="1:1" ht="15.65" x14ac:dyDescent="0.25">
      <c r="A23" s="206"/>
    </row>
    <row r="24" spans="1:1" ht="15.65" x14ac:dyDescent="0.25">
      <c r="A24" s="206"/>
    </row>
    <row r="25" spans="1:1" ht="15.65" x14ac:dyDescent="0.25">
      <c r="A25" s="206"/>
    </row>
    <row r="26" spans="1:1" ht="15.65" x14ac:dyDescent="0.25">
      <c r="A26" s="206"/>
    </row>
    <row r="27" spans="1:1" ht="15.65" x14ac:dyDescent="0.25">
      <c r="A27" s="206"/>
    </row>
    <row r="28" spans="1:1" ht="15.65" x14ac:dyDescent="0.25">
      <c r="A28" s="206"/>
    </row>
    <row r="29" spans="1:1" ht="15.65" x14ac:dyDescent="0.25">
      <c r="A29" s="206"/>
    </row>
    <row r="30" spans="1:1" ht="15.65" x14ac:dyDescent="0.25">
      <c r="A30" s="206"/>
    </row>
    <row r="31" spans="1:1" ht="15.65" x14ac:dyDescent="0.25">
      <c r="A31" s="206"/>
    </row>
    <row r="32" spans="1:1" ht="15.65" x14ac:dyDescent="0.25">
      <c r="A32" s="206"/>
    </row>
    <row r="33" spans="1:1" ht="15.65" x14ac:dyDescent="0.25">
      <c r="A33" s="206"/>
    </row>
    <row r="34" spans="1:1" ht="15.65" x14ac:dyDescent="0.25">
      <c r="A34" s="206"/>
    </row>
    <row r="35" spans="1:1" ht="15.65" x14ac:dyDescent="0.25">
      <c r="A35" s="206"/>
    </row>
    <row r="36" spans="1:1" ht="15.65" x14ac:dyDescent="0.25">
      <c r="A36" s="206"/>
    </row>
    <row r="37" spans="1:1" ht="15.65" x14ac:dyDescent="0.25">
      <c r="A37" s="206"/>
    </row>
    <row r="38" spans="1:1" ht="15.65" x14ac:dyDescent="0.25">
      <c r="A38" s="206"/>
    </row>
    <row r="39" spans="1:1" ht="15.65" x14ac:dyDescent="0.25">
      <c r="A39" s="206"/>
    </row>
    <row r="40" spans="1:1" ht="15.65" x14ac:dyDescent="0.25">
      <c r="A40" s="206"/>
    </row>
    <row r="41" spans="1:1" ht="15.65" x14ac:dyDescent="0.25">
      <c r="A41" s="206"/>
    </row>
    <row r="42" spans="1:1" ht="15.65" x14ac:dyDescent="0.25">
      <c r="A42" s="206"/>
    </row>
    <row r="43" spans="1:1" ht="15.65" x14ac:dyDescent="0.25">
      <c r="A43" s="206"/>
    </row>
    <row r="44" spans="1:1" ht="15.65" x14ac:dyDescent="0.25">
      <c r="A44" s="206"/>
    </row>
    <row r="45" spans="1:1" ht="15.65" x14ac:dyDescent="0.25">
      <c r="A45" s="206"/>
    </row>
    <row r="46" spans="1:1" ht="15.65" x14ac:dyDescent="0.25">
      <c r="A46" s="206"/>
    </row>
    <row r="47" spans="1:1" ht="15.65" x14ac:dyDescent="0.25">
      <c r="A47" s="206"/>
    </row>
    <row r="48" spans="1:1" ht="15.65" x14ac:dyDescent="0.25">
      <c r="A48" s="206"/>
    </row>
    <row r="49" spans="1:1" ht="15.65" x14ac:dyDescent="0.25">
      <c r="A49" s="206"/>
    </row>
    <row r="50" spans="1:1" ht="15.65" x14ac:dyDescent="0.25">
      <c r="A50" s="206"/>
    </row>
    <row r="51" spans="1:1" ht="15.65" x14ac:dyDescent="0.25">
      <c r="A51" s="206"/>
    </row>
    <row r="52" spans="1:1" ht="15.65" x14ac:dyDescent="0.25">
      <c r="A52" s="206"/>
    </row>
    <row r="53" spans="1:1" ht="15.65" x14ac:dyDescent="0.25">
      <c r="A53" s="206"/>
    </row>
    <row r="54" spans="1:1" ht="15.65" x14ac:dyDescent="0.25">
      <c r="A54" s="206"/>
    </row>
    <row r="55" spans="1:1" ht="15.65" x14ac:dyDescent="0.25">
      <c r="A55" s="206"/>
    </row>
    <row r="56" spans="1:1" ht="15.65" x14ac:dyDescent="0.25">
      <c r="A56" s="206"/>
    </row>
    <row r="57" spans="1:1" ht="15.65" x14ac:dyDescent="0.25">
      <c r="A57" s="206"/>
    </row>
    <row r="58" spans="1:1" ht="15.65" x14ac:dyDescent="0.25">
      <c r="A58" s="206"/>
    </row>
    <row r="59" spans="1:1" ht="15.65" x14ac:dyDescent="0.25">
      <c r="A59" s="206"/>
    </row>
    <row r="60" spans="1:1" ht="15.65" x14ac:dyDescent="0.25">
      <c r="A60" s="206"/>
    </row>
    <row r="61" spans="1:1" ht="15.65" x14ac:dyDescent="0.25">
      <c r="A61" s="206"/>
    </row>
    <row r="62" spans="1:1" ht="15.65" x14ac:dyDescent="0.25">
      <c r="A62" s="206"/>
    </row>
    <row r="63" spans="1:1" ht="15.65" x14ac:dyDescent="0.25">
      <c r="A63" s="206"/>
    </row>
    <row r="64" spans="1:1" ht="15.65" x14ac:dyDescent="0.25">
      <c r="A64" s="206"/>
    </row>
    <row r="65" spans="1:1" ht="15.65" x14ac:dyDescent="0.25">
      <c r="A65" s="206"/>
    </row>
    <row r="66" spans="1:1" ht="15.65" x14ac:dyDescent="0.25">
      <c r="A66" s="206"/>
    </row>
    <row r="67" spans="1:1" ht="15.65" x14ac:dyDescent="0.25">
      <c r="A67" s="206"/>
    </row>
    <row r="68" spans="1:1" ht="15.65" x14ac:dyDescent="0.25">
      <c r="A68" s="206"/>
    </row>
    <row r="69" spans="1:1" ht="15.65" x14ac:dyDescent="0.25">
      <c r="A69" s="206"/>
    </row>
    <row r="70" spans="1:1" ht="15.65" x14ac:dyDescent="0.25">
      <c r="A70" s="206"/>
    </row>
    <row r="71" spans="1:1" ht="15.65" x14ac:dyDescent="0.25">
      <c r="A71" s="206"/>
    </row>
    <row r="72" spans="1:1" ht="15.65" x14ac:dyDescent="0.25">
      <c r="A72" s="206"/>
    </row>
    <row r="73" spans="1:1" ht="15.65" x14ac:dyDescent="0.25">
      <c r="A73" s="206"/>
    </row>
    <row r="74" spans="1:1" ht="15.65" x14ac:dyDescent="0.25">
      <c r="A74" s="206"/>
    </row>
    <row r="75" spans="1:1" ht="15.65" x14ac:dyDescent="0.25">
      <c r="A75" s="206"/>
    </row>
    <row r="76" spans="1:1" ht="15.65" x14ac:dyDescent="0.25">
      <c r="A76" s="206"/>
    </row>
    <row r="77" spans="1:1" ht="15.65" x14ac:dyDescent="0.25">
      <c r="A77" s="206"/>
    </row>
    <row r="78" spans="1:1" ht="15.65" x14ac:dyDescent="0.25">
      <c r="A78" s="206"/>
    </row>
    <row r="79" spans="1:1" ht="15.65" x14ac:dyDescent="0.25">
      <c r="A79" s="206"/>
    </row>
    <row r="80" spans="1:1" ht="15.65" x14ac:dyDescent="0.25">
      <c r="A80" s="206"/>
    </row>
    <row r="81" spans="1:1" ht="15.65" x14ac:dyDescent="0.25">
      <c r="A81" s="206"/>
    </row>
    <row r="82" spans="1:1" ht="15.65" x14ac:dyDescent="0.25">
      <c r="A82" s="206"/>
    </row>
    <row r="83" spans="1:1" ht="15.65" x14ac:dyDescent="0.25">
      <c r="A83" s="206"/>
    </row>
    <row r="84" spans="1:1" ht="15.65" x14ac:dyDescent="0.25">
      <c r="A84" s="206"/>
    </row>
    <row r="85" spans="1:1" ht="15.65" x14ac:dyDescent="0.25">
      <c r="A85" s="206"/>
    </row>
    <row r="86" spans="1:1" ht="15.65" x14ac:dyDescent="0.25">
      <c r="A86" s="206"/>
    </row>
    <row r="87" spans="1:1" ht="15.65" x14ac:dyDescent="0.25">
      <c r="A87" s="206"/>
    </row>
    <row r="88" spans="1:1" ht="15.65" x14ac:dyDescent="0.25">
      <c r="A88" s="206"/>
    </row>
    <row r="89" spans="1:1" ht="15.65" x14ac:dyDescent="0.25">
      <c r="A89" s="206"/>
    </row>
    <row r="90" spans="1:1" ht="15.65" x14ac:dyDescent="0.25">
      <c r="A90" s="206"/>
    </row>
    <row r="91" spans="1:1" ht="15.65" x14ac:dyDescent="0.25">
      <c r="A91" s="206"/>
    </row>
    <row r="92" spans="1:1" ht="15.65" x14ac:dyDescent="0.25">
      <c r="A92" s="206"/>
    </row>
    <row r="93" spans="1:1" ht="15.65" x14ac:dyDescent="0.25">
      <c r="A93" s="206"/>
    </row>
    <row r="94" spans="1:1" ht="15.65" x14ac:dyDescent="0.25">
      <c r="A94" s="206"/>
    </row>
    <row r="95" spans="1:1" ht="15.65" x14ac:dyDescent="0.25">
      <c r="A95" s="206"/>
    </row>
    <row r="96" spans="1:1" ht="15.65" x14ac:dyDescent="0.25">
      <c r="A96" s="206"/>
    </row>
    <row r="97" spans="1:1" ht="15.65" x14ac:dyDescent="0.25">
      <c r="A97" s="206"/>
    </row>
    <row r="98" spans="1:1" ht="15.65" x14ac:dyDescent="0.25">
      <c r="A98" s="206"/>
    </row>
    <row r="99" spans="1:1" ht="15.65" x14ac:dyDescent="0.25">
      <c r="A99" s="206"/>
    </row>
    <row r="100" spans="1:1" ht="15.65" x14ac:dyDescent="0.25">
      <c r="A100" s="206"/>
    </row>
    <row r="101" spans="1:1" ht="15.65" x14ac:dyDescent="0.25">
      <c r="A101" s="206"/>
    </row>
    <row r="102" spans="1:1" ht="15.65" x14ac:dyDescent="0.25">
      <c r="A102" s="206"/>
    </row>
    <row r="103" spans="1:1" ht="15.65" x14ac:dyDescent="0.25">
      <c r="A103" s="206"/>
    </row>
    <row r="104" spans="1:1" ht="15.65" x14ac:dyDescent="0.25">
      <c r="A104" s="206"/>
    </row>
    <row r="105" spans="1:1" ht="15.65" x14ac:dyDescent="0.25">
      <c r="A105" s="206"/>
    </row>
    <row r="106" spans="1:1" ht="15.65" x14ac:dyDescent="0.25">
      <c r="A106" s="206"/>
    </row>
    <row r="107" spans="1:1" ht="15.65" x14ac:dyDescent="0.25">
      <c r="A107" s="206"/>
    </row>
    <row r="108" spans="1:1" ht="15.65" x14ac:dyDescent="0.25">
      <c r="A108" s="206"/>
    </row>
    <row r="109" spans="1:1" ht="15.65" x14ac:dyDescent="0.25">
      <c r="A109" s="206"/>
    </row>
    <row r="110" spans="1:1" ht="15.65" x14ac:dyDescent="0.25">
      <c r="A110" s="206"/>
    </row>
    <row r="111" spans="1:1" ht="15.65" x14ac:dyDescent="0.25">
      <c r="A111" s="206"/>
    </row>
    <row r="112" spans="1:1" ht="15.65" x14ac:dyDescent="0.25">
      <c r="A112" s="206"/>
    </row>
    <row r="113" spans="1:1" ht="15.65" x14ac:dyDescent="0.25">
      <c r="A113" s="206"/>
    </row>
    <row r="114" spans="1:1" ht="15.65" x14ac:dyDescent="0.25">
      <c r="A114" s="206"/>
    </row>
    <row r="115" spans="1:1" ht="15.65" x14ac:dyDescent="0.25">
      <c r="A115" s="206"/>
    </row>
    <row r="116" spans="1:1" ht="15.65" x14ac:dyDescent="0.25">
      <c r="A116" s="206"/>
    </row>
    <row r="117" spans="1:1" ht="15.65" x14ac:dyDescent="0.25">
      <c r="A117" s="206"/>
    </row>
    <row r="118" spans="1:1" ht="15.65" x14ac:dyDescent="0.25">
      <c r="A118" s="206"/>
    </row>
    <row r="119" spans="1:1" ht="15.65" x14ac:dyDescent="0.25">
      <c r="A119" s="206"/>
    </row>
    <row r="120" spans="1:1" ht="15.65" x14ac:dyDescent="0.25">
      <c r="A120" s="206"/>
    </row>
    <row r="121" spans="1:1" ht="15.65" x14ac:dyDescent="0.25">
      <c r="A121" s="206"/>
    </row>
    <row r="122" spans="1:1" ht="15.65" x14ac:dyDescent="0.25">
      <c r="A122" s="206"/>
    </row>
    <row r="123" spans="1:1" ht="15.65" x14ac:dyDescent="0.25">
      <c r="A123" s="206"/>
    </row>
    <row r="124" spans="1:1" ht="15.65" x14ac:dyDescent="0.25">
      <c r="A124" s="206"/>
    </row>
    <row r="125" spans="1:1" ht="15.65" x14ac:dyDescent="0.25">
      <c r="A125" s="206"/>
    </row>
    <row r="126" spans="1:1" ht="15.65" x14ac:dyDescent="0.25">
      <c r="A126" s="206"/>
    </row>
    <row r="127" spans="1:1" ht="15.65" x14ac:dyDescent="0.25">
      <c r="A127" s="206"/>
    </row>
    <row r="128" spans="1:1" ht="15.65" x14ac:dyDescent="0.25">
      <c r="A128" s="206"/>
    </row>
    <row r="129" spans="1:1" ht="15.65" x14ac:dyDescent="0.25">
      <c r="A129" s="206"/>
    </row>
    <row r="130" spans="1:1" ht="15.65" x14ac:dyDescent="0.25">
      <c r="A130" s="206"/>
    </row>
    <row r="131" spans="1:1" ht="15.65" x14ac:dyDescent="0.25">
      <c r="A131" s="206"/>
    </row>
    <row r="132" spans="1:1" ht="15.65" x14ac:dyDescent="0.25">
      <c r="A132" s="206"/>
    </row>
    <row r="133" spans="1:1" ht="15.65" x14ac:dyDescent="0.25">
      <c r="A133" s="206"/>
    </row>
    <row r="134" spans="1:1" ht="15.65" x14ac:dyDescent="0.25">
      <c r="A134" s="206"/>
    </row>
    <row r="135" spans="1:1" ht="15.65" x14ac:dyDescent="0.25">
      <c r="A135" s="206"/>
    </row>
    <row r="136" spans="1:1" ht="15.65" x14ac:dyDescent="0.25">
      <c r="A136" s="206"/>
    </row>
    <row r="137" spans="1:1" ht="15.65" x14ac:dyDescent="0.25">
      <c r="A137" s="206"/>
    </row>
    <row r="138" spans="1:1" ht="15.65" x14ac:dyDescent="0.25">
      <c r="A138" s="206"/>
    </row>
    <row r="139" spans="1:1" ht="15.65" x14ac:dyDescent="0.25">
      <c r="A139" s="206"/>
    </row>
    <row r="140" spans="1:1" ht="15.65" x14ac:dyDescent="0.25">
      <c r="A140" s="206"/>
    </row>
    <row r="141" spans="1:1" ht="15.65" x14ac:dyDescent="0.25">
      <c r="A141" s="206"/>
    </row>
    <row r="142" spans="1:1" ht="15.65" x14ac:dyDescent="0.25">
      <c r="A142" s="206"/>
    </row>
    <row r="143" spans="1:1" ht="15.65" x14ac:dyDescent="0.25">
      <c r="A143" s="206"/>
    </row>
    <row r="144" spans="1:1" ht="15.65" x14ac:dyDescent="0.25">
      <c r="A144" s="206"/>
    </row>
    <row r="145" spans="1:1" ht="15.65" x14ac:dyDescent="0.25">
      <c r="A145" s="206"/>
    </row>
    <row r="146" spans="1:1" ht="15.65" x14ac:dyDescent="0.25">
      <c r="A146" s="206"/>
    </row>
    <row r="147" spans="1:1" ht="15.65" x14ac:dyDescent="0.25">
      <c r="A147" s="206"/>
    </row>
    <row r="148" spans="1:1" ht="15.65" x14ac:dyDescent="0.25">
      <c r="A148" s="206"/>
    </row>
    <row r="149" spans="1:1" ht="15.65" x14ac:dyDescent="0.25">
      <c r="A149" s="206"/>
    </row>
    <row r="150" spans="1:1" ht="15.65" x14ac:dyDescent="0.25">
      <c r="A150" s="206"/>
    </row>
    <row r="151" spans="1:1" ht="15.65" x14ac:dyDescent="0.25">
      <c r="A151" s="206"/>
    </row>
    <row r="152" spans="1:1" ht="15.65" x14ac:dyDescent="0.25">
      <c r="A152" s="206"/>
    </row>
    <row r="153" spans="1:1" ht="15.65" x14ac:dyDescent="0.25">
      <c r="A153" s="206"/>
    </row>
    <row r="154" spans="1:1" ht="15.65" x14ac:dyDescent="0.25">
      <c r="A154" s="206"/>
    </row>
    <row r="155" spans="1:1" ht="15.65" x14ac:dyDescent="0.25">
      <c r="A155" s="206"/>
    </row>
    <row r="156" spans="1:1" ht="15.65" x14ac:dyDescent="0.25">
      <c r="A156" s="206"/>
    </row>
    <row r="157" spans="1:1" ht="15.65" x14ac:dyDescent="0.25">
      <c r="A157" s="206"/>
    </row>
    <row r="158" spans="1:1" ht="15.65" x14ac:dyDescent="0.25">
      <c r="A158" s="206"/>
    </row>
    <row r="159" spans="1:1" ht="15.65" x14ac:dyDescent="0.25">
      <c r="A159" s="206"/>
    </row>
    <row r="160" spans="1:1" ht="15.65" x14ac:dyDescent="0.25">
      <c r="A160" s="206"/>
    </row>
    <row r="161" spans="1:1" ht="15.65" x14ac:dyDescent="0.25">
      <c r="A161" s="206"/>
    </row>
    <row r="162" spans="1:1" ht="15.65" x14ac:dyDescent="0.25">
      <c r="A162" s="206"/>
    </row>
    <row r="163" spans="1:1" ht="15.65" x14ac:dyDescent="0.25">
      <c r="A163" s="206"/>
    </row>
    <row r="164" spans="1:1" ht="15.65" x14ac:dyDescent="0.25">
      <c r="A164" s="206"/>
    </row>
    <row r="165" spans="1:1" ht="15.65" x14ac:dyDescent="0.25">
      <c r="A165" s="206"/>
    </row>
    <row r="166" spans="1:1" ht="15.65" x14ac:dyDescent="0.25">
      <c r="A166" s="206"/>
    </row>
    <row r="167" spans="1:1" ht="15.65" x14ac:dyDescent="0.25">
      <c r="A167" s="206"/>
    </row>
    <row r="168" spans="1:1" ht="15.65" x14ac:dyDescent="0.25">
      <c r="A168" s="206"/>
    </row>
    <row r="169" spans="1:1" ht="15.65" x14ac:dyDescent="0.25">
      <c r="A169" s="206"/>
    </row>
    <row r="170" spans="1:1" ht="15.65" x14ac:dyDescent="0.25">
      <c r="A170" s="206"/>
    </row>
    <row r="171" spans="1:1" ht="15.65" x14ac:dyDescent="0.25">
      <c r="A171" s="206"/>
    </row>
    <row r="172" spans="1:1" ht="15.65" x14ac:dyDescent="0.25">
      <c r="A172" s="206"/>
    </row>
    <row r="173" spans="1:1" ht="15.65" x14ac:dyDescent="0.25">
      <c r="A173" s="206"/>
    </row>
    <row r="174" spans="1:1" ht="15.65" x14ac:dyDescent="0.25">
      <c r="A174" s="206"/>
    </row>
    <row r="175" spans="1:1" ht="15.65" x14ac:dyDescent="0.25">
      <c r="A175" s="206"/>
    </row>
    <row r="176" spans="1:1" ht="15.65" x14ac:dyDescent="0.25">
      <c r="A176" s="206"/>
    </row>
    <row r="177" spans="1:1" ht="15.65" x14ac:dyDescent="0.25">
      <c r="A177" s="206"/>
    </row>
    <row r="178" spans="1:1" ht="15.65" x14ac:dyDescent="0.25">
      <c r="A178" s="206"/>
    </row>
    <row r="179" spans="1:1" ht="15.65" x14ac:dyDescent="0.25">
      <c r="A179" s="206"/>
    </row>
    <row r="180" spans="1:1" ht="15.65" x14ac:dyDescent="0.25">
      <c r="A180" s="206"/>
    </row>
    <row r="181" spans="1:1" ht="15.65" x14ac:dyDescent="0.25">
      <c r="A181" s="206"/>
    </row>
    <row r="182" spans="1:1" ht="15.65" x14ac:dyDescent="0.25">
      <c r="A182" s="206"/>
    </row>
    <row r="183" spans="1:1" ht="15.65" x14ac:dyDescent="0.25">
      <c r="A183" s="206"/>
    </row>
    <row r="184" spans="1:1" ht="15.65" x14ac:dyDescent="0.25">
      <c r="A184" s="206"/>
    </row>
    <row r="185" spans="1:1" ht="15.65" x14ac:dyDescent="0.25">
      <c r="A185" s="206"/>
    </row>
    <row r="186" spans="1:1" ht="15.65" x14ac:dyDescent="0.25">
      <c r="A186" s="206"/>
    </row>
    <row r="187" spans="1:1" ht="15.65" x14ac:dyDescent="0.25">
      <c r="A187" s="206"/>
    </row>
    <row r="188" spans="1:1" ht="15.65" x14ac:dyDescent="0.25">
      <c r="A188" s="206"/>
    </row>
    <row r="189" spans="1:1" ht="15.65" x14ac:dyDescent="0.25">
      <c r="A189" s="206"/>
    </row>
    <row r="190" spans="1:1" ht="15.65" x14ac:dyDescent="0.25">
      <c r="A190" s="206"/>
    </row>
    <row r="191" spans="1:1" ht="15.65" x14ac:dyDescent="0.25">
      <c r="A191" s="206"/>
    </row>
    <row r="192" spans="1:1" ht="15.65" x14ac:dyDescent="0.25">
      <c r="A192" s="206"/>
    </row>
    <row r="193" spans="1:1" ht="15.65" x14ac:dyDescent="0.25">
      <c r="A193" s="206"/>
    </row>
    <row r="194" spans="1:1" ht="15.65" x14ac:dyDescent="0.25">
      <c r="A194" s="206"/>
    </row>
    <row r="195" spans="1:1" ht="15.65" x14ac:dyDescent="0.25">
      <c r="A195" s="206"/>
    </row>
    <row r="196" spans="1:1" ht="15.65" x14ac:dyDescent="0.25">
      <c r="A196" s="206"/>
    </row>
    <row r="197" spans="1:1" ht="15.65" x14ac:dyDescent="0.25">
      <c r="A197" s="206"/>
    </row>
    <row r="198" spans="1:1" ht="15.65" x14ac:dyDescent="0.25">
      <c r="A198" s="206"/>
    </row>
    <row r="199" spans="1:1" ht="15.65" x14ac:dyDescent="0.25">
      <c r="A199" s="206"/>
    </row>
    <row r="200" spans="1:1" ht="15.65" x14ac:dyDescent="0.25">
      <c r="A200" s="206"/>
    </row>
    <row r="201" spans="1:1" ht="15.65" x14ac:dyDescent="0.25">
      <c r="A201" s="206"/>
    </row>
    <row r="202" spans="1:1" ht="15.65" x14ac:dyDescent="0.25">
      <c r="A202" s="206"/>
    </row>
    <row r="203" spans="1:1" ht="15.65" x14ac:dyDescent="0.25">
      <c r="A203" s="206"/>
    </row>
    <row r="204" spans="1:1" ht="15.65" x14ac:dyDescent="0.25">
      <c r="A204" s="206"/>
    </row>
    <row r="205" spans="1:1" ht="15.65" x14ac:dyDescent="0.25">
      <c r="A205" s="206"/>
    </row>
    <row r="206" spans="1:1" ht="15.65" x14ac:dyDescent="0.25">
      <c r="A206" s="206"/>
    </row>
    <row r="207" spans="1:1" ht="15.65" x14ac:dyDescent="0.25">
      <c r="A207" s="206"/>
    </row>
    <row r="208" spans="1:1" ht="15.65" x14ac:dyDescent="0.25">
      <c r="A208" s="206"/>
    </row>
    <row r="209" spans="1:1" ht="15.65" x14ac:dyDescent="0.25">
      <c r="A209" s="206"/>
    </row>
    <row r="210" spans="1:1" ht="15.65" x14ac:dyDescent="0.25">
      <c r="A210" s="206"/>
    </row>
    <row r="211" spans="1:1" ht="15.65" x14ac:dyDescent="0.25">
      <c r="A211" s="206"/>
    </row>
    <row r="212" spans="1:1" ht="15.65" x14ac:dyDescent="0.25">
      <c r="A212" s="206"/>
    </row>
    <row r="213" spans="1:1" ht="15.65" x14ac:dyDescent="0.25">
      <c r="A213" s="206"/>
    </row>
    <row r="214" spans="1:1" ht="15.65" x14ac:dyDescent="0.25">
      <c r="A214" s="206"/>
    </row>
    <row r="215" spans="1:1" ht="15.65" x14ac:dyDescent="0.25">
      <c r="A215" s="206"/>
    </row>
    <row r="216" spans="1:1" ht="15.65" x14ac:dyDescent="0.25">
      <c r="A216" s="206"/>
    </row>
    <row r="217" spans="1:1" ht="15.65" x14ac:dyDescent="0.25">
      <c r="A217" s="206"/>
    </row>
    <row r="218" spans="1:1" ht="15.65" x14ac:dyDescent="0.25">
      <c r="A218" s="206"/>
    </row>
    <row r="219" spans="1:1" ht="15.65" x14ac:dyDescent="0.25">
      <c r="A219" s="206"/>
    </row>
    <row r="220" spans="1:1" ht="15.65" x14ac:dyDescent="0.25">
      <c r="A220" s="206"/>
    </row>
    <row r="221" spans="1:1" ht="15.65" x14ac:dyDescent="0.25">
      <c r="A221" s="206"/>
    </row>
    <row r="222" spans="1:1" ht="15.65" x14ac:dyDescent="0.25">
      <c r="A222" s="206"/>
    </row>
    <row r="223" spans="1:1" ht="15.65" x14ac:dyDescent="0.25">
      <c r="A223" s="206"/>
    </row>
    <row r="224" spans="1:1" ht="15.65" x14ac:dyDescent="0.25">
      <c r="A224" s="206"/>
    </row>
    <row r="225" spans="1:1" ht="15.65" x14ac:dyDescent="0.25">
      <c r="A225" s="206"/>
    </row>
    <row r="226" spans="1:1" ht="15.65" x14ac:dyDescent="0.25">
      <c r="A226" s="206"/>
    </row>
    <row r="227" spans="1:1" ht="15.65" x14ac:dyDescent="0.25">
      <c r="A227" s="206"/>
    </row>
    <row r="228" spans="1:1" ht="15.65" x14ac:dyDescent="0.25">
      <c r="A228" s="206"/>
    </row>
    <row r="229" spans="1:1" ht="15.65" x14ac:dyDescent="0.25">
      <c r="A229" s="206"/>
    </row>
    <row r="230" spans="1:1" ht="15.65" x14ac:dyDescent="0.25">
      <c r="A230" s="206"/>
    </row>
    <row r="231" spans="1:1" ht="15.65" x14ac:dyDescent="0.25">
      <c r="A231" s="206"/>
    </row>
    <row r="232" spans="1:1" ht="15.65" x14ac:dyDescent="0.25">
      <c r="A232" s="206"/>
    </row>
    <row r="233" spans="1:1" ht="15.65" x14ac:dyDescent="0.25">
      <c r="A233" s="206"/>
    </row>
    <row r="234" spans="1:1" ht="15.65" x14ac:dyDescent="0.25">
      <c r="A234" s="206"/>
    </row>
    <row r="235" spans="1:1" ht="15.65" x14ac:dyDescent="0.25">
      <c r="A235" s="206"/>
    </row>
    <row r="236" spans="1:1" ht="15.65" x14ac:dyDescent="0.25">
      <c r="A236" s="206"/>
    </row>
    <row r="237" spans="1:1" ht="15.65" x14ac:dyDescent="0.25">
      <c r="A237" s="206"/>
    </row>
    <row r="238" spans="1:1" ht="15.65" x14ac:dyDescent="0.25">
      <c r="A238" s="206"/>
    </row>
    <row r="239" spans="1:1" ht="15.65" x14ac:dyDescent="0.25">
      <c r="A239" s="206"/>
    </row>
    <row r="240" spans="1:1" ht="15.65" x14ac:dyDescent="0.25">
      <c r="A240" s="206"/>
    </row>
    <row r="241" spans="1:1" ht="15.65" x14ac:dyDescent="0.25">
      <c r="A241" s="206"/>
    </row>
    <row r="242" spans="1:1" ht="15.65" x14ac:dyDescent="0.25">
      <c r="A242" s="206"/>
    </row>
    <row r="243" spans="1:1" ht="15.65" x14ac:dyDescent="0.25">
      <c r="A243" s="206"/>
    </row>
    <row r="244" spans="1:1" ht="15.65" x14ac:dyDescent="0.25">
      <c r="A244" s="206"/>
    </row>
    <row r="245" spans="1:1" ht="15.65" x14ac:dyDescent="0.25">
      <c r="A245" s="206"/>
    </row>
    <row r="246" spans="1:1" ht="15.65" x14ac:dyDescent="0.25">
      <c r="A246" s="206"/>
    </row>
    <row r="247" spans="1:1" ht="15.65" x14ac:dyDescent="0.25">
      <c r="A247" s="206"/>
    </row>
    <row r="248" spans="1:1" ht="15.65" x14ac:dyDescent="0.25">
      <c r="A248" s="206"/>
    </row>
    <row r="249" spans="1:1" ht="15.65" x14ac:dyDescent="0.25">
      <c r="A249" s="206"/>
    </row>
    <row r="250" spans="1:1" ht="15.65" x14ac:dyDescent="0.25">
      <c r="A250" s="206"/>
    </row>
    <row r="251" spans="1:1" ht="15.65" x14ac:dyDescent="0.25">
      <c r="A251" s="206"/>
    </row>
    <row r="252" spans="1:1" ht="15.65" x14ac:dyDescent="0.25">
      <c r="A252" s="206"/>
    </row>
    <row r="253" spans="1:1" ht="15.65" x14ac:dyDescent="0.25">
      <c r="A253" s="206"/>
    </row>
    <row r="254" spans="1:1" ht="15.65" x14ac:dyDescent="0.25">
      <c r="A254" s="206"/>
    </row>
    <row r="255" spans="1:1" ht="15.65" x14ac:dyDescent="0.25">
      <c r="A255" s="206"/>
    </row>
    <row r="256" spans="1:1" ht="15.65" x14ac:dyDescent="0.25">
      <c r="A256" s="206"/>
    </row>
    <row r="257" spans="1:1" ht="15.65" x14ac:dyDescent="0.25">
      <c r="A257" s="206"/>
    </row>
    <row r="258" spans="1:1" ht="15.65" x14ac:dyDescent="0.25">
      <c r="A258" s="206"/>
    </row>
    <row r="259" spans="1:1" ht="15.65" x14ac:dyDescent="0.25">
      <c r="A259" s="206"/>
    </row>
    <row r="260" spans="1:1" ht="15.65" x14ac:dyDescent="0.25">
      <c r="A260" s="206"/>
    </row>
    <row r="261" spans="1:1" ht="15.65" x14ac:dyDescent="0.25">
      <c r="A261" s="206"/>
    </row>
    <row r="262" spans="1:1" ht="15.65" x14ac:dyDescent="0.25">
      <c r="A262" s="206"/>
    </row>
    <row r="263" spans="1:1" ht="15.65" x14ac:dyDescent="0.25">
      <c r="A263" s="206"/>
    </row>
    <row r="264" spans="1:1" ht="15.65" x14ac:dyDescent="0.25">
      <c r="A264" s="206"/>
    </row>
    <row r="265" spans="1:1" ht="15.65" x14ac:dyDescent="0.25">
      <c r="A265" s="206"/>
    </row>
    <row r="266" spans="1:1" ht="15.65" x14ac:dyDescent="0.25">
      <c r="A266" s="206"/>
    </row>
    <row r="267" spans="1:1" ht="15.65" x14ac:dyDescent="0.25">
      <c r="A267" s="206"/>
    </row>
    <row r="268" spans="1:1" ht="15.65" x14ac:dyDescent="0.25">
      <c r="A268" s="206"/>
    </row>
    <row r="269" spans="1:1" ht="15.65" x14ac:dyDescent="0.25">
      <c r="A269" s="206"/>
    </row>
    <row r="270" spans="1:1" ht="15.65" x14ac:dyDescent="0.25">
      <c r="A270" s="206"/>
    </row>
    <row r="271" spans="1:1" ht="15.65" x14ac:dyDescent="0.25">
      <c r="A271" s="206"/>
    </row>
    <row r="272" spans="1:1" ht="15.65" x14ac:dyDescent="0.25">
      <c r="A272" s="206"/>
    </row>
    <row r="273" spans="1:1" ht="15.65" x14ac:dyDescent="0.25">
      <c r="A273" s="206"/>
    </row>
    <row r="274" spans="1:1" ht="15.65" x14ac:dyDescent="0.25">
      <c r="A274" s="206"/>
    </row>
    <row r="275" spans="1:1" ht="15.65" x14ac:dyDescent="0.25">
      <c r="A275" s="206"/>
    </row>
    <row r="276" spans="1:1" ht="15.65" x14ac:dyDescent="0.25">
      <c r="A276" s="206"/>
    </row>
    <row r="277" spans="1:1" ht="15.65" x14ac:dyDescent="0.25">
      <c r="A277" s="206"/>
    </row>
    <row r="278" spans="1:1" ht="15.65" x14ac:dyDescent="0.25">
      <c r="A278" s="206"/>
    </row>
    <row r="279" spans="1:1" ht="15.65" x14ac:dyDescent="0.25">
      <c r="A279" s="206"/>
    </row>
    <row r="280" spans="1:1" ht="15.65" x14ac:dyDescent="0.25">
      <c r="A280" s="206"/>
    </row>
    <row r="281" spans="1:1" ht="15.65" x14ac:dyDescent="0.25">
      <c r="A281" s="206"/>
    </row>
    <row r="282" spans="1:1" ht="15.65" x14ac:dyDescent="0.25">
      <c r="A282" s="206"/>
    </row>
    <row r="283" spans="1:1" ht="15.65" x14ac:dyDescent="0.25">
      <c r="A283" s="206"/>
    </row>
    <row r="284" spans="1:1" ht="15.65" x14ac:dyDescent="0.25">
      <c r="A284" s="206"/>
    </row>
    <row r="285" spans="1:1" ht="15.65" x14ac:dyDescent="0.25">
      <c r="A285" s="206"/>
    </row>
    <row r="286" spans="1:1" ht="15.65" x14ac:dyDescent="0.25">
      <c r="A286" s="206"/>
    </row>
    <row r="287" spans="1:1" ht="15.65" x14ac:dyDescent="0.25">
      <c r="A287" s="206"/>
    </row>
    <row r="288" spans="1:1" ht="15.65" x14ac:dyDescent="0.25">
      <c r="A288" s="206"/>
    </row>
    <row r="289" spans="1:1" ht="15.65" x14ac:dyDescent="0.25">
      <c r="A289" s="206"/>
    </row>
    <row r="290" spans="1:1" ht="15.65" x14ac:dyDescent="0.25">
      <c r="A290" s="206"/>
    </row>
    <row r="291" spans="1:1" ht="15.65" x14ac:dyDescent="0.25">
      <c r="A291" s="206"/>
    </row>
    <row r="292" spans="1:1" ht="15.65" x14ac:dyDescent="0.25">
      <c r="A292" s="206"/>
    </row>
    <row r="293" spans="1:1" ht="15.65" x14ac:dyDescent="0.25">
      <c r="A293" s="206"/>
    </row>
    <row r="294" spans="1:1" ht="15.65" x14ac:dyDescent="0.25">
      <c r="A294" s="206"/>
    </row>
    <row r="295" spans="1:1" ht="15.65" x14ac:dyDescent="0.25">
      <c r="A295" s="206"/>
    </row>
    <row r="296" spans="1:1" ht="15.65" x14ac:dyDescent="0.25">
      <c r="A296" s="206"/>
    </row>
    <row r="297" spans="1:1" ht="15.65" x14ac:dyDescent="0.25">
      <c r="A297" s="206"/>
    </row>
    <row r="298" spans="1:1" ht="15.65" x14ac:dyDescent="0.25">
      <c r="A298" s="206"/>
    </row>
    <row r="299" spans="1:1" ht="15.65" x14ac:dyDescent="0.25">
      <c r="A299" s="206"/>
    </row>
    <row r="300" spans="1:1" ht="15.65" x14ac:dyDescent="0.25">
      <c r="A300" s="206"/>
    </row>
    <row r="301" spans="1:1" ht="15.65" x14ac:dyDescent="0.25">
      <c r="A301" s="206"/>
    </row>
    <row r="302" spans="1:1" ht="15.65" x14ac:dyDescent="0.25">
      <c r="A302" s="206"/>
    </row>
    <row r="303" spans="1:1" ht="15.65" x14ac:dyDescent="0.25">
      <c r="A303" s="206"/>
    </row>
    <row r="304" spans="1:1" ht="15.65" x14ac:dyDescent="0.25">
      <c r="A304" s="206"/>
    </row>
    <row r="305" spans="1:1" ht="15.65" x14ac:dyDescent="0.25">
      <c r="A305" s="206"/>
    </row>
    <row r="306" spans="1:1" ht="15.65" x14ac:dyDescent="0.25">
      <c r="A306" s="206"/>
    </row>
    <row r="307" spans="1:1" ht="15.65" x14ac:dyDescent="0.25">
      <c r="A307" s="206"/>
    </row>
    <row r="308" spans="1:1" ht="15.65" x14ac:dyDescent="0.25">
      <c r="A308" s="206"/>
    </row>
    <row r="309" spans="1:1" ht="15.65" x14ac:dyDescent="0.25">
      <c r="A309" s="206"/>
    </row>
    <row r="310" spans="1:1" ht="15.65" x14ac:dyDescent="0.25">
      <c r="A310" s="206"/>
    </row>
    <row r="311" spans="1:1" ht="15.65" x14ac:dyDescent="0.25">
      <c r="A311" s="206"/>
    </row>
    <row r="312" spans="1:1" ht="15.65" x14ac:dyDescent="0.25">
      <c r="A312" s="206"/>
    </row>
    <row r="313" spans="1:1" ht="15.65" x14ac:dyDescent="0.25">
      <c r="A313" s="206"/>
    </row>
    <row r="314" spans="1:1" ht="15.65" x14ac:dyDescent="0.25">
      <c r="A314" s="206"/>
    </row>
    <row r="315" spans="1:1" ht="15.65" x14ac:dyDescent="0.25">
      <c r="A315" s="206"/>
    </row>
    <row r="316" spans="1:1" ht="15.65" x14ac:dyDescent="0.25">
      <c r="A316" s="206"/>
    </row>
    <row r="317" spans="1:1" ht="15.65" x14ac:dyDescent="0.25">
      <c r="A317" s="206"/>
    </row>
    <row r="318" spans="1:1" ht="15.65" x14ac:dyDescent="0.25">
      <c r="A318" s="206"/>
    </row>
    <row r="319" spans="1:1" ht="15.65" x14ac:dyDescent="0.25">
      <c r="A319" s="206"/>
    </row>
    <row r="320" spans="1:1" ht="15.65" x14ac:dyDescent="0.25">
      <c r="A320" s="206"/>
    </row>
    <row r="321" spans="1:1" ht="15.65" x14ac:dyDescent="0.25">
      <c r="A321" s="206"/>
    </row>
    <row r="322" spans="1:1" ht="15.65" x14ac:dyDescent="0.25">
      <c r="A322" s="206"/>
    </row>
    <row r="323" spans="1:1" ht="15.65" x14ac:dyDescent="0.25">
      <c r="A323" s="206"/>
    </row>
    <row r="324" spans="1:1" ht="15.65" x14ac:dyDescent="0.25">
      <c r="A324" s="206"/>
    </row>
    <row r="325" spans="1:1" ht="15.65" x14ac:dyDescent="0.25">
      <c r="A325" s="206"/>
    </row>
    <row r="326" spans="1:1" ht="15.65" x14ac:dyDescent="0.25">
      <c r="A326" s="206"/>
    </row>
    <row r="327" spans="1:1" ht="15.65" x14ac:dyDescent="0.25">
      <c r="A327" s="206"/>
    </row>
    <row r="328" spans="1:1" ht="15.65" x14ac:dyDescent="0.25">
      <c r="A328" s="206"/>
    </row>
    <row r="329" spans="1:1" ht="15.65" x14ac:dyDescent="0.25">
      <c r="A329" s="206"/>
    </row>
    <row r="330" spans="1:1" ht="15.65" x14ac:dyDescent="0.25">
      <c r="A330" s="206"/>
    </row>
    <row r="331" spans="1:1" ht="15.65" x14ac:dyDescent="0.25">
      <c r="A331" s="206"/>
    </row>
    <row r="332" spans="1:1" ht="15.65" x14ac:dyDescent="0.25">
      <c r="A332" s="206"/>
    </row>
    <row r="333" spans="1:1" ht="15.65" x14ac:dyDescent="0.25">
      <c r="A333" s="206"/>
    </row>
    <row r="334" spans="1:1" ht="15.65" x14ac:dyDescent="0.25">
      <c r="A334" s="206"/>
    </row>
    <row r="335" spans="1:1" ht="15.65" x14ac:dyDescent="0.25">
      <c r="A335" s="206"/>
    </row>
    <row r="336" spans="1:1" ht="15.65" x14ac:dyDescent="0.25">
      <c r="A336" s="206"/>
    </row>
    <row r="337" spans="1:1" ht="15.65" x14ac:dyDescent="0.25">
      <c r="A337" s="206"/>
    </row>
    <row r="338" spans="1:1" ht="15.65" x14ac:dyDescent="0.25">
      <c r="A338" s="206"/>
    </row>
    <row r="339" spans="1:1" ht="15.65" x14ac:dyDescent="0.25">
      <c r="A339" s="206"/>
    </row>
    <row r="340" spans="1:1" ht="15.65" x14ac:dyDescent="0.25">
      <c r="A340" s="206"/>
    </row>
    <row r="341" spans="1:1" ht="15.65" x14ac:dyDescent="0.25">
      <c r="A341" s="206"/>
    </row>
    <row r="342" spans="1:1" ht="15.65" x14ac:dyDescent="0.25">
      <c r="A342" s="206"/>
    </row>
    <row r="343" spans="1:1" ht="15.65" x14ac:dyDescent="0.25">
      <c r="A343" s="206"/>
    </row>
    <row r="344" spans="1:1" ht="15.65" x14ac:dyDescent="0.25">
      <c r="A344" s="206"/>
    </row>
    <row r="345" spans="1:1" ht="15.65" x14ac:dyDescent="0.25">
      <c r="A345" s="206"/>
    </row>
    <row r="346" spans="1:1" ht="15.65" x14ac:dyDescent="0.25">
      <c r="A346" s="206"/>
    </row>
    <row r="347" spans="1:1" ht="15.65" x14ac:dyDescent="0.25">
      <c r="A347" s="206"/>
    </row>
    <row r="348" spans="1:1" ht="15.65" x14ac:dyDescent="0.25">
      <c r="A348" s="206"/>
    </row>
    <row r="349" spans="1:1" ht="15.65" x14ac:dyDescent="0.25">
      <c r="A349" s="206"/>
    </row>
    <row r="350" spans="1:1" ht="15.65" x14ac:dyDescent="0.25">
      <c r="A350" s="206"/>
    </row>
    <row r="351" spans="1:1" ht="15.65" x14ac:dyDescent="0.25">
      <c r="A351" s="206"/>
    </row>
    <row r="352" spans="1:1" ht="15.65" x14ac:dyDescent="0.25">
      <c r="A352" s="206"/>
    </row>
    <row r="353" spans="1:1" ht="15.65" x14ac:dyDescent="0.25">
      <c r="A353" s="206"/>
    </row>
    <row r="354" spans="1:1" ht="15.65" x14ac:dyDescent="0.25">
      <c r="A354" s="206"/>
    </row>
    <row r="355" spans="1:1" ht="15.65" x14ac:dyDescent="0.25">
      <c r="A355" s="206"/>
    </row>
    <row r="356" spans="1:1" ht="15.65" x14ac:dyDescent="0.25">
      <c r="A356" s="206"/>
    </row>
    <row r="357" spans="1:1" ht="15.65" x14ac:dyDescent="0.25">
      <c r="A357" s="206"/>
    </row>
    <row r="358" spans="1:1" ht="15.65" x14ac:dyDescent="0.25">
      <c r="A358" s="206"/>
    </row>
    <row r="497" spans="1:1" x14ac:dyDescent="0.25">
      <c r="A497" s="205"/>
    </row>
    <row r="498" spans="1:1" x14ac:dyDescent="0.25">
      <c r="A498" s="205"/>
    </row>
    <row r="499" spans="1:1" x14ac:dyDescent="0.25">
      <c r="A499" s="205"/>
    </row>
    <row r="500" spans="1:1" x14ac:dyDescent="0.25">
      <c r="A500" s="205"/>
    </row>
    <row r="501" spans="1:1" x14ac:dyDescent="0.25">
      <c r="A501" s="205"/>
    </row>
    <row r="502" spans="1:1" x14ac:dyDescent="0.25">
      <c r="A502" s="205"/>
    </row>
    <row r="503" spans="1:1" x14ac:dyDescent="0.25">
      <c r="A503" s="205"/>
    </row>
    <row r="504" spans="1:1" x14ac:dyDescent="0.25">
      <c r="A504" s="205"/>
    </row>
    <row r="505" spans="1:1" x14ac:dyDescent="0.25">
      <c r="A505" s="205"/>
    </row>
    <row r="506" spans="1:1" x14ac:dyDescent="0.25">
      <c r="A506" s="205"/>
    </row>
    <row r="507" spans="1:1" x14ac:dyDescent="0.25">
      <c r="A507" s="205"/>
    </row>
    <row r="508" spans="1:1" x14ac:dyDescent="0.25">
      <c r="A508" s="205"/>
    </row>
    <row r="509" spans="1:1" x14ac:dyDescent="0.25">
      <c r="A509" s="205"/>
    </row>
    <row r="510" spans="1:1" x14ac:dyDescent="0.25">
      <c r="A510" s="205"/>
    </row>
    <row r="511" spans="1:1" x14ac:dyDescent="0.25">
      <c r="A511" s="205"/>
    </row>
    <row r="512" spans="1:1" x14ac:dyDescent="0.25">
      <c r="A512" s="205"/>
    </row>
    <row r="513" spans="1:1" x14ac:dyDescent="0.25">
      <c r="A513" s="205"/>
    </row>
    <row r="514" spans="1:1" x14ac:dyDescent="0.25">
      <c r="A514" s="205"/>
    </row>
    <row r="515" spans="1:1" x14ac:dyDescent="0.25">
      <c r="A515" s="205"/>
    </row>
  </sheetData>
  <mergeCells count="10">
    <mergeCell ref="B14:C14"/>
    <mergeCell ref="B15:C15"/>
    <mergeCell ref="B1:B3"/>
    <mergeCell ref="C1:C3"/>
    <mergeCell ref="A4:C4"/>
    <mergeCell ref="B7:C7"/>
    <mergeCell ref="A8:C8"/>
    <mergeCell ref="B11:C11"/>
    <mergeCell ref="B12:C12"/>
    <mergeCell ref="B13:C13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31" workbookViewId="0">
      <selection activeCell="G48" sqref="G48"/>
    </sheetView>
  </sheetViews>
  <sheetFormatPr defaultColWidth="9.125" defaultRowHeight="12.9" x14ac:dyDescent="0.2"/>
  <cols>
    <col min="1" max="1" width="7.375" style="212" customWidth="1"/>
    <col min="2" max="3" width="9.125" style="212"/>
    <col min="4" max="4" width="26.25" style="212" customWidth="1"/>
    <col min="5" max="5" width="11" style="212" customWidth="1"/>
    <col min="6" max="6" width="15.875" style="212" customWidth="1"/>
    <col min="7" max="7" width="22.75" style="212" customWidth="1"/>
    <col min="8" max="16384" width="9.125" style="212"/>
  </cols>
  <sheetData>
    <row r="1" spans="1:9" ht="112.75" customHeight="1" x14ac:dyDescent="0.2">
      <c r="A1" s="223"/>
      <c r="B1" s="223"/>
      <c r="C1" s="223"/>
      <c r="F1" s="222"/>
      <c r="G1" s="297" t="s">
        <v>580</v>
      </c>
      <c r="H1" s="219"/>
    </row>
    <row r="2" spans="1:9" ht="34.65" customHeight="1" x14ac:dyDescent="0.2">
      <c r="A2" s="223"/>
      <c r="B2" s="223"/>
      <c r="C2" s="223"/>
      <c r="F2" s="222"/>
      <c r="G2" s="297"/>
      <c r="H2" s="219"/>
    </row>
    <row r="3" spans="1:9" ht="56.25" customHeight="1" x14ac:dyDescent="0.25">
      <c r="F3" s="222"/>
      <c r="G3" s="211"/>
    </row>
    <row r="4" spans="1:9" ht="50.3" customHeight="1" x14ac:dyDescent="0.2">
      <c r="A4" s="369" t="s">
        <v>579</v>
      </c>
      <c r="B4" s="369"/>
      <c r="C4" s="369"/>
      <c r="D4" s="369"/>
      <c r="E4" s="369"/>
      <c r="F4" s="369"/>
      <c r="G4" s="369"/>
      <c r="H4" s="221"/>
    </row>
    <row r="5" spans="1:9" x14ac:dyDescent="0.2">
      <c r="G5" s="220" t="s">
        <v>156</v>
      </c>
    </row>
    <row r="6" spans="1:9" x14ac:dyDescent="0.2">
      <c r="G6" s="217"/>
    </row>
    <row r="7" spans="1:9" x14ac:dyDescent="0.2">
      <c r="G7" s="217"/>
    </row>
    <row r="8" spans="1:9" x14ac:dyDescent="0.2">
      <c r="G8" s="219"/>
    </row>
    <row r="9" spans="1:9" ht="36" customHeight="1" x14ac:dyDescent="0.25">
      <c r="A9" s="370" t="s">
        <v>578</v>
      </c>
      <c r="B9" s="370"/>
      <c r="C9" s="370"/>
      <c r="D9" s="370"/>
      <c r="E9" s="370"/>
      <c r="F9" s="370"/>
      <c r="G9" s="370"/>
      <c r="H9" s="218"/>
      <c r="I9" s="218"/>
    </row>
    <row r="10" spans="1:9" ht="12.9" customHeight="1" x14ac:dyDescent="0.2">
      <c r="A10" s="218"/>
      <c r="B10" s="218"/>
      <c r="C10" s="218"/>
      <c r="D10" s="218"/>
      <c r="E10" s="218"/>
      <c r="F10" s="218"/>
      <c r="G10" s="218"/>
      <c r="H10" s="218"/>
      <c r="I10" s="218"/>
    </row>
    <row r="12" spans="1:9" x14ac:dyDescent="0.2">
      <c r="G12" s="217" t="s">
        <v>577</v>
      </c>
    </row>
    <row r="13" spans="1:9" x14ac:dyDescent="0.2">
      <c r="A13" s="368" t="s">
        <v>576</v>
      </c>
      <c r="B13" s="368" t="s">
        <v>575</v>
      </c>
      <c r="C13" s="368"/>
      <c r="D13" s="368"/>
      <c r="E13" s="368" t="s">
        <v>574</v>
      </c>
      <c r="F13" s="368"/>
      <c r="G13" s="368" t="s">
        <v>493</v>
      </c>
      <c r="H13" s="216"/>
      <c r="I13" s="216"/>
    </row>
    <row r="14" spans="1:9" x14ac:dyDescent="0.2">
      <c r="A14" s="368"/>
      <c r="B14" s="368"/>
      <c r="C14" s="368"/>
      <c r="D14" s="368"/>
      <c r="E14" s="368"/>
      <c r="F14" s="368"/>
      <c r="G14" s="368"/>
      <c r="H14" s="215"/>
      <c r="I14" s="215"/>
    </row>
    <row r="15" spans="1:9" ht="70.650000000000006" customHeight="1" x14ac:dyDescent="0.2">
      <c r="A15" s="214">
        <v>1</v>
      </c>
      <c r="B15" s="371" t="s">
        <v>587</v>
      </c>
      <c r="C15" s="372"/>
      <c r="D15" s="373"/>
      <c r="E15" s="333" t="s">
        <v>853</v>
      </c>
      <c r="F15" s="334"/>
      <c r="G15" s="213">
        <v>900</v>
      </c>
      <c r="H15" s="215"/>
      <c r="I15" s="215"/>
    </row>
    <row r="16" spans="1:9" ht="18.350000000000001" customHeight="1" x14ac:dyDescent="0.2">
      <c r="A16" s="321">
        <v>2</v>
      </c>
      <c r="B16" s="344" t="s">
        <v>588</v>
      </c>
      <c r="C16" s="345"/>
      <c r="D16" s="346"/>
      <c r="E16" s="333" t="s">
        <v>573</v>
      </c>
      <c r="F16" s="334"/>
      <c r="G16" s="213">
        <v>363</v>
      </c>
    </row>
    <row r="17" spans="1:7" ht="18.350000000000001" customHeight="1" x14ac:dyDescent="0.2">
      <c r="A17" s="322"/>
      <c r="B17" s="347"/>
      <c r="C17" s="348"/>
      <c r="D17" s="349"/>
      <c r="E17" s="333" t="s">
        <v>854</v>
      </c>
      <c r="F17" s="334"/>
      <c r="G17" s="213">
        <v>90</v>
      </c>
    </row>
    <row r="18" spans="1:7" ht="17.7" customHeight="1" x14ac:dyDescent="0.2">
      <c r="A18" s="322"/>
      <c r="B18" s="347"/>
      <c r="C18" s="348"/>
      <c r="D18" s="349"/>
      <c r="E18" s="333" t="s">
        <v>572</v>
      </c>
      <c r="F18" s="334"/>
      <c r="G18" s="213">
        <v>1161</v>
      </c>
    </row>
    <row r="19" spans="1:7" ht="19.2" customHeight="1" x14ac:dyDescent="0.2">
      <c r="A19" s="323"/>
      <c r="B19" s="350"/>
      <c r="C19" s="351"/>
      <c r="D19" s="352"/>
      <c r="E19" s="333" t="s">
        <v>571</v>
      </c>
      <c r="F19" s="334"/>
      <c r="G19" s="213">
        <v>938</v>
      </c>
    </row>
    <row r="20" spans="1:7" ht="30.6" customHeight="1" x14ac:dyDescent="0.2">
      <c r="A20" s="214">
        <v>3</v>
      </c>
      <c r="B20" s="371" t="s">
        <v>589</v>
      </c>
      <c r="C20" s="372"/>
      <c r="D20" s="373"/>
      <c r="E20" s="333" t="s">
        <v>570</v>
      </c>
      <c r="F20" s="334"/>
      <c r="G20" s="213">
        <v>117</v>
      </c>
    </row>
    <row r="21" spans="1:7" ht="17.7" customHeight="1" x14ac:dyDescent="0.2">
      <c r="A21" s="321">
        <v>4</v>
      </c>
      <c r="B21" s="344" t="s">
        <v>590</v>
      </c>
      <c r="C21" s="345"/>
      <c r="D21" s="346"/>
      <c r="E21" s="333" t="s">
        <v>569</v>
      </c>
      <c r="F21" s="334"/>
      <c r="G21" s="213">
        <v>80</v>
      </c>
    </row>
    <row r="22" spans="1:7" ht="16.3" customHeight="1" x14ac:dyDescent="0.2">
      <c r="A22" s="322"/>
      <c r="B22" s="347"/>
      <c r="C22" s="348"/>
      <c r="D22" s="349"/>
      <c r="E22" s="333" t="s">
        <v>585</v>
      </c>
      <c r="F22" s="334"/>
      <c r="G22" s="213">
        <v>30.5</v>
      </c>
    </row>
    <row r="23" spans="1:7" ht="18.350000000000001" customHeight="1" x14ac:dyDescent="0.2">
      <c r="A23" s="323"/>
      <c r="B23" s="350"/>
      <c r="C23" s="351"/>
      <c r="D23" s="352"/>
      <c r="E23" s="333" t="s">
        <v>625</v>
      </c>
      <c r="F23" s="334"/>
      <c r="G23" s="213">
        <v>100</v>
      </c>
    </row>
    <row r="24" spans="1:7" ht="21.1" customHeight="1" x14ac:dyDescent="0.2">
      <c r="A24" s="321">
        <v>5</v>
      </c>
      <c r="B24" s="344" t="s">
        <v>591</v>
      </c>
      <c r="C24" s="345"/>
      <c r="D24" s="346"/>
      <c r="E24" s="333" t="s">
        <v>860</v>
      </c>
      <c r="F24" s="334"/>
      <c r="G24" s="213">
        <v>1000</v>
      </c>
    </row>
    <row r="25" spans="1:7" ht="25.15" customHeight="1" x14ac:dyDescent="0.2">
      <c r="A25" s="323"/>
      <c r="B25" s="350"/>
      <c r="C25" s="351"/>
      <c r="D25" s="352"/>
      <c r="E25" s="333" t="s">
        <v>861</v>
      </c>
      <c r="F25" s="334"/>
      <c r="G25" s="213">
        <v>937.3</v>
      </c>
    </row>
    <row r="26" spans="1:7" ht="45.7" customHeight="1" x14ac:dyDescent="0.2">
      <c r="A26" s="214">
        <v>6</v>
      </c>
      <c r="B26" s="362" t="s">
        <v>592</v>
      </c>
      <c r="C26" s="363"/>
      <c r="D26" s="364"/>
      <c r="E26" s="333" t="s">
        <v>862</v>
      </c>
      <c r="F26" s="334"/>
      <c r="G26" s="213">
        <v>452.7</v>
      </c>
    </row>
    <row r="27" spans="1:7" ht="36.700000000000003" customHeight="1" x14ac:dyDescent="0.2">
      <c r="A27" s="214">
        <v>7</v>
      </c>
      <c r="B27" s="365" t="s">
        <v>593</v>
      </c>
      <c r="C27" s="366"/>
      <c r="D27" s="367"/>
      <c r="E27" s="333" t="s">
        <v>568</v>
      </c>
      <c r="F27" s="334"/>
      <c r="G27" s="213">
        <v>430</v>
      </c>
    </row>
    <row r="28" spans="1:7" ht="30.75" customHeight="1" x14ac:dyDescent="0.2">
      <c r="A28" s="214">
        <v>8</v>
      </c>
      <c r="B28" s="365" t="s">
        <v>594</v>
      </c>
      <c r="C28" s="366"/>
      <c r="D28" s="366"/>
      <c r="E28" s="368" t="s">
        <v>567</v>
      </c>
      <c r="F28" s="368"/>
      <c r="G28" s="213">
        <v>270</v>
      </c>
    </row>
    <row r="29" spans="1:7" ht="38.9" customHeight="1" x14ac:dyDescent="0.2">
      <c r="A29" s="214">
        <v>9</v>
      </c>
      <c r="B29" s="365" t="s">
        <v>595</v>
      </c>
      <c r="C29" s="366"/>
      <c r="D29" s="366"/>
      <c r="E29" s="333" t="s">
        <v>566</v>
      </c>
      <c r="F29" s="334"/>
      <c r="G29" s="213">
        <v>60</v>
      </c>
    </row>
    <row r="30" spans="1:7" ht="18.2" customHeight="1" x14ac:dyDescent="0.2">
      <c r="A30" s="321">
        <v>10</v>
      </c>
      <c r="B30" s="335" t="s">
        <v>596</v>
      </c>
      <c r="C30" s="336"/>
      <c r="D30" s="337"/>
      <c r="E30" s="333" t="s">
        <v>565</v>
      </c>
      <c r="F30" s="334"/>
      <c r="G30" s="213">
        <v>1449.1</v>
      </c>
    </row>
    <row r="31" spans="1:7" ht="18.2" customHeight="1" x14ac:dyDescent="0.2">
      <c r="A31" s="322"/>
      <c r="B31" s="338"/>
      <c r="C31" s="339"/>
      <c r="D31" s="340"/>
      <c r="E31" s="333" t="s">
        <v>626</v>
      </c>
      <c r="F31" s="334"/>
      <c r="G31" s="213">
        <v>539.20000000000005</v>
      </c>
    </row>
    <row r="32" spans="1:7" ht="18.2" customHeight="1" x14ac:dyDescent="0.2">
      <c r="A32" s="322"/>
      <c r="B32" s="338"/>
      <c r="C32" s="339"/>
      <c r="D32" s="340"/>
      <c r="E32" s="333" t="s">
        <v>855</v>
      </c>
      <c r="F32" s="334"/>
      <c r="G32" s="213">
        <v>45.2</v>
      </c>
    </row>
    <row r="33" spans="1:7" ht="18.2" customHeight="1" x14ac:dyDescent="0.2">
      <c r="A33" s="322"/>
      <c r="B33" s="338"/>
      <c r="C33" s="339"/>
      <c r="D33" s="340"/>
      <c r="E33" s="333" t="s">
        <v>856</v>
      </c>
      <c r="F33" s="334"/>
      <c r="G33" s="213">
        <v>40</v>
      </c>
    </row>
    <row r="34" spans="1:7" ht="18.2" customHeight="1" x14ac:dyDescent="0.2">
      <c r="A34" s="322"/>
      <c r="B34" s="338"/>
      <c r="C34" s="339"/>
      <c r="D34" s="340"/>
      <c r="E34" s="333" t="s">
        <v>627</v>
      </c>
      <c r="F34" s="334"/>
      <c r="G34" s="213">
        <v>49.1</v>
      </c>
    </row>
    <row r="35" spans="1:7" ht="18.2" customHeight="1" x14ac:dyDescent="0.2">
      <c r="A35" s="323"/>
      <c r="B35" s="341"/>
      <c r="C35" s="342"/>
      <c r="D35" s="343"/>
      <c r="E35" s="333" t="s">
        <v>628</v>
      </c>
      <c r="F35" s="334"/>
      <c r="G35" s="213">
        <v>41.5</v>
      </c>
    </row>
    <row r="36" spans="1:7" ht="18.2" customHeight="1" x14ac:dyDescent="0.2">
      <c r="A36" s="321">
        <v>11</v>
      </c>
      <c r="B36" s="335" t="s">
        <v>597</v>
      </c>
      <c r="C36" s="336"/>
      <c r="D36" s="337"/>
      <c r="E36" s="333" t="s">
        <v>629</v>
      </c>
      <c r="F36" s="334"/>
      <c r="G36" s="213">
        <v>850</v>
      </c>
    </row>
    <row r="37" spans="1:7" ht="19.7" customHeight="1" x14ac:dyDescent="0.2">
      <c r="A37" s="323"/>
      <c r="B37" s="341"/>
      <c r="C37" s="342"/>
      <c r="D37" s="343"/>
      <c r="E37" s="333" t="s">
        <v>630</v>
      </c>
      <c r="F37" s="334"/>
      <c r="G37" s="213">
        <v>70</v>
      </c>
    </row>
    <row r="38" spans="1:7" ht="18.350000000000001" customHeight="1" x14ac:dyDescent="0.2">
      <c r="A38" s="321">
        <v>12</v>
      </c>
      <c r="B38" s="353" t="s">
        <v>598</v>
      </c>
      <c r="C38" s="354"/>
      <c r="D38" s="355"/>
      <c r="E38" s="333" t="s">
        <v>583</v>
      </c>
      <c r="F38" s="334"/>
      <c r="G38" s="213">
        <v>4.5</v>
      </c>
    </row>
    <row r="39" spans="1:7" ht="19.05" customHeight="1" x14ac:dyDescent="0.2">
      <c r="A39" s="322"/>
      <c r="B39" s="356"/>
      <c r="C39" s="357"/>
      <c r="D39" s="358"/>
      <c r="E39" s="333" t="s">
        <v>564</v>
      </c>
      <c r="F39" s="334"/>
      <c r="G39" s="213">
        <v>2308.8000000000002</v>
      </c>
    </row>
    <row r="40" spans="1:7" ht="19.05" customHeight="1" x14ac:dyDescent="0.2">
      <c r="A40" s="322"/>
      <c r="B40" s="356"/>
      <c r="C40" s="357"/>
      <c r="D40" s="358"/>
      <c r="E40" s="333" t="s">
        <v>584</v>
      </c>
      <c r="F40" s="334"/>
      <c r="G40" s="213">
        <v>424.5</v>
      </c>
    </row>
    <row r="41" spans="1:7" ht="19.05" customHeight="1" x14ac:dyDescent="0.2">
      <c r="A41" s="322"/>
      <c r="B41" s="356"/>
      <c r="C41" s="357"/>
      <c r="D41" s="358"/>
      <c r="E41" s="333" t="s">
        <v>857</v>
      </c>
      <c r="F41" s="334"/>
      <c r="G41" s="213">
        <v>721</v>
      </c>
    </row>
    <row r="42" spans="1:7" ht="19.05" customHeight="1" x14ac:dyDescent="0.2">
      <c r="A42" s="323"/>
      <c r="B42" s="359"/>
      <c r="C42" s="360"/>
      <c r="D42" s="361"/>
      <c r="E42" s="333" t="s">
        <v>635</v>
      </c>
      <c r="F42" s="334"/>
      <c r="G42" s="213">
        <v>91.2</v>
      </c>
    </row>
    <row r="43" spans="1:7" ht="41.45" customHeight="1" x14ac:dyDescent="0.2">
      <c r="A43" s="214">
        <v>13</v>
      </c>
      <c r="B43" s="374" t="s">
        <v>599</v>
      </c>
      <c r="C43" s="375"/>
      <c r="D43" s="376"/>
      <c r="E43" s="333" t="s">
        <v>563</v>
      </c>
      <c r="F43" s="334"/>
      <c r="G43" s="213">
        <v>650</v>
      </c>
    </row>
    <row r="44" spans="1:7" ht="22.6" customHeight="1" x14ac:dyDescent="0.2">
      <c r="A44" s="321">
        <v>14</v>
      </c>
      <c r="B44" s="324" t="s">
        <v>600</v>
      </c>
      <c r="C44" s="325"/>
      <c r="D44" s="326"/>
      <c r="E44" s="333" t="s">
        <v>562</v>
      </c>
      <c r="F44" s="334"/>
      <c r="G44" s="213">
        <v>2.5</v>
      </c>
    </row>
    <row r="45" spans="1:7" ht="22.6" customHeight="1" x14ac:dyDescent="0.2">
      <c r="A45" s="322"/>
      <c r="B45" s="327"/>
      <c r="C45" s="328"/>
      <c r="D45" s="329"/>
      <c r="E45" s="333" t="s">
        <v>858</v>
      </c>
      <c r="F45" s="334"/>
      <c r="G45" s="213">
        <v>50</v>
      </c>
    </row>
    <row r="46" spans="1:7" ht="22.6" customHeight="1" x14ac:dyDescent="0.2">
      <c r="A46" s="323"/>
      <c r="B46" s="330"/>
      <c r="C46" s="331"/>
      <c r="D46" s="332"/>
      <c r="E46" s="333" t="s">
        <v>859</v>
      </c>
      <c r="F46" s="334"/>
      <c r="G46" s="213">
        <v>525</v>
      </c>
    </row>
    <row r="47" spans="1:7" ht="41.45" customHeight="1" x14ac:dyDescent="0.2">
      <c r="A47" s="214">
        <v>15</v>
      </c>
      <c r="B47" s="374" t="s">
        <v>601</v>
      </c>
      <c r="C47" s="375"/>
      <c r="D47" s="376"/>
      <c r="E47" s="333" t="s">
        <v>561</v>
      </c>
      <c r="F47" s="334"/>
      <c r="G47" s="213">
        <v>7</v>
      </c>
    </row>
    <row r="48" spans="1:7" ht="56.4" customHeight="1" x14ac:dyDescent="0.2">
      <c r="A48" s="214">
        <v>16</v>
      </c>
      <c r="B48" s="374" t="s">
        <v>602</v>
      </c>
      <c r="C48" s="375"/>
      <c r="D48" s="376"/>
      <c r="E48" s="333" t="s">
        <v>560</v>
      </c>
      <c r="F48" s="334"/>
      <c r="G48" s="213">
        <v>6</v>
      </c>
    </row>
  </sheetData>
  <mergeCells count="64">
    <mergeCell ref="B47:D47"/>
    <mergeCell ref="E47:F47"/>
    <mergeCell ref="B36:D37"/>
    <mergeCell ref="B48:D48"/>
    <mergeCell ref="E48:F48"/>
    <mergeCell ref="E39:F39"/>
    <mergeCell ref="B43:D43"/>
    <mergeCell ref="E43:F43"/>
    <mergeCell ref="E46:F46"/>
    <mergeCell ref="E40:F40"/>
    <mergeCell ref="E41:F41"/>
    <mergeCell ref="B20:D20"/>
    <mergeCell ref="E20:F20"/>
    <mergeCell ref="E21:F21"/>
    <mergeCell ref="E25:F25"/>
    <mergeCell ref="E22:F22"/>
    <mergeCell ref="B24:D25"/>
    <mergeCell ref="E24:F24"/>
    <mergeCell ref="B15:D15"/>
    <mergeCell ref="E15:F15"/>
    <mergeCell ref="A16:A19"/>
    <mergeCell ref="B16:D19"/>
    <mergeCell ref="E16:F16"/>
    <mergeCell ref="E18:F18"/>
    <mergeCell ref="E19:F19"/>
    <mergeCell ref="E17:F17"/>
    <mergeCell ref="G1:G2"/>
    <mergeCell ref="A4:G4"/>
    <mergeCell ref="A9:G9"/>
    <mergeCell ref="A13:A14"/>
    <mergeCell ref="B13:D14"/>
    <mergeCell ref="E13:F14"/>
    <mergeCell ref="G13:G14"/>
    <mergeCell ref="B30:D35"/>
    <mergeCell ref="A30:A35"/>
    <mergeCell ref="E37:F37"/>
    <mergeCell ref="A21:A23"/>
    <mergeCell ref="B21:D23"/>
    <mergeCell ref="E23:F23"/>
    <mergeCell ref="B26:D26"/>
    <mergeCell ref="E26:F26"/>
    <mergeCell ref="B27:D27"/>
    <mergeCell ref="E27:F27"/>
    <mergeCell ref="B28:D28"/>
    <mergeCell ref="E28:F28"/>
    <mergeCell ref="B29:D29"/>
    <mergeCell ref="E29:F29"/>
    <mergeCell ref="E30:F30"/>
    <mergeCell ref="A24:A25"/>
    <mergeCell ref="E31:F31"/>
    <mergeCell ref="E32:F32"/>
    <mergeCell ref="E33:F33"/>
    <mergeCell ref="E34:F34"/>
    <mergeCell ref="E35:F35"/>
    <mergeCell ref="A44:A46"/>
    <mergeCell ref="B44:D46"/>
    <mergeCell ref="E44:F44"/>
    <mergeCell ref="E45:F45"/>
    <mergeCell ref="A36:A37"/>
    <mergeCell ref="E36:F36"/>
    <mergeCell ref="E38:F38"/>
    <mergeCell ref="A38:A42"/>
    <mergeCell ref="B38:D42"/>
    <mergeCell ref="E42:F42"/>
  </mergeCells>
  <pageMargins left="0.75" right="0.75" top="1" bottom="1" header="0.5" footer="0.5"/>
  <pageSetup paperSize="9" scale="6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topLeftCell="A10" zoomScaleNormal="100" zoomScaleSheetLayoutView="100" workbookViewId="0">
      <selection activeCell="B11" sqref="B11:C11"/>
    </sheetView>
  </sheetViews>
  <sheetFormatPr defaultColWidth="9.125" defaultRowHeight="13.6" x14ac:dyDescent="0.25"/>
  <cols>
    <col min="1" max="1" width="55.375" style="204" customWidth="1"/>
    <col min="2" max="2" width="4.125" style="204" customWidth="1"/>
    <col min="3" max="3" width="28.875" style="204" customWidth="1"/>
    <col min="4" max="16384" width="9.125" style="204"/>
  </cols>
  <sheetData>
    <row r="1" spans="1:3" ht="18.7" customHeight="1" x14ac:dyDescent="0.25">
      <c r="B1" s="211"/>
      <c r="C1" s="316" t="s">
        <v>522</v>
      </c>
    </row>
    <row r="2" spans="1:3" ht="18.7" customHeight="1" x14ac:dyDescent="0.25">
      <c r="B2" s="211"/>
      <c r="C2" s="316"/>
    </row>
    <row r="3" spans="1:3" ht="78.8" customHeight="1" x14ac:dyDescent="0.25">
      <c r="B3" s="211"/>
      <c r="C3" s="316"/>
    </row>
    <row r="4" spans="1:3" ht="55.55" customHeight="1" x14ac:dyDescent="0.25">
      <c r="A4" s="317" t="s">
        <v>498</v>
      </c>
      <c r="B4" s="317"/>
      <c r="C4" s="317"/>
    </row>
    <row r="6" spans="1:3" x14ac:dyDescent="0.25">
      <c r="C6" s="210" t="s">
        <v>517</v>
      </c>
    </row>
    <row r="7" spans="1:3" x14ac:dyDescent="0.25">
      <c r="B7" s="318"/>
      <c r="C7" s="318"/>
    </row>
    <row r="8" spans="1:3" ht="66.25" customHeight="1" x14ac:dyDescent="0.25">
      <c r="A8" s="317" t="s">
        <v>521</v>
      </c>
      <c r="B8" s="317"/>
      <c r="C8" s="317"/>
    </row>
    <row r="9" spans="1:3" ht="15.65" x14ac:dyDescent="0.25">
      <c r="A9" s="202"/>
      <c r="B9" s="197"/>
      <c r="C9" s="197"/>
    </row>
    <row r="10" spans="1:3" ht="15.8" customHeight="1" x14ac:dyDescent="0.25">
      <c r="A10" s="201"/>
      <c r="B10" s="197"/>
      <c r="C10" s="203" t="s">
        <v>497</v>
      </c>
    </row>
    <row r="11" spans="1:3" ht="15.65" customHeight="1" x14ac:dyDescent="0.25">
      <c r="A11" s="200" t="s">
        <v>496</v>
      </c>
      <c r="B11" s="380" t="s">
        <v>493</v>
      </c>
      <c r="C11" s="380"/>
    </row>
    <row r="12" spans="1:3" ht="15.65" x14ac:dyDescent="0.25">
      <c r="A12" s="199" t="s">
        <v>495</v>
      </c>
      <c r="B12" s="377">
        <v>11713.7</v>
      </c>
      <c r="C12" s="377"/>
    </row>
    <row r="13" spans="1:3" s="209" customFormat="1" ht="15.65" x14ac:dyDescent="0.25">
      <c r="A13" s="199" t="s">
        <v>516</v>
      </c>
      <c r="B13" s="377">
        <v>3282.2</v>
      </c>
      <c r="C13" s="377"/>
    </row>
    <row r="14" spans="1:3" s="209" customFormat="1" ht="15.65" x14ac:dyDescent="0.25">
      <c r="A14" s="199" t="s">
        <v>515</v>
      </c>
      <c r="B14" s="377">
        <v>3414</v>
      </c>
      <c r="C14" s="377"/>
    </row>
    <row r="15" spans="1:3" ht="15.65" x14ac:dyDescent="0.25">
      <c r="A15" s="199" t="s">
        <v>514</v>
      </c>
      <c r="B15" s="377">
        <v>2335.6999999999998</v>
      </c>
      <c r="C15" s="377"/>
    </row>
    <row r="16" spans="1:3" ht="15.65" x14ac:dyDescent="0.25">
      <c r="A16" s="199" t="s">
        <v>513</v>
      </c>
      <c r="B16" s="377">
        <v>3031.3</v>
      </c>
      <c r="C16" s="377"/>
    </row>
    <row r="17" spans="1:3" ht="15.65" x14ac:dyDescent="0.25">
      <c r="A17" s="199" t="s">
        <v>512</v>
      </c>
      <c r="B17" s="377">
        <v>3395.3</v>
      </c>
      <c r="C17" s="377"/>
    </row>
    <row r="18" spans="1:3" ht="15.65" x14ac:dyDescent="0.25">
      <c r="A18" s="207" t="s">
        <v>511</v>
      </c>
      <c r="B18" s="377">
        <v>2765.4</v>
      </c>
      <c r="C18" s="377"/>
    </row>
    <row r="19" spans="1:3" ht="15.65" x14ac:dyDescent="0.25">
      <c r="A19" s="208" t="s">
        <v>510</v>
      </c>
      <c r="B19" s="377">
        <v>4419.8</v>
      </c>
      <c r="C19" s="377"/>
    </row>
    <row r="20" spans="1:3" ht="15.65" x14ac:dyDescent="0.25">
      <c r="A20" s="207" t="s">
        <v>509</v>
      </c>
      <c r="B20" s="377">
        <v>2453.1</v>
      </c>
      <c r="C20" s="377"/>
    </row>
    <row r="21" spans="1:3" ht="15.65" x14ac:dyDescent="0.25">
      <c r="A21" s="207" t="s">
        <v>508</v>
      </c>
      <c r="B21" s="379">
        <v>4597.3</v>
      </c>
      <c r="C21" s="379"/>
    </row>
    <row r="22" spans="1:3" ht="15.65" x14ac:dyDescent="0.25">
      <c r="A22" s="207" t="s">
        <v>507</v>
      </c>
      <c r="B22" s="379">
        <v>2308.6</v>
      </c>
      <c r="C22" s="379"/>
    </row>
    <row r="23" spans="1:3" ht="15.65" x14ac:dyDescent="0.25">
      <c r="A23" s="207" t="s">
        <v>506</v>
      </c>
      <c r="B23" s="378">
        <v>2042.6</v>
      </c>
      <c r="C23" s="378"/>
    </row>
    <row r="24" spans="1:3" ht="15.65" x14ac:dyDescent="0.25">
      <c r="A24" s="207" t="s">
        <v>505</v>
      </c>
      <c r="B24" s="379">
        <v>2011</v>
      </c>
      <c r="C24" s="379"/>
    </row>
    <row r="25" spans="1:3" ht="15.65" x14ac:dyDescent="0.25">
      <c r="A25" s="207" t="s">
        <v>504</v>
      </c>
      <c r="B25" s="378">
        <v>2257.5</v>
      </c>
      <c r="C25" s="378"/>
    </row>
    <row r="26" spans="1:3" ht="15.65" x14ac:dyDescent="0.25">
      <c r="A26" s="207" t="s">
        <v>503</v>
      </c>
      <c r="B26" s="378">
        <v>2170.9</v>
      </c>
      <c r="C26" s="378"/>
    </row>
    <row r="27" spans="1:3" ht="15.65" x14ac:dyDescent="0.25">
      <c r="A27" s="198" t="s">
        <v>494</v>
      </c>
      <c r="B27" s="379">
        <f>SUM(B12:C26)</f>
        <v>52198.400000000001</v>
      </c>
      <c r="C27" s="378"/>
    </row>
    <row r="28" spans="1:3" ht="15.65" x14ac:dyDescent="0.25">
      <c r="A28" s="206"/>
    </row>
    <row r="29" spans="1:3" ht="15.65" x14ac:dyDescent="0.25">
      <c r="A29" s="206"/>
    </row>
    <row r="30" spans="1:3" ht="15.65" x14ac:dyDescent="0.25">
      <c r="A30" s="206"/>
    </row>
    <row r="31" spans="1:3" ht="15.65" x14ac:dyDescent="0.25">
      <c r="A31" s="206"/>
    </row>
    <row r="32" spans="1:3" ht="15.65" x14ac:dyDescent="0.25">
      <c r="A32" s="206"/>
    </row>
    <row r="33" spans="1:1" ht="15.65" x14ac:dyDescent="0.25">
      <c r="A33" s="206"/>
    </row>
    <row r="34" spans="1:1" ht="15.65" x14ac:dyDescent="0.25">
      <c r="A34" s="206"/>
    </row>
    <row r="35" spans="1:1" ht="15.65" x14ac:dyDescent="0.25">
      <c r="A35" s="206"/>
    </row>
    <row r="36" spans="1:1" ht="15.65" x14ac:dyDescent="0.25">
      <c r="A36" s="206"/>
    </row>
    <row r="37" spans="1:1" ht="15.65" x14ac:dyDescent="0.25">
      <c r="A37" s="206"/>
    </row>
    <row r="38" spans="1:1" ht="15.65" x14ac:dyDescent="0.25">
      <c r="A38" s="206"/>
    </row>
    <row r="39" spans="1:1" ht="15.65" x14ac:dyDescent="0.25">
      <c r="A39" s="206"/>
    </row>
    <row r="40" spans="1:1" ht="15.65" x14ac:dyDescent="0.25">
      <c r="A40" s="206"/>
    </row>
    <row r="41" spans="1:1" ht="15.65" x14ac:dyDescent="0.25">
      <c r="A41" s="206"/>
    </row>
    <row r="42" spans="1:1" ht="15.65" x14ac:dyDescent="0.25">
      <c r="A42" s="206"/>
    </row>
    <row r="43" spans="1:1" ht="15.65" x14ac:dyDescent="0.25">
      <c r="A43" s="206"/>
    </row>
    <row r="44" spans="1:1" ht="15.65" x14ac:dyDescent="0.25">
      <c r="A44" s="206"/>
    </row>
    <row r="45" spans="1:1" ht="15.65" x14ac:dyDescent="0.25">
      <c r="A45" s="206"/>
    </row>
    <row r="46" spans="1:1" ht="15.65" x14ac:dyDescent="0.25">
      <c r="A46" s="206"/>
    </row>
    <row r="47" spans="1:1" ht="15.65" x14ac:dyDescent="0.25">
      <c r="A47" s="206"/>
    </row>
    <row r="48" spans="1:1" ht="15.65" x14ac:dyDescent="0.25">
      <c r="A48" s="206"/>
    </row>
    <row r="49" spans="1:1" ht="15.65" x14ac:dyDescent="0.25">
      <c r="A49" s="206"/>
    </row>
    <row r="50" spans="1:1" ht="15.65" x14ac:dyDescent="0.25">
      <c r="A50" s="206"/>
    </row>
    <row r="51" spans="1:1" ht="15.65" x14ac:dyDescent="0.25">
      <c r="A51" s="206"/>
    </row>
    <row r="52" spans="1:1" ht="15.65" x14ac:dyDescent="0.25">
      <c r="A52" s="206"/>
    </row>
    <row r="53" spans="1:1" ht="15.65" x14ac:dyDescent="0.25">
      <c r="A53" s="206"/>
    </row>
    <row r="54" spans="1:1" ht="15.65" x14ac:dyDescent="0.25">
      <c r="A54" s="206"/>
    </row>
    <row r="55" spans="1:1" ht="15.65" x14ac:dyDescent="0.25">
      <c r="A55" s="206"/>
    </row>
    <row r="56" spans="1:1" ht="15.65" x14ac:dyDescent="0.25">
      <c r="A56" s="206"/>
    </row>
    <row r="57" spans="1:1" ht="15.65" x14ac:dyDescent="0.25">
      <c r="A57" s="206"/>
    </row>
    <row r="58" spans="1:1" ht="15.65" x14ac:dyDescent="0.25">
      <c r="A58" s="206"/>
    </row>
    <row r="59" spans="1:1" ht="15.65" x14ac:dyDescent="0.25">
      <c r="A59" s="206"/>
    </row>
    <row r="60" spans="1:1" ht="15.65" x14ac:dyDescent="0.25">
      <c r="A60" s="206"/>
    </row>
    <row r="61" spans="1:1" ht="15.65" x14ac:dyDescent="0.25">
      <c r="A61" s="206"/>
    </row>
    <row r="62" spans="1:1" ht="15.65" x14ac:dyDescent="0.25">
      <c r="A62" s="206"/>
    </row>
    <row r="63" spans="1:1" ht="15.65" x14ac:dyDescent="0.25">
      <c r="A63" s="206"/>
    </row>
    <row r="64" spans="1:1" ht="15.65" x14ac:dyDescent="0.25">
      <c r="A64" s="206"/>
    </row>
    <row r="65" spans="1:1" ht="15.65" x14ac:dyDescent="0.25">
      <c r="A65" s="206"/>
    </row>
    <row r="66" spans="1:1" ht="15.65" x14ac:dyDescent="0.25">
      <c r="A66" s="206"/>
    </row>
    <row r="67" spans="1:1" ht="15.65" x14ac:dyDescent="0.25">
      <c r="A67" s="206"/>
    </row>
    <row r="68" spans="1:1" ht="15.65" x14ac:dyDescent="0.25">
      <c r="A68" s="206"/>
    </row>
    <row r="69" spans="1:1" ht="15.65" x14ac:dyDescent="0.25">
      <c r="A69" s="206"/>
    </row>
    <row r="70" spans="1:1" ht="15.65" x14ac:dyDescent="0.25">
      <c r="A70" s="206"/>
    </row>
    <row r="71" spans="1:1" ht="15.65" x14ac:dyDescent="0.25">
      <c r="A71" s="206"/>
    </row>
    <row r="72" spans="1:1" ht="15.65" x14ac:dyDescent="0.25">
      <c r="A72" s="206"/>
    </row>
    <row r="73" spans="1:1" ht="15.65" x14ac:dyDescent="0.25">
      <c r="A73" s="206"/>
    </row>
    <row r="74" spans="1:1" ht="15.65" x14ac:dyDescent="0.25">
      <c r="A74" s="206"/>
    </row>
    <row r="75" spans="1:1" ht="15.65" x14ac:dyDescent="0.25">
      <c r="A75" s="206"/>
    </row>
    <row r="76" spans="1:1" ht="15.65" x14ac:dyDescent="0.25">
      <c r="A76" s="206"/>
    </row>
    <row r="77" spans="1:1" ht="15.65" x14ac:dyDescent="0.25">
      <c r="A77" s="206"/>
    </row>
    <row r="78" spans="1:1" ht="15.65" x14ac:dyDescent="0.25">
      <c r="A78" s="206"/>
    </row>
    <row r="79" spans="1:1" ht="15.65" x14ac:dyDescent="0.25">
      <c r="A79" s="206"/>
    </row>
    <row r="80" spans="1:1" ht="15.65" x14ac:dyDescent="0.25">
      <c r="A80" s="206"/>
    </row>
    <row r="81" spans="1:1" ht="15.65" x14ac:dyDescent="0.25">
      <c r="A81" s="206"/>
    </row>
    <row r="82" spans="1:1" ht="15.65" x14ac:dyDescent="0.25">
      <c r="A82" s="206"/>
    </row>
    <row r="83" spans="1:1" ht="15.65" x14ac:dyDescent="0.25">
      <c r="A83" s="206"/>
    </row>
    <row r="84" spans="1:1" ht="15.65" x14ac:dyDescent="0.25">
      <c r="A84" s="206"/>
    </row>
    <row r="85" spans="1:1" ht="15.65" x14ac:dyDescent="0.25">
      <c r="A85" s="206"/>
    </row>
    <row r="86" spans="1:1" ht="15.65" x14ac:dyDescent="0.25">
      <c r="A86" s="206"/>
    </row>
    <row r="87" spans="1:1" ht="15.65" x14ac:dyDescent="0.25">
      <c r="A87" s="206"/>
    </row>
    <row r="88" spans="1:1" ht="15.65" x14ac:dyDescent="0.25">
      <c r="A88" s="206"/>
    </row>
    <row r="89" spans="1:1" ht="15.65" x14ac:dyDescent="0.25">
      <c r="A89" s="206"/>
    </row>
    <row r="90" spans="1:1" ht="15.65" x14ac:dyDescent="0.25">
      <c r="A90" s="206"/>
    </row>
    <row r="91" spans="1:1" ht="15.65" x14ac:dyDescent="0.25">
      <c r="A91" s="206"/>
    </row>
    <row r="92" spans="1:1" ht="15.65" x14ac:dyDescent="0.25">
      <c r="A92" s="206"/>
    </row>
    <row r="93" spans="1:1" ht="15.65" x14ac:dyDescent="0.25">
      <c r="A93" s="206"/>
    </row>
    <row r="94" spans="1:1" ht="15.65" x14ac:dyDescent="0.25">
      <c r="A94" s="206"/>
    </row>
    <row r="95" spans="1:1" ht="15.65" x14ac:dyDescent="0.25">
      <c r="A95" s="206"/>
    </row>
    <row r="96" spans="1:1" ht="15.65" x14ac:dyDescent="0.25">
      <c r="A96" s="206"/>
    </row>
    <row r="97" spans="1:1" ht="15.65" x14ac:dyDescent="0.25">
      <c r="A97" s="206"/>
    </row>
    <row r="98" spans="1:1" ht="15.65" x14ac:dyDescent="0.25">
      <c r="A98" s="206"/>
    </row>
    <row r="99" spans="1:1" ht="15.65" x14ac:dyDescent="0.25">
      <c r="A99" s="206"/>
    </row>
    <row r="100" spans="1:1" ht="15.65" x14ac:dyDescent="0.25">
      <c r="A100" s="206"/>
    </row>
    <row r="101" spans="1:1" ht="15.65" x14ac:dyDescent="0.25">
      <c r="A101" s="206"/>
    </row>
    <row r="102" spans="1:1" ht="15.65" x14ac:dyDescent="0.25">
      <c r="A102" s="206"/>
    </row>
    <row r="103" spans="1:1" ht="15.65" x14ac:dyDescent="0.25">
      <c r="A103" s="206"/>
    </row>
    <row r="104" spans="1:1" ht="15.65" x14ac:dyDescent="0.25">
      <c r="A104" s="206"/>
    </row>
    <row r="105" spans="1:1" ht="15.65" x14ac:dyDescent="0.25">
      <c r="A105" s="206"/>
    </row>
    <row r="106" spans="1:1" ht="15.65" x14ac:dyDescent="0.25">
      <c r="A106" s="206"/>
    </row>
    <row r="107" spans="1:1" ht="15.65" x14ac:dyDescent="0.25">
      <c r="A107" s="206"/>
    </row>
    <row r="108" spans="1:1" ht="15.65" x14ac:dyDescent="0.25">
      <c r="A108" s="206"/>
    </row>
    <row r="109" spans="1:1" ht="15.65" x14ac:dyDescent="0.25">
      <c r="A109" s="206"/>
    </row>
    <row r="110" spans="1:1" ht="15.65" x14ac:dyDescent="0.25">
      <c r="A110" s="206"/>
    </row>
    <row r="111" spans="1:1" ht="15.65" x14ac:dyDescent="0.25">
      <c r="A111" s="206"/>
    </row>
    <row r="112" spans="1:1" ht="15.65" x14ac:dyDescent="0.25">
      <c r="A112" s="206"/>
    </row>
    <row r="113" spans="1:1" ht="15.65" x14ac:dyDescent="0.25">
      <c r="A113" s="206"/>
    </row>
    <row r="114" spans="1:1" ht="15.65" x14ac:dyDescent="0.25">
      <c r="A114" s="206"/>
    </row>
    <row r="115" spans="1:1" ht="15.65" x14ac:dyDescent="0.25">
      <c r="A115" s="206"/>
    </row>
    <row r="116" spans="1:1" ht="15.65" x14ac:dyDescent="0.25">
      <c r="A116" s="206"/>
    </row>
    <row r="117" spans="1:1" ht="15.65" x14ac:dyDescent="0.25">
      <c r="A117" s="206"/>
    </row>
    <row r="118" spans="1:1" ht="15.65" x14ac:dyDescent="0.25">
      <c r="A118" s="206"/>
    </row>
    <row r="119" spans="1:1" ht="15.65" x14ac:dyDescent="0.25">
      <c r="A119" s="206"/>
    </row>
    <row r="120" spans="1:1" ht="15.65" x14ac:dyDescent="0.25">
      <c r="A120" s="206"/>
    </row>
    <row r="121" spans="1:1" ht="15.65" x14ac:dyDescent="0.25">
      <c r="A121" s="206"/>
    </row>
    <row r="122" spans="1:1" ht="15.65" x14ac:dyDescent="0.25">
      <c r="A122" s="206"/>
    </row>
    <row r="123" spans="1:1" ht="15.65" x14ac:dyDescent="0.25">
      <c r="A123" s="206"/>
    </row>
    <row r="124" spans="1:1" ht="15.65" x14ac:dyDescent="0.25">
      <c r="A124" s="206"/>
    </row>
    <row r="125" spans="1:1" ht="15.65" x14ac:dyDescent="0.25">
      <c r="A125" s="206"/>
    </row>
    <row r="126" spans="1:1" ht="15.65" x14ac:dyDescent="0.25">
      <c r="A126" s="206"/>
    </row>
    <row r="127" spans="1:1" ht="15.65" x14ac:dyDescent="0.25">
      <c r="A127" s="206"/>
    </row>
    <row r="128" spans="1:1" ht="15.65" x14ac:dyDescent="0.25">
      <c r="A128" s="206"/>
    </row>
    <row r="129" spans="1:1" ht="15.65" x14ac:dyDescent="0.25">
      <c r="A129" s="206"/>
    </row>
    <row r="130" spans="1:1" ht="15.65" x14ac:dyDescent="0.25">
      <c r="A130" s="206"/>
    </row>
    <row r="131" spans="1:1" ht="15.65" x14ac:dyDescent="0.25">
      <c r="A131" s="206"/>
    </row>
    <row r="132" spans="1:1" ht="15.65" x14ac:dyDescent="0.25">
      <c r="A132" s="206"/>
    </row>
    <row r="133" spans="1:1" ht="15.65" x14ac:dyDescent="0.25">
      <c r="A133" s="206"/>
    </row>
    <row r="134" spans="1:1" ht="15.65" x14ac:dyDescent="0.25">
      <c r="A134" s="206"/>
    </row>
    <row r="135" spans="1:1" ht="15.65" x14ac:dyDescent="0.25">
      <c r="A135" s="206"/>
    </row>
    <row r="136" spans="1:1" ht="15.65" x14ac:dyDescent="0.25">
      <c r="A136" s="206"/>
    </row>
    <row r="137" spans="1:1" ht="15.65" x14ac:dyDescent="0.25">
      <c r="A137" s="206"/>
    </row>
    <row r="138" spans="1:1" ht="15.65" x14ac:dyDescent="0.25">
      <c r="A138" s="206"/>
    </row>
    <row r="139" spans="1:1" ht="15.65" x14ac:dyDescent="0.25">
      <c r="A139" s="206"/>
    </row>
    <row r="140" spans="1:1" ht="15.65" x14ac:dyDescent="0.25">
      <c r="A140" s="206"/>
    </row>
    <row r="141" spans="1:1" ht="15.65" x14ac:dyDescent="0.25">
      <c r="A141" s="206"/>
    </row>
    <row r="142" spans="1:1" ht="15.65" x14ac:dyDescent="0.25">
      <c r="A142" s="206"/>
    </row>
    <row r="143" spans="1:1" ht="15.65" x14ac:dyDescent="0.25">
      <c r="A143" s="206"/>
    </row>
    <row r="144" spans="1:1" ht="15.65" x14ac:dyDescent="0.25">
      <c r="A144" s="206"/>
    </row>
    <row r="145" spans="1:1" ht="15.65" x14ac:dyDescent="0.25">
      <c r="A145" s="206"/>
    </row>
    <row r="146" spans="1:1" ht="15.65" x14ac:dyDescent="0.25">
      <c r="A146" s="206"/>
    </row>
    <row r="147" spans="1:1" ht="15.65" x14ac:dyDescent="0.25">
      <c r="A147" s="206"/>
    </row>
    <row r="148" spans="1:1" ht="15.65" x14ac:dyDescent="0.25">
      <c r="A148" s="206"/>
    </row>
    <row r="149" spans="1:1" ht="15.65" x14ac:dyDescent="0.25">
      <c r="A149" s="206"/>
    </row>
    <row r="150" spans="1:1" ht="15.65" x14ac:dyDescent="0.25">
      <c r="A150" s="206"/>
    </row>
    <row r="151" spans="1:1" ht="15.65" x14ac:dyDescent="0.25">
      <c r="A151" s="206"/>
    </row>
    <row r="152" spans="1:1" ht="15.65" x14ac:dyDescent="0.25">
      <c r="A152" s="206"/>
    </row>
    <row r="153" spans="1:1" ht="15.65" x14ac:dyDescent="0.25">
      <c r="A153" s="206"/>
    </row>
    <row r="154" spans="1:1" ht="15.65" x14ac:dyDescent="0.25">
      <c r="A154" s="206"/>
    </row>
    <row r="155" spans="1:1" ht="15.65" x14ac:dyDescent="0.25">
      <c r="A155" s="206"/>
    </row>
    <row r="156" spans="1:1" ht="15.65" x14ac:dyDescent="0.25">
      <c r="A156" s="206"/>
    </row>
    <row r="157" spans="1:1" ht="15.65" x14ac:dyDescent="0.25">
      <c r="A157" s="206"/>
    </row>
    <row r="158" spans="1:1" ht="15.65" x14ac:dyDescent="0.25">
      <c r="A158" s="206"/>
    </row>
    <row r="159" spans="1:1" ht="15.65" x14ac:dyDescent="0.25">
      <c r="A159" s="206"/>
    </row>
    <row r="160" spans="1:1" ht="15.65" x14ac:dyDescent="0.25">
      <c r="A160" s="206"/>
    </row>
    <row r="161" spans="1:1" ht="15.65" x14ac:dyDescent="0.25">
      <c r="A161" s="206"/>
    </row>
    <row r="162" spans="1:1" ht="15.65" x14ac:dyDescent="0.25">
      <c r="A162" s="206"/>
    </row>
    <row r="163" spans="1:1" ht="15.65" x14ac:dyDescent="0.25">
      <c r="A163" s="206"/>
    </row>
    <row r="164" spans="1:1" ht="15.65" x14ac:dyDescent="0.25">
      <c r="A164" s="206"/>
    </row>
    <row r="165" spans="1:1" ht="15.65" x14ac:dyDescent="0.25">
      <c r="A165" s="206"/>
    </row>
    <row r="166" spans="1:1" ht="15.65" x14ac:dyDescent="0.25">
      <c r="A166" s="206"/>
    </row>
    <row r="167" spans="1:1" ht="15.65" x14ac:dyDescent="0.25">
      <c r="A167" s="206"/>
    </row>
    <row r="168" spans="1:1" ht="15.65" x14ac:dyDescent="0.25">
      <c r="A168" s="206"/>
    </row>
    <row r="169" spans="1:1" ht="15.65" x14ac:dyDescent="0.25">
      <c r="A169" s="206"/>
    </row>
    <row r="170" spans="1:1" ht="15.65" x14ac:dyDescent="0.25">
      <c r="A170" s="206"/>
    </row>
    <row r="171" spans="1:1" ht="15.65" x14ac:dyDescent="0.25">
      <c r="A171" s="206"/>
    </row>
    <row r="172" spans="1:1" ht="15.65" x14ac:dyDescent="0.25">
      <c r="A172" s="206"/>
    </row>
    <row r="173" spans="1:1" ht="15.65" x14ac:dyDescent="0.25">
      <c r="A173" s="206"/>
    </row>
    <row r="174" spans="1:1" ht="15.65" x14ac:dyDescent="0.25">
      <c r="A174" s="206"/>
    </row>
    <row r="175" spans="1:1" ht="15.65" x14ac:dyDescent="0.25">
      <c r="A175" s="206"/>
    </row>
    <row r="176" spans="1:1" ht="15.65" x14ac:dyDescent="0.25">
      <c r="A176" s="206"/>
    </row>
    <row r="177" spans="1:1" ht="15.65" x14ac:dyDescent="0.25">
      <c r="A177" s="206"/>
    </row>
    <row r="178" spans="1:1" ht="15.65" x14ac:dyDescent="0.25">
      <c r="A178" s="206"/>
    </row>
    <row r="179" spans="1:1" ht="15.65" x14ac:dyDescent="0.25">
      <c r="A179" s="206"/>
    </row>
    <row r="180" spans="1:1" ht="15.65" x14ac:dyDescent="0.25">
      <c r="A180" s="206"/>
    </row>
    <row r="181" spans="1:1" ht="15.65" x14ac:dyDescent="0.25">
      <c r="A181" s="206"/>
    </row>
    <row r="182" spans="1:1" ht="15.65" x14ac:dyDescent="0.25">
      <c r="A182" s="206"/>
    </row>
    <row r="183" spans="1:1" ht="15.65" x14ac:dyDescent="0.25">
      <c r="A183" s="206"/>
    </row>
    <row r="184" spans="1:1" ht="15.65" x14ac:dyDescent="0.25">
      <c r="A184" s="206"/>
    </row>
    <row r="185" spans="1:1" ht="15.65" x14ac:dyDescent="0.25">
      <c r="A185" s="206"/>
    </row>
    <row r="186" spans="1:1" ht="15.65" x14ac:dyDescent="0.25">
      <c r="A186" s="206"/>
    </row>
    <row r="187" spans="1:1" ht="15.65" x14ac:dyDescent="0.25">
      <c r="A187" s="206"/>
    </row>
    <row r="188" spans="1:1" ht="15.65" x14ac:dyDescent="0.25">
      <c r="A188" s="206"/>
    </row>
    <row r="189" spans="1:1" ht="15.65" x14ac:dyDescent="0.25">
      <c r="A189" s="206"/>
    </row>
    <row r="190" spans="1:1" ht="15.65" x14ac:dyDescent="0.25">
      <c r="A190" s="206"/>
    </row>
    <row r="191" spans="1:1" ht="15.65" x14ac:dyDescent="0.25">
      <c r="A191" s="206"/>
    </row>
    <row r="192" spans="1:1" ht="15.65" x14ac:dyDescent="0.25">
      <c r="A192" s="206"/>
    </row>
    <row r="193" spans="1:1" ht="15.65" x14ac:dyDescent="0.25">
      <c r="A193" s="206"/>
    </row>
    <row r="194" spans="1:1" ht="15.65" x14ac:dyDescent="0.25">
      <c r="A194" s="206"/>
    </row>
    <row r="195" spans="1:1" ht="15.65" x14ac:dyDescent="0.25">
      <c r="A195" s="206"/>
    </row>
    <row r="196" spans="1:1" ht="15.65" x14ac:dyDescent="0.25">
      <c r="A196" s="206"/>
    </row>
    <row r="197" spans="1:1" ht="15.65" x14ac:dyDescent="0.25">
      <c r="A197" s="206"/>
    </row>
    <row r="198" spans="1:1" ht="15.65" x14ac:dyDescent="0.25">
      <c r="A198" s="206"/>
    </row>
    <row r="199" spans="1:1" ht="15.65" x14ac:dyDescent="0.25">
      <c r="A199" s="206"/>
    </row>
    <row r="200" spans="1:1" ht="15.65" x14ac:dyDescent="0.25">
      <c r="A200" s="206"/>
    </row>
    <row r="201" spans="1:1" ht="15.65" x14ac:dyDescent="0.25">
      <c r="A201" s="206"/>
    </row>
    <row r="202" spans="1:1" ht="15.65" x14ac:dyDescent="0.25">
      <c r="A202" s="206"/>
    </row>
    <row r="203" spans="1:1" ht="15.65" x14ac:dyDescent="0.25">
      <c r="A203" s="206"/>
    </row>
    <row r="204" spans="1:1" ht="15.65" x14ac:dyDescent="0.25">
      <c r="A204" s="206"/>
    </row>
    <row r="205" spans="1:1" ht="15.65" x14ac:dyDescent="0.25">
      <c r="A205" s="206"/>
    </row>
    <row r="206" spans="1:1" ht="15.65" x14ac:dyDescent="0.25">
      <c r="A206" s="206"/>
    </row>
    <row r="207" spans="1:1" ht="15.65" x14ac:dyDescent="0.25">
      <c r="A207" s="206"/>
    </row>
    <row r="208" spans="1:1" ht="15.65" x14ac:dyDescent="0.25">
      <c r="A208" s="206"/>
    </row>
    <row r="209" spans="1:1" ht="15.65" x14ac:dyDescent="0.25">
      <c r="A209" s="206"/>
    </row>
    <row r="210" spans="1:1" ht="15.65" x14ac:dyDescent="0.25">
      <c r="A210" s="206"/>
    </row>
    <row r="211" spans="1:1" ht="15.65" x14ac:dyDescent="0.25">
      <c r="A211" s="206"/>
    </row>
    <row r="212" spans="1:1" ht="15.65" x14ac:dyDescent="0.25">
      <c r="A212" s="206"/>
    </row>
    <row r="213" spans="1:1" ht="15.65" x14ac:dyDescent="0.25">
      <c r="A213" s="206"/>
    </row>
    <row r="214" spans="1:1" ht="15.65" x14ac:dyDescent="0.25">
      <c r="A214" s="206"/>
    </row>
    <row r="215" spans="1:1" ht="15.65" x14ac:dyDescent="0.25">
      <c r="A215" s="206"/>
    </row>
    <row r="216" spans="1:1" ht="15.65" x14ac:dyDescent="0.25">
      <c r="A216" s="206"/>
    </row>
    <row r="217" spans="1:1" ht="15.65" x14ac:dyDescent="0.25">
      <c r="A217" s="206"/>
    </row>
    <row r="218" spans="1:1" ht="15.65" x14ac:dyDescent="0.25">
      <c r="A218" s="206"/>
    </row>
    <row r="219" spans="1:1" ht="15.65" x14ac:dyDescent="0.25">
      <c r="A219" s="206"/>
    </row>
    <row r="220" spans="1:1" ht="15.65" x14ac:dyDescent="0.25">
      <c r="A220" s="206"/>
    </row>
    <row r="221" spans="1:1" ht="15.65" x14ac:dyDescent="0.25">
      <c r="A221" s="206"/>
    </row>
    <row r="222" spans="1:1" ht="15.65" x14ac:dyDescent="0.25">
      <c r="A222" s="206"/>
    </row>
    <row r="223" spans="1:1" ht="15.65" x14ac:dyDescent="0.25">
      <c r="A223" s="206"/>
    </row>
    <row r="224" spans="1:1" ht="15.65" x14ac:dyDescent="0.25">
      <c r="A224" s="206"/>
    </row>
    <row r="225" spans="1:1" ht="15.65" x14ac:dyDescent="0.25">
      <c r="A225" s="206"/>
    </row>
    <row r="226" spans="1:1" ht="15.65" x14ac:dyDescent="0.25">
      <c r="A226" s="206"/>
    </row>
    <row r="227" spans="1:1" ht="15.65" x14ac:dyDescent="0.25">
      <c r="A227" s="206"/>
    </row>
    <row r="228" spans="1:1" ht="15.65" x14ac:dyDescent="0.25">
      <c r="A228" s="206"/>
    </row>
    <row r="229" spans="1:1" ht="15.65" x14ac:dyDescent="0.25">
      <c r="A229" s="206"/>
    </row>
    <row r="230" spans="1:1" ht="15.65" x14ac:dyDescent="0.25">
      <c r="A230" s="206"/>
    </row>
    <row r="231" spans="1:1" ht="15.65" x14ac:dyDescent="0.25">
      <c r="A231" s="206"/>
    </row>
    <row r="232" spans="1:1" ht="15.65" x14ac:dyDescent="0.25">
      <c r="A232" s="206"/>
    </row>
    <row r="233" spans="1:1" ht="15.65" x14ac:dyDescent="0.25">
      <c r="A233" s="206"/>
    </row>
    <row r="234" spans="1:1" ht="15.65" x14ac:dyDescent="0.25">
      <c r="A234" s="206"/>
    </row>
    <row r="235" spans="1:1" ht="15.65" x14ac:dyDescent="0.25">
      <c r="A235" s="206"/>
    </row>
    <row r="236" spans="1:1" ht="15.65" x14ac:dyDescent="0.25">
      <c r="A236" s="206"/>
    </row>
    <row r="237" spans="1:1" ht="15.65" x14ac:dyDescent="0.25">
      <c r="A237" s="206"/>
    </row>
    <row r="238" spans="1:1" ht="15.65" x14ac:dyDescent="0.25">
      <c r="A238" s="206"/>
    </row>
    <row r="239" spans="1:1" ht="15.65" x14ac:dyDescent="0.25">
      <c r="A239" s="206"/>
    </row>
    <row r="240" spans="1:1" ht="15.65" x14ac:dyDescent="0.25">
      <c r="A240" s="206"/>
    </row>
    <row r="241" spans="1:1" ht="15.65" x14ac:dyDescent="0.25">
      <c r="A241" s="206"/>
    </row>
    <row r="242" spans="1:1" ht="15.65" x14ac:dyDescent="0.25">
      <c r="A242" s="206"/>
    </row>
    <row r="243" spans="1:1" ht="15.65" x14ac:dyDescent="0.25">
      <c r="A243" s="206"/>
    </row>
    <row r="244" spans="1:1" ht="15.65" x14ac:dyDescent="0.25">
      <c r="A244" s="206"/>
    </row>
    <row r="245" spans="1:1" ht="15.65" x14ac:dyDescent="0.25">
      <c r="A245" s="206"/>
    </row>
    <row r="246" spans="1:1" ht="15.65" x14ac:dyDescent="0.25">
      <c r="A246" s="206"/>
    </row>
    <row r="247" spans="1:1" ht="15.65" x14ac:dyDescent="0.25">
      <c r="A247" s="206"/>
    </row>
    <row r="248" spans="1:1" ht="15.65" x14ac:dyDescent="0.25">
      <c r="A248" s="206"/>
    </row>
    <row r="249" spans="1:1" ht="15.65" x14ac:dyDescent="0.25">
      <c r="A249" s="206"/>
    </row>
    <row r="250" spans="1:1" ht="15.65" x14ac:dyDescent="0.25">
      <c r="A250" s="206"/>
    </row>
    <row r="251" spans="1:1" ht="15.65" x14ac:dyDescent="0.25">
      <c r="A251" s="206"/>
    </row>
    <row r="252" spans="1:1" ht="15.65" x14ac:dyDescent="0.25">
      <c r="A252" s="206"/>
    </row>
    <row r="253" spans="1:1" ht="15.65" x14ac:dyDescent="0.25">
      <c r="A253" s="206"/>
    </row>
    <row r="254" spans="1:1" ht="15.65" x14ac:dyDescent="0.25">
      <c r="A254" s="206"/>
    </row>
    <row r="255" spans="1:1" ht="15.65" x14ac:dyDescent="0.25">
      <c r="A255" s="206"/>
    </row>
    <row r="256" spans="1:1" ht="15.65" x14ac:dyDescent="0.25">
      <c r="A256" s="206"/>
    </row>
    <row r="257" spans="1:1" ht="15.65" x14ac:dyDescent="0.25">
      <c r="A257" s="206"/>
    </row>
    <row r="258" spans="1:1" ht="15.65" x14ac:dyDescent="0.25">
      <c r="A258" s="206"/>
    </row>
    <row r="259" spans="1:1" ht="15.65" x14ac:dyDescent="0.25">
      <c r="A259" s="206"/>
    </row>
    <row r="260" spans="1:1" ht="15.65" x14ac:dyDescent="0.25">
      <c r="A260" s="206"/>
    </row>
    <row r="261" spans="1:1" ht="15.65" x14ac:dyDescent="0.25">
      <c r="A261" s="206"/>
    </row>
    <row r="262" spans="1:1" ht="15.65" x14ac:dyDescent="0.25">
      <c r="A262" s="206"/>
    </row>
    <row r="263" spans="1:1" ht="15.65" x14ac:dyDescent="0.25">
      <c r="A263" s="206"/>
    </row>
    <row r="264" spans="1:1" ht="15.65" x14ac:dyDescent="0.25">
      <c r="A264" s="206"/>
    </row>
    <row r="265" spans="1:1" ht="15.65" x14ac:dyDescent="0.25">
      <c r="A265" s="206"/>
    </row>
    <row r="266" spans="1:1" ht="15.65" x14ac:dyDescent="0.25">
      <c r="A266" s="206"/>
    </row>
    <row r="267" spans="1:1" ht="15.65" x14ac:dyDescent="0.25">
      <c r="A267" s="206"/>
    </row>
    <row r="268" spans="1:1" ht="15.65" x14ac:dyDescent="0.25">
      <c r="A268" s="206"/>
    </row>
    <row r="269" spans="1:1" ht="15.65" x14ac:dyDescent="0.25">
      <c r="A269" s="206"/>
    </row>
    <row r="270" spans="1:1" ht="15.65" x14ac:dyDescent="0.25">
      <c r="A270" s="206"/>
    </row>
    <row r="271" spans="1:1" ht="15.65" x14ac:dyDescent="0.25">
      <c r="A271" s="206"/>
    </row>
    <row r="272" spans="1:1" ht="15.65" x14ac:dyDescent="0.25">
      <c r="A272" s="206"/>
    </row>
    <row r="273" spans="1:1" ht="15.65" x14ac:dyDescent="0.25">
      <c r="A273" s="206"/>
    </row>
    <row r="274" spans="1:1" ht="15.65" x14ac:dyDescent="0.25">
      <c r="A274" s="206"/>
    </row>
    <row r="275" spans="1:1" ht="15.65" x14ac:dyDescent="0.25">
      <c r="A275" s="206"/>
    </row>
    <row r="276" spans="1:1" ht="15.65" x14ac:dyDescent="0.25">
      <c r="A276" s="206"/>
    </row>
    <row r="277" spans="1:1" ht="15.65" x14ac:dyDescent="0.25">
      <c r="A277" s="206"/>
    </row>
    <row r="278" spans="1:1" ht="15.65" x14ac:dyDescent="0.25">
      <c r="A278" s="206"/>
    </row>
    <row r="279" spans="1:1" ht="15.65" x14ac:dyDescent="0.25">
      <c r="A279" s="206"/>
    </row>
    <row r="280" spans="1:1" ht="15.65" x14ac:dyDescent="0.25">
      <c r="A280" s="206"/>
    </row>
    <row r="281" spans="1:1" ht="15.65" x14ac:dyDescent="0.25">
      <c r="A281" s="206"/>
    </row>
    <row r="282" spans="1:1" ht="15.65" x14ac:dyDescent="0.25">
      <c r="A282" s="206"/>
    </row>
    <row r="283" spans="1:1" ht="15.65" x14ac:dyDescent="0.25">
      <c r="A283" s="206"/>
    </row>
    <row r="284" spans="1:1" ht="15.65" x14ac:dyDescent="0.25">
      <c r="A284" s="206"/>
    </row>
    <row r="285" spans="1:1" ht="15.65" x14ac:dyDescent="0.25">
      <c r="A285" s="206"/>
    </row>
    <row r="286" spans="1:1" ht="15.65" x14ac:dyDescent="0.25">
      <c r="A286" s="206"/>
    </row>
    <row r="287" spans="1:1" ht="15.65" x14ac:dyDescent="0.25">
      <c r="A287" s="206"/>
    </row>
    <row r="288" spans="1:1" ht="15.65" x14ac:dyDescent="0.25">
      <c r="A288" s="206"/>
    </row>
    <row r="289" spans="1:1" ht="15.65" x14ac:dyDescent="0.25">
      <c r="A289" s="206"/>
    </row>
    <row r="290" spans="1:1" ht="15.65" x14ac:dyDescent="0.25">
      <c r="A290" s="206"/>
    </row>
    <row r="291" spans="1:1" ht="15.65" x14ac:dyDescent="0.25">
      <c r="A291" s="206"/>
    </row>
    <row r="292" spans="1:1" ht="15.65" x14ac:dyDescent="0.25">
      <c r="A292" s="206"/>
    </row>
    <row r="293" spans="1:1" ht="15.65" x14ac:dyDescent="0.25">
      <c r="A293" s="206"/>
    </row>
    <row r="294" spans="1:1" ht="15.65" x14ac:dyDescent="0.25">
      <c r="A294" s="206"/>
    </row>
    <row r="295" spans="1:1" ht="15.65" x14ac:dyDescent="0.25">
      <c r="A295" s="206"/>
    </row>
    <row r="296" spans="1:1" ht="15.65" x14ac:dyDescent="0.25">
      <c r="A296" s="206"/>
    </row>
    <row r="297" spans="1:1" ht="15.65" x14ac:dyDescent="0.25">
      <c r="A297" s="206"/>
    </row>
    <row r="298" spans="1:1" ht="15.65" x14ac:dyDescent="0.25">
      <c r="A298" s="206"/>
    </row>
    <row r="299" spans="1:1" ht="15.65" x14ac:dyDescent="0.25">
      <c r="A299" s="206"/>
    </row>
    <row r="300" spans="1:1" ht="15.65" x14ac:dyDescent="0.25">
      <c r="A300" s="206"/>
    </row>
    <row r="301" spans="1:1" ht="15.65" x14ac:dyDescent="0.25">
      <c r="A301" s="206"/>
    </row>
    <row r="302" spans="1:1" ht="15.65" x14ac:dyDescent="0.25">
      <c r="A302" s="206"/>
    </row>
    <row r="303" spans="1:1" ht="15.65" x14ac:dyDescent="0.25">
      <c r="A303" s="206"/>
    </row>
    <row r="304" spans="1:1" ht="15.65" x14ac:dyDescent="0.25">
      <c r="A304" s="206"/>
    </row>
    <row r="305" spans="1:1" ht="15.65" x14ac:dyDescent="0.25">
      <c r="A305" s="206"/>
    </row>
    <row r="306" spans="1:1" ht="15.65" x14ac:dyDescent="0.25">
      <c r="A306" s="206"/>
    </row>
    <row r="307" spans="1:1" ht="15.65" x14ac:dyDescent="0.25">
      <c r="A307" s="206"/>
    </row>
    <row r="308" spans="1:1" ht="15.65" x14ac:dyDescent="0.25">
      <c r="A308" s="206"/>
    </row>
    <row r="309" spans="1:1" ht="15.65" x14ac:dyDescent="0.25">
      <c r="A309" s="206"/>
    </row>
    <row r="310" spans="1:1" ht="15.65" x14ac:dyDescent="0.25">
      <c r="A310" s="206"/>
    </row>
    <row r="311" spans="1:1" ht="15.65" x14ac:dyDescent="0.25">
      <c r="A311" s="206"/>
    </row>
    <row r="312" spans="1:1" ht="15.65" x14ac:dyDescent="0.25">
      <c r="A312" s="206"/>
    </row>
    <row r="313" spans="1:1" ht="15.65" x14ac:dyDescent="0.25">
      <c r="A313" s="206"/>
    </row>
    <row r="314" spans="1:1" ht="15.65" x14ac:dyDescent="0.25">
      <c r="A314" s="206"/>
    </row>
    <row r="315" spans="1:1" ht="15.65" x14ac:dyDescent="0.25">
      <c r="A315" s="206"/>
    </row>
    <row r="316" spans="1:1" ht="15.65" x14ac:dyDescent="0.25">
      <c r="A316" s="206"/>
    </row>
    <row r="317" spans="1:1" ht="15.65" x14ac:dyDescent="0.25">
      <c r="A317" s="206"/>
    </row>
    <row r="318" spans="1:1" ht="15.65" x14ac:dyDescent="0.25">
      <c r="A318" s="206"/>
    </row>
    <row r="319" spans="1:1" ht="15.65" x14ac:dyDescent="0.25">
      <c r="A319" s="206"/>
    </row>
    <row r="320" spans="1:1" ht="15.65" x14ac:dyDescent="0.25">
      <c r="A320" s="206"/>
    </row>
    <row r="321" spans="1:1" ht="15.65" x14ac:dyDescent="0.25">
      <c r="A321" s="206"/>
    </row>
    <row r="322" spans="1:1" ht="15.65" x14ac:dyDescent="0.25">
      <c r="A322" s="206"/>
    </row>
    <row r="323" spans="1:1" ht="15.65" x14ac:dyDescent="0.25">
      <c r="A323" s="206"/>
    </row>
    <row r="324" spans="1:1" ht="15.65" x14ac:dyDescent="0.25">
      <c r="A324" s="206"/>
    </row>
    <row r="325" spans="1:1" ht="15.65" x14ac:dyDescent="0.25">
      <c r="A325" s="206"/>
    </row>
    <row r="326" spans="1:1" ht="15.65" x14ac:dyDescent="0.25">
      <c r="A326" s="206"/>
    </row>
    <row r="327" spans="1:1" ht="15.65" x14ac:dyDescent="0.25">
      <c r="A327" s="206"/>
    </row>
    <row r="328" spans="1:1" ht="15.65" x14ac:dyDescent="0.25">
      <c r="A328" s="206"/>
    </row>
    <row r="329" spans="1:1" ht="15.65" x14ac:dyDescent="0.25">
      <c r="A329" s="206"/>
    </row>
    <row r="330" spans="1:1" ht="15.65" x14ac:dyDescent="0.25">
      <c r="A330" s="206"/>
    </row>
    <row r="331" spans="1:1" ht="15.65" x14ac:dyDescent="0.25">
      <c r="A331" s="206"/>
    </row>
    <row r="332" spans="1:1" ht="15.65" x14ac:dyDescent="0.25">
      <c r="A332" s="206"/>
    </row>
    <row r="333" spans="1:1" ht="15.65" x14ac:dyDescent="0.25">
      <c r="A333" s="206"/>
    </row>
    <row r="334" spans="1:1" ht="15.65" x14ac:dyDescent="0.25">
      <c r="A334" s="206"/>
    </row>
    <row r="335" spans="1:1" ht="15.65" x14ac:dyDescent="0.25">
      <c r="A335" s="206"/>
    </row>
    <row r="336" spans="1:1" ht="15.65" x14ac:dyDescent="0.25">
      <c r="A336" s="206"/>
    </row>
    <row r="337" spans="1:1" ht="15.65" x14ac:dyDescent="0.25">
      <c r="A337" s="206"/>
    </row>
    <row r="338" spans="1:1" ht="15.65" x14ac:dyDescent="0.25">
      <c r="A338" s="206"/>
    </row>
    <row r="339" spans="1:1" ht="15.65" x14ac:dyDescent="0.25">
      <c r="A339" s="206"/>
    </row>
    <row r="340" spans="1:1" ht="15.65" x14ac:dyDescent="0.25">
      <c r="A340" s="206"/>
    </row>
    <row r="341" spans="1:1" ht="15.65" x14ac:dyDescent="0.25">
      <c r="A341" s="206"/>
    </row>
    <row r="342" spans="1:1" ht="15.65" x14ac:dyDescent="0.25">
      <c r="A342" s="206"/>
    </row>
    <row r="343" spans="1:1" ht="15.65" x14ac:dyDescent="0.25">
      <c r="A343" s="206"/>
    </row>
    <row r="344" spans="1:1" ht="15.65" x14ac:dyDescent="0.25">
      <c r="A344" s="206"/>
    </row>
    <row r="345" spans="1:1" ht="15.65" x14ac:dyDescent="0.25">
      <c r="A345" s="206"/>
    </row>
    <row r="346" spans="1:1" ht="15.65" x14ac:dyDescent="0.25">
      <c r="A346" s="206"/>
    </row>
    <row r="347" spans="1:1" ht="15.65" x14ac:dyDescent="0.25">
      <c r="A347" s="206"/>
    </row>
    <row r="348" spans="1:1" ht="15.65" x14ac:dyDescent="0.25">
      <c r="A348" s="206"/>
    </row>
    <row r="349" spans="1:1" ht="15.65" x14ac:dyDescent="0.25">
      <c r="A349" s="206"/>
    </row>
    <row r="350" spans="1:1" ht="15.65" x14ac:dyDescent="0.25">
      <c r="A350" s="206"/>
    </row>
    <row r="351" spans="1:1" ht="15.65" x14ac:dyDescent="0.25">
      <c r="A351" s="206"/>
    </row>
    <row r="352" spans="1:1" ht="15.65" x14ac:dyDescent="0.25">
      <c r="A352" s="206"/>
    </row>
    <row r="353" spans="1:1" ht="15.65" x14ac:dyDescent="0.25">
      <c r="A353" s="206"/>
    </row>
    <row r="354" spans="1:1" ht="15.65" x14ac:dyDescent="0.25">
      <c r="A354" s="206"/>
    </row>
    <row r="355" spans="1:1" ht="15.65" x14ac:dyDescent="0.25">
      <c r="A355" s="206"/>
    </row>
    <row r="356" spans="1:1" ht="15.65" x14ac:dyDescent="0.25">
      <c r="A356" s="206"/>
    </row>
    <row r="357" spans="1:1" ht="15.65" x14ac:dyDescent="0.25">
      <c r="A357" s="206"/>
    </row>
    <row r="358" spans="1:1" ht="15.65" x14ac:dyDescent="0.25">
      <c r="A358" s="206"/>
    </row>
    <row r="359" spans="1:1" ht="15.65" x14ac:dyDescent="0.25">
      <c r="A359" s="206"/>
    </row>
    <row r="360" spans="1:1" ht="15.65" x14ac:dyDescent="0.25">
      <c r="A360" s="206"/>
    </row>
    <row r="361" spans="1:1" ht="15.65" x14ac:dyDescent="0.25">
      <c r="A361" s="206"/>
    </row>
    <row r="362" spans="1:1" ht="15.65" x14ac:dyDescent="0.25">
      <c r="A362" s="206"/>
    </row>
    <row r="363" spans="1:1" ht="15.65" x14ac:dyDescent="0.25">
      <c r="A363" s="206"/>
    </row>
    <row r="364" spans="1:1" ht="15.65" x14ac:dyDescent="0.25">
      <c r="A364" s="206"/>
    </row>
    <row r="365" spans="1:1" ht="15.65" x14ac:dyDescent="0.25">
      <c r="A365" s="206"/>
    </row>
    <row r="366" spans="1:1" ht="15.65" x14ac:dyDescent="0.25">
      <c r="A366" s="206"/>
    </row>
    <row r="367" spans="1:1" ht="15.65" x14ac:dyDescent="0.25">
      <c r="A367" s="206"/>
    </row>
    <row r="368" spans="1:1" ht="15.65" x14ac:dyDescent="0.25">
      <c r="A368" s="206"/>
    </row>
    <row r="369" spans="1:1" ht="15.65" x14ac:dyDescent="0.25">
      <c r="A369" s="206"/>
    </row>
    <row r="508" spans="1:1" x14ac:dyDescent="0.25">
      <c r="A508" s="205"/>
    </row>
    <row r="509" spans="1:1" x14ac:dyDescent="0.25">
      <c r="A509" s="205"/>
    </row>
    <row r="510" spans="1:1" x14ac:dyDescent="0.25">
      <c r="A510" s="205"/>
    </row>
    <row r="511" spans="1:1" x14ac:dyDescent="0.25">
      <c r="A511" s="205"/>
    </row>
    <row r="512" spans="1:1" x14ac:dyDescent="0.25">
      <c r="A512" s="205"/>
    </row>
    <row r="513" spans="1:1" x14ac:dyDescent="0.25">
      <c r="A513" s="205"/>
    </row>
    <row r="514" spans="1:1" x14ac:dyDescent="0.25">
      <c r="A514" s="205"/>
    </row>
    <row r="515" spans="1:1" x14ac:dyDescent="0.25">
      <c r="A515" s="205"/>
    </row>
    <row r="516" spans="1:1" x14ac:dyDescent="0.25">
      <c r="A516" s="205"/>
    </row>
    <row r="517" spans="1:1" x14ac:dyDescent="0.25">
      <c r="A517" s="205"/>
    </row>
    <row r="518" spans="1:1" x14ac:dyDescent="0.25">
      <c r="A518" s="205"/>
    </row>
    <row r="519" spans="1:1" x14ac:dyDescent="0.25">
      <c r="A519" s="205"/>
    </row>
    <row r="520" spans="1:1" x14ac:dyDescent="0.25">
      <c r="A520" s="205"/>
    </row>
    <row r="521" spans="1:1" x14ac:dyDescent="0.25">
      <c r="A521" s="205"/>
    </row>
    <row r="522" spans="1:1" x14ac:dyDescent="0.25">
      <c r="A522" s="205"/>
    </row>
    <row r="523" spans="1:1" x14ac:dyDescent="0.25">
      <c r="A523" s="205"/>
    </row>
    <row r="524" spans="1:1" x14ac:dyDescent="0.25">
      <c r="A524" s="205"/>
    </row>
    <row r="525" spans="1:1" x14ac:dyDescent="0.25">
      <c r="A525" s="205"/>
    </row>
    <row r="526" spans="1:1" x14ac:dyDescent="0.25">
      <c r="A526" s="205"/>
    </row>
  </sheetData>
  <mergeCells count="21">
    <mergeCell ref="C1:C3"/>
    <mergeCell ref="A4:C4"/>
    <mergeCell ref="B7:C7"/>
    <mergeCell ref="A8:C8"/>
    <mergeCell ref="B11:C11"/>
    <mergeCell ref="B12:C12"/>
    <mergeCell ref="B13:C13"/>
    <mergeCell ref="B14:C14"/>
    <mergeCell ref="B15:C15"/>
    <mergeCell ref="B16:C16"/>
    <mergeCell ref="B17:C17"/>
    <mergeCell ref="B18:C18"/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topLeftCell="A19" zoomScaleNormal="100" zoomScaleSheetLayoutView="100" workbookViewId="0">
      <selection activeCell="F37" sqref="F37"/>
    </sheetView>
  </sheetViews>
  <sheetFormatPr defaultColWidth="9.125" defaultRowHeight="15.65" x14ac:dyDescent="0.2"/>
  <cols>
    <col min="1" max="1" width="22.75" style="175" customWidth="1"/>
    <col min="2" max="2" width="13" style="175" customWidth="1"/>
    <col min="3" max="3" width="48.125" style="174" customWidth="1"/>
    <col min="4" max="4" width="9.75" style="174" customWidth="1"/>
    <col min="5" max="5" width="12.75" style="173" bestFit="1" customWidth="1"/>
    <col min="6" max="6" width="18.875" style="173" customWidth="1"/>
    <col min="7" max="16384" width="9.125" style="173"/>
  </cols>
  <sheetData>
    <row r="1" spans="1:4" x14ac:dyDescent="0.2">
      <c r="C1" s="315" t="s">
        <v>523</v>
      </c>
      <c r="D1" s="315"/>
    </row>
    <row r="2" spans="1:4" x14ac:dyDescent="0.2">
      <c r="C2" s="315"/>
      <c r="D2" s="315"/>
    </row>
    <row r="3" spans="1:4" ht="20.399999999999999" customHeight="1" x14ac:dyDescent="0.2">
      <c r="C3" s="315"/>
      <c r="D3" s="315"/>
    </row>
    <row r="4" spans="1:4" ht="18.7" customHeight="1" x14ac:dyDescent="0.25">
      <c r="C4" s="391" t="s">
        <v>156</v>
      </c>
      <c r="D4" s="391"/>
    </row>
    <row r="5" spans="1:4" ht="18.7" customHeight="1" x14ac:dyDescent="0.2">
      <c r="A5" s="392" t="s">
        <v>492</v>
      </c>
      <c r="B5" s="392"/>
      <c r="C5" s="392"/>
      <c r="D5" s="392"/>
    </row>
    <row r="6" spans="1:4" x14ac:dyDescent="0.2">
      <c r="A6" s="392"/>
      <c r="B6" s="392"/>
      <c r="C6" s="392"/>
      <c r="D6" s="392"/>
    </row>
    <row r="7" spans="1:4" ht="18.7" customHeight="1" x14ac:dyDescent="0.2">
      <c r="A7" s="390"/>
      <c r="B7" s="390"/>
      <c r="C7" s="390"/>
      <c r="D7" s="390"/>
    </row>
    <row r="8" spans="1:4" ht="18.7" customHeight="1" x14ac:dyDescent="0.2">
      <c r="A8" s="390" t="s">
        <v>491</v>
      </c>
      <c r="B8" s="390"/>
      <c r="C8" s="390"/>
      <c r="D8" s="390"/>
    </row>
    <row r="9" spans="1:4" ht="18.7" customHeight="1" x14ac:dyDescent="0.2">
      <c r="A9" s="390"/>
      <c r="B9" s="390"/>
      <c r="C9" s="390"/>
      <c r="D9" s="390"/>
    </row>
    <row r="11" spans="1:4" ht="41.95" customHeight="1" x14ac:dyDescent="0.2">
      <c r="A11" s="384" t="s">
        <v>490</v>
      </c>
      <c r="B11" s="385"/>
      <c r="C11" s="386" t="s">
        <v>489</v>
      </c>
      <c r="D11" s="386" t="s">
        <v>488</v>
      </c>
    </row>
    <row r="12" spans="1:4" ht="129.6" customHeight="1" x14ac:dyDescent="0.2">
      <c r="A12" s="196" t="s">
        <v>487</v>
      </c>
      <c r="B12" s="196" t="s">
        <v>486</v>
      </c>
      <c r="C12" s="387"/>
      <c r="D12" s="387"/>
    </row>
    <row r="13" spans="1:4" ht="27.2" x14ac:dyDescent="0.2">
      <c r="A13" s="195" t="s">
        <v>485</v>
      </c>
      <c r="B13" s="195" t="s">
        <v>3</v>
      </c>
      <c r="C13" s="194" t="s">
        <v>484</v>
      </c>
      <c r="D13" s="193">
        <f>D14+D19+D24</f>
        <v>10050.59999999986</v>
      </c>
    </row>
    <row r="14" spans="1:4" ht="27.2" x14ac:dyDescent="0.2">
      <c r="A14" s="192" t="s">
        <v>483</v>
      </c>
      <c r="B14" s="192" t="s">
        <v>466</v>
      </c>
      <c r="C14" s="191" t="s">
        <v>482</v>
      </c>
      <c r="D14" s="190">
        <f>D15+D17</f>
        <v>8600</v>
      </c>
    </row>
    <row r="15" spans="1:4" ht="27.2" x14ac:dyDescent="0.2">
      <c r="A15" s="189" t="s">
        <v>481</v>
      </c>
      <c r="B15" s="189" t="s">
        <v>466</v>
      </c>
      <c r="C15" s="188" t="s">
        <v>480</v>
      </c>
      <c r="D15" s="187">
        <v>83600</v>
      </c>
    </row>
    <row r="16" spans="1:4" ht="30.6" customHeight="1" x14ac:dyDescent="0.2">
      <c r="A16" s="189" t="s">
        <v>479</v>
      </c>
      <c r="B16" s="189" t="s">
        <v>466</v>
      </c>
      <c r="C16" s="188" t="s">
        <v>478</v>
      </c>
      <c r="D16" s="187">
        <v>83600</v>
      </c>
    </row>
    <row r="17" spans="1:4" ht="27.2" x14ac:dyDescent="0.2">
      <c r="A17" s="189" t="s">
        <v>477</v>
      </c>
      <c r="B17" s="189" t="s">
        <v>466</v>
      </c>
      <c r="C17" s="188" t="s">
        <v>476</v>
      </c>
      <c r="D17" s="187">
        <v>-75000</v>
      </c>
    </row>
    <row r="18" spans="1:4" ht="29.4" customHeight="1" x14ac:dyDescent="0.2">
      <c r="A18" s="189" t="s">
        <v>475</v>
      </c>
      <c r="B18" s="189" t="s">
        <v>466</v>
      </c>
      <c r="C18" s="188" t="s">
        <v>474</v>
      </c>
      <c r="D18" s="187">
        <v>-75000</v>
      </c>
    </row>
    <row r="19" spans="1:4" ht="27.2" x14ac:dyDescent="0.2">
      <c r="A19" s="192" t="s">
        <v>473</v>
      </c>
      <c r="B19" s="192" t="s">
        <v>466</v>
      </c>
      <c r="C19" s="191" t="s">
        <v>472</v>
      </c>
      <c r="D19" s="190">
        <f>D20+D22</f>
        <v>0</v>
      </c>
    </row>
    <row r="20" spans="1:4" ht="40.75" x14ac:dyDescent="0.2">
      <c r="A20" s="189" t="s">
        <v>471</v>
      </c>
      <c r="B20" s="189" t="s">
        <v>466</v>
      </c>
      <c r="C20" s="188" t="s">
        <v>470</v>
      </c>
      <c r="D20" s="187">
        <v>0</v>
      </c>
    </row>
    <row r="21" spans="1:4" ht="40.75" x14ac:dyDescent="0.2">
      <c r="A21" s="189" t="s">
        <v>469</v>
      </c>
      <c r="B21" s="189" t="s">
        <v>3</v>
      </c>
      <c r="C21" s="188" t="s">
        <v>468</v>
      </c>
      <c r="D21" s="187">
        <v>0</v>
      </c>
    </row>
    <row r="22" spans="1:4" ht="40.75" x14ac:dyDescent="0.2">
      <c r="A22" s="189" t="s">
        <v>467</v>
      </c>
      <c r="B22" s="189" t="s">
        <v>466</v>
      </c>
      <c r="C22" s="188" t="s">
        <v>465</v>
      </c>
      <c r="D22" s="187">
        <v>0</v>
      </c>
    </row>
    <row r="23" spans="1:4" ht="40.75" x14ac:dyDescent="0.2">
      <c r="A23" s="189" t="s">
        <v>464</v>
      </c>
      <c r="B23" s="189" t="s">
        <v>3</v>
      </c>
      <c r="C23" s="188" t="s">
        <v>463</v>
      </c>
      <c r="D23" s="187">
        <v>0</v>
      </c>
    </row>
    <row r="24" spans="1:4" ht="27.2" x14ac:dyDescent="0.2">
      <c r="A24" s="192" t="s">
        <v>462</v>
      </c>
      <c r="B24" s="192" t="s">
        <v>3</v>
      </c>
      <c r="C24" s="191" t="s">
        <v>461</v>
      </c>
      <c r="D24" s="190">
        <f>D25+D29</f>
        <v>1450.5999999998603</v>
      </c>
    </row>
    <row r="25" spans="1:4" x14ac:dyDescent="0.2">
      <c r="A25" s="189" t="s">
        <v>460</v>
      </c>
      <c r="B25" s="189" t="s">
        <v>3</v>
      </c>
      <c r="C25" s="188" t="s">
        <v>459</v>
      </c>
      <c r="D25" s="187">
        <v>-1138174.8</v>
      </c>
    </row>
    <row r="26" spans="1:4" x14ac:dyDescent="0.2">
      <c r="A26" s="189" t="s">
        <v>458</v>
      </c>
      <c r="B26" s="189" t="s">
        <v>3</v>
      </c>
      <c r="C26" s="188" t="s">
        <v>457</v>
      </c>
      <c r="D26" s="187">
        <v>-1138174.8</v>
      </c>
    </row>
    <row r="27" spans="1:4" ht="19.2" customHeight="1" x14ac:dyDescent="0.2">
      <c r="A27" s="189" t="s">
        <v>456</v>
      </c>
      <c r="B27" s="189" t="s">
        <v>3</v>
      </c>
      <c r="C27" s="188" t="s">
        <v>455</v>
      </c>
      <c r="D27" s="187">
        <v>-1138174.8</v>
      </c>
    </row>
    <row r="28" spans="1:4" ht="27.2" x14ac:dyDescent="0.2">
      <c r="A28" s="189" t="s">
        <v>454</v>
      </c>
      <c r="B28" s="189" t="s">
        <v>3</v>
      </c>
      <c r="C28" s="188" t="s">
        <v>453</v>
      </c>
      <c r="D28" s="187">
        <v>-1138174.8</v>
      </c>
    </row>
    <row r="29" spans="1:4" x14ac:dyDescent="0.2">
      <c r="A29" s="189" t="s">
        <v>452</v>
      </c>
      <c r="B29" s="189" t="s">
        <v>3</v>
      </c>
      <c r="C29" s="188" t="s">
        <v>451</v>
      </c>
      <c r="D29" s="187">
        <v>1139625.3999999999</v>
      </c>
    </row>
    <row r="30" spans="1:4" x14ac:dyDescent="0.2">
      <c r="A30" s="189" t="s">
        <v>450</v>
      </c>
      <c r="B30" s="189" t="s">
        <v>3</v>
      </c>
      <c r="C30" s="188" t="s">
        <v>449</v>
      </c>
      <c r="D30" s="187">
        <v>1139625.3999999999</v>
      </c>
    </row>
    <row r="31" spans="1:4" ht="18.7" customHeight="1" x14ac:dyDescent="0.2">
      <c r="A31" s="189" t="s">
        <v>448</v>
      </c>
      <c r="B31" s="189" t="s">
        <v>3</v>
      </c>
      <c r="C31" s="188" t="s">
        <v>447</v>
      </c>
      <c r="D31" s="187">
        <v>1139625.3999999999</v>
      </c>
    </row>
    <row r="32" spans="1:4" ht="27.2" x14ac:dyDescent="0.2">
      <c r="A32" s="189" t="s">
        <v>446</v>
      </c>
      <c r="B32" s="189" t="s">
        <v>3</v>
      </c>
      <c r="C32" s="188" t="s">
        <v>445</v>
      </c>
      <c r="D32" s="187">
        <v>1139625.3999999999</v>
      </c>
    </row>
    <row r="33" spans="1:4" s="184" customFormat="1" ht="14.95" customHeight="1" x14ac:dyDescent="0.2">
      <c r="A33" s="389" t="s">
        <v>444</v>
      </c>
      <c r="B33" s="389"/>
      <c r="C33" s="389"/>
      <c r="D33" s="186">
        <f>D13</f>
        <v>10050.59999999986</v>
      </c>
    </row>
    <row r="34" spans="1:4" s="184" customFormat="1" ht="18.7" customHeight="1" x14ac:dyDescent="0.2">
      <c r="A34" s="388"/>
      <c r="B34" s="388"/>
      <c r="C34" s="388"/>
      <c r="D34" s="185"/>
    </row>
    <row r="35" spans="1:4" ht="18.7" customHeight="1" x14ac:dyDescent="0.2">
      <c r="A35" s="183"/>
      <c r="B35" s="183"/>
      <c r="C35" s="182"/>
      <c r="D35" s="182"/>
    </row>
    <row r="36" spans="1:4" ht="18.7" customHeight="1" x14ac:dyDescent="0.2">
      <c r="A36" s="181"/>
      <c r="B36" s="181"/>
      <c r="C36" s="181"/>
      <c r="D36" s="181"/>
    </row>
    <row r="37" spans="1:4" ht="18.7" customHeight="1" x14ac:dyDescent="0.2">
      <c r="A37" s="173"/>
      <c r="B37" s="173"/>
      <c r="C37" s="180"/>
      <c r="D37" s="180"/>
    </row>
    <row r="38" spans="1:4" ht="18.7" customHeight="1" x14ac:dyDescent="0.2">
      <c r="A38" s="173"/>
      <c r="B38" s="173"/>
      <c r="C38" s="173"/>
      <c r="D38" s="173"/>
    </row>
    <row r="39" spans="1:4" ht="18.7" customHeight="1" x14ac:dyDescent="0.2">
      <c r="A39" s="173"/>
      <c r="B39" s="173"/>
      <c r="C39" s="173"/>
      <c r="D39" s="173"/>
    </row>
    <row r="40" spans="1:4" ht="18.7" customHeight="1" x14ac:dyDescent="0.2">
      <c r="A40" s="173"/>
      <c r="B40" s="173"/>
      <c r="C40" s="173"/>
      <c r="D40" s="173"/>
    </row>
    <row r="41" spans="1:4" ht="18.7" customHeight="1" x14ac:dyDescent="0.2">
      <c r="A41" s="173"/>
      <c r="B41" s="173"/>
      <c r="C41" s="173"/>
      <c r="D41" s="173"/>
    </row>
    <row r="42" spans="1:4" ht="18.7" customHeight="1" x14ac:dyDescent="0.2">
      <c r="A42" s="173"/>
      <c r="B42" s="173"/>
      <c r="C42" s="173"/>
      <c r="D42" s="173"/>
    </row>
    <row r="43" spans="1:4" ht="18.7" customHeight="1" x14ac:dyDescent="0.2">
      <c r="A43" s="173"/>
      <c r="B43" s="173"/>
      <c r="C43" s="173"/>
      <c r="D43" s="173"/>
    </row>
    <row r="44" spans="1:4" ht="18.7" customHeight="1" x14ac:dyDescent="0.2">
      <c r="A44" s="173"/>
      <c r="B44" s="173"/>
      <c r="C44" s="173"/>
      <c r="D44" s="173"/>
    </row>
    <row r="45" spans="1:4" ht="18.7" customHeight="1" x14ac:dyDescent="0.2">
      <c r="A45" s="173"/>
      <c r="B45" s="173"/>
      <c r="C45" s="173"/>
      <c r="D45" s="173"/>
    </row>
    <row r="46" spans="1:4" ht="18.7" customHeight="1" x14ac:dyDescent="0.2">
      <c r="A46" s="383"/>
      <c r="B46" s="383"/>
      <c r="C46" s="383"/>
      <c r="D46" s="179"/>
    </row>
    <row r="47" spans="1:4" ht="18.7" customHeight="1" x14ac:dyDescent="0.2">
      <c r="A47" s="383"/>
      <c r="B47" s="383"/>
      <c r="C47" s="383"/>
      <c r="D47" s="179"/>
    </row>
    <row r="48" spans="1:4" ht="18.7" customHeight="1" x14ac:dyDescent="0.2">
      <c r="A48" s="383"/>
      <c r="B48" s="383"/>
      <c r="C48" s="383"/>
      <c r="D48" s="179"/>
    </row>
    <row r="49" spans="1:4" ht="18.7" customHeight="1" x14ac:dyDescent="0.2">
      <c r="A49" s="179"/>
      <c r="B49" s="179"/>
      <c r="C49" s="179"/>
      <c r="D49" s="179"/>
    </row>
    <row r="50" spans="1:4" x14ac:dyDescent="0.2">
      <c r="A50" s="382"/>
      <c r="B50" s="382"/>
      <c r="C50" s="382"/>
      <c r="D50" s="178"/>
    </row>
    <row r="51" spans="1:4" ht="18.7" customHeight="1" x14ac:dyDescent="0.2">
      <c r="A51" s="381"/>
      <c r="B51" s="381"/>
      <c r="C51" s="381"/>
      <c r="D51" s="175"/>
    </row>
    <row r="53" spans="1:4" x14ac:dyDescent="0.2">
      <c r="C53" s="176"/>
      <c r="D53" s="176"/>
    </row>
    <row r="54" spans="1:4" x14ac:dyDescent="0.2">
      <c r="C54" s="177"/>
      <c r="D54" s="177"/>
    </row>
    <row r="55" spans="1:4" x14ac:dyDescent="0.2">
      <c r="C55" s="177"/>
      <c r="D55" s="177"/>
    </row>
    <row r="56" spans="1:4" x14ac:dyDescent="0.2">
      <c r="C56" s="177"/>
      <c r="D56" s="177"/>
    </row>
    <row r="58" spans="1:4" x14ac:dyDescent="0.2">
      <c r="C58" s="176"/>
      <c r="D58" s="176"/>
    </row>
    <row r="59" spans="1:4" ht="16.5" customHeight="1" x14ac:dyDescent="0.2"/>
  </sheetData>
  <mergeCells count="15">
    <mergeCell ref="D11:D12"/>
    <mergeCell ref="C1:D3"/>
    <mergeCell ref="A7:D7"/>
    <mergeCell ref="C4:D4"/>
    <mergeCell ref="A8:D9"/>
    <mergeCell ref="A5:D6"/>
    <mergeCell ref="A51:C51"/>
    <mergeCell ref="A50:C50"/>
    <mergeCell ref="A47:C47"/>
    <mergeCell ref="A48:C48"/>
    <mergeCell ref="A11:B11"/>
    <mergeCell ref="C11:C12"/>
    <mergeCell ref="A46:C46"/>
    <mergeCell ref="A34:C34"/>
    <mergeCell ref="A33:C33"/>
  </mergeCells>
  <printOptions horizontalCentered="1"/>
  <pageMargins left="0.81" right="0.23622047244094491" top="0.78740157480314965" bottom="0.78740157480314965" header="0.19685039370078741" footer="0.15748031496062992"/>
  <pageSetup paperSize="9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5"/>
  <sheetViews>
    <sheetView topLeftCell="A550" workbookViewId="0">
      <selection activeCell="A538" sqref="A538:XFD539"/>
    </sheetView>
  </sheetViews>
  <sheetFormatPr defaultColWidth="9.125" defaultRowHeight="13.6" x14ac:dyDescent="0.25"/>
  <cols>
    <col min="1" max="1" width="53.375" style="1" customWidth="1"/>
    <col min="2" max="2" width="9.875" style="1" customWidth="1"/>
    <col min="3" max="3" width="11.625" style="1" customWidth="1"/>
    <col min="4" max="4" width="12.875" style="1" customWidth="1"/>
    <col min="5" max="5" width="9.875" style="1" customWidth="1"/>
    <col min="6" max="6" width="14.625" style="1" customWidth="1"/>
    <col min="7" max="16384" width="9.125" style="1"/>
  </cols>
  <sheetData>
    <row r="1" spans="1:6" ht="13.75" customHeight="1" x14ac:dyDescent="0.25">
      <c r="A1" s="79"/>
      <c r="B1" s="79"/>
      <c r="C1" s="79"/>
      <c r="D1" s="79"/>
      <c r="E1" s="297" t="s">
        <v>624</v>
      </c>
      <c r="F1" s="297"/>
    </row>
    <row r="2" spans="1:6" x14ac:dyDescent="0.25">
      <c r="A2" s="78"/>
      <c r="B2" s="78"/>
      <c r="C2" s="78"/>
      <c r="D2" s="77"/>
      <c r="E2" s="297"/>
      <c r="F2" s="297"/>
    </row>
    <row r="3" spans="1:6" ht="95.8" customHeight="1" x14ac:dyDescent="0.25">
      <c r="A3" s="78"/>
      <c r="B3" s="78"/>
      <c r="C3" s="78"/>
      <c r="D3" s="77"/>
      <c r="E3" s="297"/>
      <c r="F3" s="297"/>
    </row>
    <row r="4" spans="1:6" x14ac:dyDescent="0.25">
      <c r="A4" s="78"/>
      <c r="B4" s="78"/>
      <c r="C4" s="78"/>
      <c r="D4" s="77"/>
      <c r="E4" s="230"/>
      <c r="F4" s="230"/>
    </row>
    <row r="5" spans="1:6" ht="13.6" customHeight="1" x14ac:dyDescent="0.25">
      <c r="A5" s="393" t="s">
        <v>410</v>
      </c>
      <c r="B5" s="393"/>
      <c r="C5" s="393"/>
      <c r="D5" s="393"/>
      <c r="E5" s="393"/>
      <c r="F5" s="393"/>
    </row>
    <row r="6" spans="1:6" ht="40.1" customHeight="1" x14ac:dyDescent="0.25">
      <c r="A6" s="393"/>
      <c r="B6" s="393"/>
      <c r="C6" s="393"/>
      <c r="D6" s="393"/>
      <c r="E6" s="393"/>
      <c r="F6" s="393"/>
    </row>
    <row r="7" spans="1:6" x14ac:dyDescent="0.25">
      <c r="A7" s="74"/>
      <c r="B7" s="74"/>
      <c r="C7" s="74"/>
      <c r="D7" s="74"/>
      <c r="E7" s="75"/>
      <c r="F7" s="75"/>
    </row>
    <row r="8" spans="1:6" x14ac:dyDescent="0.25">
      <c r="A8" s="74"/>
      <c r="B8" s="74"/>
      <c r="C8" s="74"/>
      <c r="D8" s="74"/>
      <c r="E8" s="394" t="s">
        <v>156</v>
      </c>
      <c r="F8" s="394"/>
    </row>
    <row r="9" spans="1:6" ht="55.05" customHeight="1" x14ac:dyDescent="0.25">
      <c r="A9" s="393" t="s">
        <v>409</v>
      </c>
      <c r="B9" s="393"/>
      <c r="C9" s="393"/>
      <c r="D9" s="393"/>
      <c r="E9" s="393"/>
      <c r="F9" s="393"/>
    </row>
    <row r="10" spans="1:6" ht="15.65" x14ac:dyDescent="0.25">
      <c r="A10" s="73"/>
      <c r="B10" s="72"/>
      <c r="C10" s="72"/>
      <c r="D10" s="72"/>
      <c r="E10" s="72"/>
      <c r="F10" s="72"/>
    </row>
    <row r="11" spans="1:6" ht="46.9" x14ac:dyDescent="0.25">
      <c r="A11" s="71" t="s">
        <v>155</v>
      </c>
      <c r="B11" s="71" t="s">
        <v>153</v>
      </c>
      <c r="C11" s="71" t="s">
        <v>152</v>
      </c>
      <c r="D11" s="71" t="s">
        <v>151</v>
      </c>
      <c r="E11" s="71" t="s">
        <v>150</v>
      </c>
      <c r="F11" s="71" t="s">
        <v>149</v>
      </c>
    </row>
    <row r="12" spans="1:6" ht="15.65" x14ac:dyDescent="0.25">
      <c r="A12" s="70" t="s">
        <v>148</v>
      </c>
      <c r="B12" s="68"/>
      <c r="C12" s="68"/>
      <c r="D12" s="68"/>
      <c r="E12" s="68"/>
      <c r="F12" s="67">
        <f>F565</f>
        <v>1064625.3999999999</v>
      </c>
    </row>
    <row r="13" spans="1:6" x14ac:dyDescent="0.25">
      <c r="A13" s="66" t="s">
        <v>147</v>
      </c>
      <c r="B13" s="16" t="s">
        <v>8</v>
      </c>
      <c r="C13" s="16"/>
      <c r="D13" s="16"/>
      <c r="E13" s="16"/>
      <c r="F13" s="2">
        <f>F14+F19+F24+F76+F87+M59+F71+F92</f>
        <v>52290.499999999993</v>
      </c>
    </row>
    <row r="14" spans="1:6" ht="30.6" customHeight="1" x14ac:dyDescent="0.25">
      <c r="A14" s="66" t="s">
        <v>146</v>
      </c>
      <c r="B14" s="16" t="s">
        <v>145</v>
      </c>
      <c r="C14" s="16" t="s">
        <v>144</v>
      </c>
      <c r="D14" s="16"/>
      <c r="E14" s="16"/>
      <c r="F14" s="2">
        <f>F15</f>
        <v>1977.2</v>
      </c>
    </row>
    <row r="15" spans="1:6" ht="20.25" customHeight="1" x14ac:dyDescent="0.25">
      <c r="A15" s="23" t="s">
        <v>18</v>
      </c>
      <c r="B15" s="21" t="s">
        <v>8</v>
      </c>
      <c r="C15" s="21" t="s">
        <v>22</v>
      </c>
      <c r="D15" s="21" t="s">
        <v>157</v>
      </c>
      <c r="E15" s="21"/>
      <c r="F15" s="9">
        <f>F16</f>
        <v>1977.2</v>
      </c>
    </row>
    <row r="16" spans="1:6" x14ac:dyDescent="0.25">
      <c r="A16" s="23" t="s">
        <v>143</v>
      </c>
      <c r="B16" s="21" t="s">
        <v>8</v>
      </c>
      <c r="C16" s="21" t="s">
        <v>22</v>
      </c>
      <c r="D16" s="21" t="s">
        <v>216</v>
      </c>
      <c r="E16" s="21"/>
      <c r="F16" s="9">
        <f>F17</f>
        <v>1977.2</v>
      </c>
    </row>
    <row r="17" spans="1:6" ht="54.35" x14ac:dyDescent="0.25">
      <c r="A17" s="19" t="s">
        <v>73</v>
      </c>
      <c r="B17" s="18" t="s">
        <v>8</v>
      </c>
      <c r="C17" s="18" t="s">
        <v>22</v>
      </c>
      <c r="D17" s="28" t="s">
        <v>216</v>
      </c>
      <c r="E17" s="18" t="s">
        <v>72</v>
      </c>
      <c r="F17" s="5">
        <f>F18</f>
        <v>1977.2</v>
      </c>
    </row>
    <row r="18" spans="1:6" ht="27.2" x14ac:dyDescent="0.25">
      <c r="A18" s="19" t="s">
        <v>130</v>
      </c>
      <c r="B18" s="18" t="s">
        <v>8</v>
      </c>
      <c r="C18" s="18" t="s">
        <v>22</v>
      </c>
      <c r="D18" s="28" t="s">
        <v>216</v>
      </c>
      <c r="E18" s="18" t="s">
        <v>129</v>
      </c>
      <c r="F18" s="5">
        <v>1977.2</v>
      </c>
    </row>
    <row r="19" spans="1:6" ht="41.45" customHeight="1" x14ac:dyDescent="0.25">
      <c r="A19" s="17" t="s">
        <v>142</v>
      </c>
      <c r="B19" s="15" t="s">
        <v>8</v>
      </c>
      <c r="C19" s="15" t="s">
        <v>1</v>
      </c>
      <c r="D19" s="15"/>
      <c r="E19" s="15"/>
      <c r="F19" s="2">
        <f>F20</f>
        <v>1557</v>
      </c>
    </row>
    <row r="20" spans="1:6" x14ac:dyDescent="0.25">
      <c r="A20" s="23" t="s">
        <v>18</v>
      </c>
      <c r="B20" s="20" t="s">
        <v>8</v>
      </c>
      <c r="C20" s="20" t="s">
        <v>1</v>
      </c>
      <c r="D20" s="21" t="s">
        <v>157</v>
      </c>
      <c r="E20" s="20"/>
      <c r="F20" s="9">
        <f>F21</f>
        <v>1557</v>
      </c>
    </row>
    <row r="21" spans="1:6" ht="27.2" x14ac:dyDescent="0.25">
      <c r="A21" s="24" t="s">
        <v>141</v>
      </c>
      <c r="B21" s="20" t="s">
        <v>8</v>
      </c>
      <c r="C21" s="20" t="s">
        <v>1</v>
      </c>
      <c r="D21" s="21" t="s">
        <v>215</v>
      </c>
      <c r="E21" s="20"/>
      <c r="F21" s="9">
        <f>F22</f>
        <v>1557</v>
      </c>
    </row>
    <row r="22" spans="1:6" ht="54.35" x14ac:dyDescent="0.25">
      <c r="A22" s="19" t="s">
        <v>73</v>
      </c>
      <c r="B22" s="18" t="s">
        <v>8</v>
      </c>
      <c r="C22" s="18" t="s">
        <v>1</v>
      </c>
      <c r="D22" s="28" t="s">
        <v>215</v>
      </c>
      <c r="E22" s="18" t="s">
        <v>72</v>
      </c>
      <c r="F22" s="5">
        <f>F23</f>
        <v>1557</v>
      </c>
    </row>
    <row r="23" spans="1:6" ht="27.2" x14ac:dyDescent="0.25">
      <c r="A23" s="19" t="s">
        <v>130</v>
      </c>
      <c r="B23" s="18" t="s">
        <v>8</v>
      </c>
      <c r="C23" s="18" t="s">
        <v>1</v>
      </c>
      <c r="D23" s="28" t="s">
        <v>215</v>
      </c>
      <c r="E23" s="18" t="s">
        <v>129</v>
      </c>
      <c r="F23" s="5">
        <v>1557</v>
      </c>
    </row>
    <row r="24" spans="1:6" ht="52.3" x14ac:dyDescent="0.25">
      <c r="A24" s="17" t="s">
        <v>140</v>
      </c>
      <c r="B24" s="15" t="s">
        <v>8</v>
      </c>
      <c r="C24" s="15" t="s">
        <v>45</v>
      </c>
      <c r="D24" s="15"/>
      <c r="E24" s="15"/>
      <c r="F24" s="65">
        <f>F25</f>
        <v>44923.9</v>
      </c>
    </row>
    <row r="25" spans="1:6" x14ac:dyDescent="0.25">
      <c r="A25" s="23" t="s">
        <v>18</v>
      </c>
      <c r="B25" s="20" t="s">
        <v>8</v>
      </c>
      <c r="C25" s="20" t="s">
        <v>45</v>
      </c>
      <c r="D25" s="21" t="s">
        <v>157</v>
      </c>
      <c r="E25" s="20"/>
      <c r="F25" s="9">
        <f>F26+F29+F36+F41+F46+F51+F58+F63+F68</f>
        <v>44923.9</v>
      </c>
    </row>
    <row r="26" spans="1:6" ht="33.799999999999997" customHeight="1" x14ac:dyDescent="0.25">
      <c r="A26" s="61" t="s">
        <v>133</v>
      </c>
      <c r="B26" s="18" t="s">
        <v>8</v>
      </c>
      <c r="C26" s="18" t="s">
        <v>45</v>
      </c>
      <c r="D26" s="28" t="s">
        <v>158</v>
      </c>
      <c r="E26" s="18"/>
      <c r="F26" s="5">
        <f>F27</f>
        <v>23367.9</v>
      </c>
    </row>
    <row r="27" spans="1:6" ht="54.35" x14ac:dyDescent="0.25">
      <c r="A27" s="19" t="s">
        <v>73</v>
      </c>
      <c r="B27" s="18" t="s">
        <v>8</v>
      </c>
      <c r="C27" s="18" t="s">
        <v>45</v>
      </c>
      <c r="D27" s="28" t="s">
        <v>158</v>
      </c>
      <c r="E27" s="18" t="s">
        <v>72</v>
      </c>
      <c r="F27" s="5">
        <f>F28</f>
        <v>23367.9</v>
      </c>
    </row>
    <row r="28" spans="1:6" ht="27.2" x14ac:dyDescent="0.25">
      <c r="A28" s="19" t="s">
        <v>130</v>
      </c>
      <c r="B28" s="18" t="s">
        <v>8</v>
      </c>
      <c r="C28" s="18" t="s">
        <v>45</v>
      </c>
      <c r="D28" s="28" t="s">
        <v>158</v>
      </c>
      <c r="E28" s="18" t="s">
        <v>129</v>
      </c>
      <c r="F28" s="5">
        <v>23367.9</v>
      </c>
    </row>
    <row r="29" spans="1:6" ht="27.2" x14ac:dyDescent="0.25">
      <c r="A29" s="19" t="s">
        <v>42</v>
      </c>
      <c r="B29" s="18" t="s">
        <v>8</v>
      </c>
      <c r="C29" s="18" t="s">
        <v>45</v>
      </c>
      <c r="D29" s="28" t="s">
        <v>159</v>
      </c>
      <c r="E29" s="18"/>
      <c r="F29" s="5">
        <f>F30+F34+F32</f>
        <v>8735.3000000000011</v>
      </c>
    </row>
    <row r="30" spans="1:6" ht="27.2" x14ac:dyDescent="0.25">
      <c r="A30" s="19" t="s">
        <v>26</v>
      </c>
      <c r="B30" s="18" t="s">
        <v>8</v>
      </c>
      <c r="C30" s="18" t="s">
        <v>45</v>
      </c>
      <c r="D30" s="28" t="s">
        <v>159</v>
      </c>
      <c r="E30" s="18" t="s">
        <v>25</v>
      </c>
      <c r="F30" s="47">
        <f>F31</f>
        <v>8393.2000000000007</v>
      </c>
    </row>
    <row r="31" spans="1:6" ht="27.2" x14ac:dyDescent="0.25">
      <c r="A31" s="19" t="s">
        <v>24</v>
      </c>
      <c r="B31" s="18" t="s">
        <v>8</v>
      </c>
      <c r="C31" s="18" t="s">
        <v>45</v>
      </c>
      <c r="D31" s="28" t="s">
        <v>159</v>
      </c>
      <c r="E31" s="18" t="s">
        <v>21</v>
      </c>
      <c r="F31" s="47">
        <v>8393.2000000000007</v>
      </c>
    </row>
    <row r="32" spans="1:6" x14ac:dyDescent="0.25">
      <c r="A32" s="19" t="s">
        <v>47</v>
      </c>
      <c r="B32" s="18" t="s">
        <v>8</v>
      </c>
      <c r="C32" s="18" t="s">
        <v>45</v>
      </c>
      <c r="D32" s="28" t="s">
        <v>159</v>
      </c>
      <c r="E32" s="18" t="s">
        <v>46</v>
      </c>
      <c r="F32" s="47">
        <v>62.6</v>
      </c>
    </row>
    <row r="33" spans="1:6" ht="15.65" customHeight="1" x14ac:dyDescent="0.25">
      <c r="A33" s="19" t="s">
        <v>845</v>
      </c>
      <c r="B33" s="18" t="s">
        <v>8</v>
      </c>
      <c r="C33" s="18" t="s">
        <v>45</v>
      </c>
      <c r="D33" s="28" t="s">
        <v>159</v>
      </c>
      <c r="E33" s="18" t="s">
        <v>846</v>
      </c>
      <c r="F33" s="47">
        <v>62.6</v>
      </c>
    </row>
    <row r="34" spans="1:6" x14ac:dyDescent="0.25">
      <c r="A34" s="19" t="s">
        <v>69</v>
      </c>
      <c r="B34" s="18" t="s">
        <v>8</v>
      </c>
      <c r="C34" s="18" t="s">
        <v>45</v>
      </c>
      <c r="D34" s="28" t="s">
        <v>159</v>
      </c>
      <c r="E34" s="18" t="s">
        <v>68</v>
      </c>
      <c r="F34" s="5">
        <f>F35</f>
        <v>279.5</v>
      </c>
    </row>
    <row r="35" spans="1:6" x14ac:dyDescent="0.25">
      <c r="A35" s="19" t="s">
        <v>67</v>
      </c>
      <c r="B35" s="18" t="s">
        <v>8</v>
      </c>
      <c r="C35" s="18" t="s">
        <v>45</v>
      </c>
      <c r="D35" s="28" t="s">
        <v>159</v>
      </c>
      <c r="E35" s="18" t="s">
        <v>66</v>
      </c>
      <c r="F35" s="5">
        <v>279.5</v>
      </c>
    </row>
    <row r="36" spans="1:6" ht="40.75" x14ac:dyDescent="0.25">
      <c r="A36" s="24" t="s">
        <v>59</v>
      </c>
      <c r="B36" s="20" t="s">
        <v>8</v>
      </c>
      <c r="C36" s="20" t="s">
        <v>45</v>
      </c>
      <c r="D36" s="20" t="s">
        <v>164</v>
      </c>
      <c r="E36" s="20"/>
      <c r="F36" s="9">
        <f>F37+F39</f>
        <v>1490.3000000000002</v>
      </c>
    </row>
    <row r="37" spans="1:6" ht="54.35" x14ac:dyDescent="0.25">
      <c r="A37" s="19" t="s">
        <v>73</v>
      </c>
      <c r="B37" s="18" t="s">
        <v>8</v>
      </c>
      <c r="C37" s="18" t="s">
        <v>45</v>
      </c>
      <c r="D37" s="18" t="s">
        <v>164</v>
      </c>
      <c r="E37" s="18" t="s">
        <v>72</v>
      </c>
      <c r="F37" s="5">
        <f>F38</f>
        <v>1369.4</v>
      </c>
    </row>
    <row r="38" spans="1:6" ht="27.2" x14ac:dyDescent="0.25">
      <c r="A38" s="19" t="s">
        <v>130</v>
      </c>
      <c r="B38" s="18" t="s">
        <v>8</v>
      </c>
      <c r="C38" s="18" t="s">
        <v>45</v>
      </c>
      <c r="D38" s="18" t="s">
        <v>164</v>
      </c>
      <c r="E38" s="18" t="s">
        <v>129</v>
      </c>
      <c r="F38" s="5">
        <v>1369.4</v>
      </c>
    </row>
    <row r="39" spans="1:6" ht="27.2" x14ac:dyDescent="0.25">
      <c r="A39" s="19" t="s">
        <v>26</v>
      </c>
      <c r="B39" s="18" t="s">
        <v>8</v>
      </c>
      <c r="C39" s="18" t="s">
        <v>45</v>
      </c>
      <c r="D39" s="18" t="s">
        <v>164</v>
      </c>
      <c r="E39" s="18" t="s">
        <v>25</v>
      </c>
      <c r="F39" s="5">
        <f>F40</f>
        <v>120.9</v>
      </c>
    </row>
    <row r="40" spans="1:6" ht="27.2" x14ac:dyDescent="0.25">
      <c r="A40" s="19" t="s">
        <v>24</v>
      </c>
      <c r="B40" s="18" t="s">
        <v>8</v>
      </c>
      <c r="C40" s="18" t="s">
        <v>45</v>
      </c>
      <c r="D40" s="18" t="s">
        <v>164</v>
      </c>
      <c r="E40" s="18" t="s">
        <v>21</v>
      </c>
      <c r="F40" s="5">
        <v>120.9</v>
      </c>
    </row>
    <row r="41" spans="1:6" ht="27.2" x14ac:dyDescent="0.25">
      <c r="A41" s="24" t="s">
        <v>139</v>
      </c>
      <c r="B41" s="20" t="s">
        <v>8</v>
      </c>
      <c r="C41" s="20" t="s">
        <v>45</v>
      </c>
      <c r="D41" s="20" t="s">
        <v>228</v>
      </c>
      <c r="E41" s="20"/>
      <c r="F41" s="9">
        <f>F42+F44</f>
        <v>1033.5</v>
      </c>
    </row>
    <row r="42" spans="1:6" ht="54.35" x14ac:dyDescent="0.25">
      <c r="A42" s="19" t="s">
        <v>73</v>
      </c>
      <c r="B42" s="18" t="s">
        <v>8</v>
      </c>
      <c r="C42" s="18" t="s">
        <v>45</v>
      </c>
      <c r="D42" s="18" t="s">
        <v>228</v>
      </c>
      <c r="E42" s="18" t="s">
        <v>72</v>
      </c>
      <c r="F42" s="5">
        <f>F43</f>
        <v>825.4</v>
      </c>
    </row>
    <row r="43" spans="1:6" ht="27.2" x14ac:dyDescent="0.25">
      <c r="A43" s="19" t="s">
        <v>135</v>
      </c>
      <c r="B43" s="18" t="s">
        <v>8</v>
      </c>
      <c r="C43" s="18" t="s">
        <v>45</v>
      </c>
      <c r="D43" s="18" t="s">
        <v>228</v>
      </c>
      <c r="E43" s="18" t="s">
        <v>129</v>
      </c>
      <c r="F43" s="5">
        <v>825.4</v>
      </c>
    </row>
    <row r="44" spans="1:6" ht="27.2" x14ac:dyDescent="0.25">
      <c r="A44" s="19" t="s">
        <v>26</v>
      </c>
      <c r="B44" s="18" t="s">
        <v>8</v>
      </c>
      <c r="C44" s="18" t="s">
        <v>45</v>
      </c>
      <c r="D44" s="18" t="s">
        <v>228</v>
      </c>
      <c r="E44" s="18" t="s">
        <v>25</v>
      </c>
      <c r="F44" s="5">
        <f>F45</f>
        <v>208.1</v>
      </c>
    </row>
    <row r="45" spans="1:6" ht="27.2" x14ac:dyDescent="0.25">
      <c r="A45" s="19" t="s">
        <v>24</v>
      </c>
      <c r="B45" s="18" t="s">
        <v>8</v>
      </c>
      <c r="C45" s="18" t="s">
        <v>45</v>
      </c>
      <c r="D45" s="18" t="s">
        <v>228</v>
      </c>
      <c r="E45" s="18" t="s">
        <v>21</v>
      </c>
      <c r="F45" s="5">
        <v>208.1</v>
      </c>
    </row>
    <row r="46" spans="1:6" ht="40.75" x14ac:dyDescent="0.25">
      <c r="A46" s="24" t="s">
        <v>51</v>
      </c>
      <c r="B46" s="20" t="s">
        <v>8</v>
      </c>
      <c r="C46" s="20" t="s">
        <v>45</v>
      </c>
      <c r="D46" s="20" t="s">
        <v>229</v>
      </c>
      <c r="E46" s="20"/>
      <c r="F46" s="9">
        <f>F47+F49</f>
        <v>2218.1</v>
      </c>
    </row>
    <row r="47" spans="1:6" ht="54.35" x14ac:dyDescent="0.25">
      <c r="A47" s="19" t="s">
        <v>73</v>
      </c>
      <c r="B47" s="18" t="s">
        <v>8</v>
      </c>
      <c r="C47" s="18" t="s">
        <v>45</v>
      </c>
      <c r="D47" s="18" t="s">
        <v>229</v>
      </c>
      <c r="E47" s="18" t="s">
        <v>72</v>
      </c>
      <c r="F47" s="5">
        <f>F48</f>
        <v>1716.4</v>
      </c>
    </row>
    <row r="48" spans="1:6" ht="27.2" x14ac:dyDescent="0.25">
      <c r="A48" s="19" t="s">
        <v>130</v>
      </c>
      <c r="B48" s="18" t="s">
        <v>8</v>
      </c>
      <c r="C48" s="18" t="s">
        <v>45</v>
      </c>
      <c r="D48" s="18" t="s">
        <v>229</v>
      </c>
      <c r="E48" s="18" t="s">
        <v>129</v>
      </c>
      <c r="F48" s="5">
        <v>1716.4</v>
      </c>
    </row>
    <row r="49" spans="1:6" ht="27.2" x14ac:dyDescent="0.25">
      <c r="A49" s="19" t="s">
        <v>26</v>
      </c>
      <c r="B49" s="18" t="s">
        <v>8</v>
      </c>
      <c r="C49" s="18" t="s">
        <v>45</v>
      </c>
      <c r="D49" s="18" t="s">
        <v>229</v>
      </c>
      <c r="E49" s="18" t="s">
        <v>25</v>
      </c>
      <c r="F49" s="5">
        <f>F50</f>
        <v>501.7</v>
      </c>
    </row>
    <row r="50" spans="1:6" ht="27.2" x14ac:dyDescent="0.25">
      <c r="A50" s="19" t="s">
        <v>24</v>
      </c>
      <c r="B50" s="18" t="s">
        <v>8</v>
      </c>
      <c r="C50" s="18" t="s">
        <v>45</v>
      </c>
      <c r="D50" s="18" t="s">
        <v>229</v>
      </c>
      <c r="E50" s="18" t="s">
        <v>21</v>
      </c>
      <c r="F50" s="5">
        <v>501.7</v>
      </c>
    </row>
    <row r="51" spans="1:6" ht="27.2" x14ac:dyDescent="0.25">
      <c r="A51" s="12" t="s">
        <v>138</v>
      </c>
      <c r="B51" s="10" t="s">
        <v>8</v>
      </c>
      <c r="C51" s="10" t="s">
        <v>45</v>
      </c>
      <c r="D51" s="10" t="s">
        <v>160</v>
      </c>
      <c r="E51" s="20"/>
      <c r="F51" s="9">
        <f>F52+F54+F56</f>
        <v>5.1999999999999993</v>
      </c>
    </row>
    <row r="52" spans="1:6" ht="54.35" x14ac:dyDescent="0.25">
      <c r="A52" s="19" t="s">
        <v>73</v>
      </c>
      <c r="B52" s="6" t="s">
        <v>8</v>
      </c>
      <c r="C52" s="6" t="s">
        <v>45</v>
      </c>
      <c r="D52" s="6" t="s">
        <v>160</v>
      </c>
      <c r="E52" s="18" t="s">
        <v>72</v>
      </c>
      <c r="F52" s="5">
        <f>F53</f>
        <v>3.3</v>
      </c>
    </row>
    <row r="53" spans="1:6" ht="27.2" x14ac:dyDescent="0.25">
      <c r="A53" s="19" t="s">
        <v>130</v>
      </c>
      <c r="B53" s="6" t="s">
        <v>8</v>
      </c>
      <c r="C53" s="6" t="s">
        <v>45</v>
      </c>
      <c r="D53" s="6" t="s">
        <v>160</v>
      </c>
      <c r="E53" s="18" t="s">
        <v>129</v>
      </c>
      <c r="F53" s="5">
        <v>3.3</v>
      </c>
    </row>
    <row r="54" spans="1:6" ht="27.2" x14ac:dyDescent="0.25">
      <c r="A54" s="19" t="s">
        <v>26</v>
      </c>
      <c r="B54" s="6" t="s">
        <v>8</v>
      </c>
      <c r="C54" s="6" t="s">
        <v>45</v>
      </c>
      <c r="D54" s="6" t="s">
        <v>160</v>
      </c>
      <c r="E54" s="18" t="s">
        <v>25</v>
      </c>
      <c r="F54" s="5">
        <f>F55</f>
        <v>0.4</v>
      </c>
    </row>
    <row r="55" spans="1:6" ht="27.2" x14ac:dyDescent="0.25">
      <c r="A55" s="19" t="s">
        <v>24</v>
      </c>
      <c r="B55" s="6" t="s">
        <v>8</v>
      </c>
      <c r="C55" s="6" t="s">
        <v>45</v>
      </c>
      <c r="D55" s="6" t="s">
        <v>160</v>
      </c>
      <c r="E55" s="18" t="s">
        <v>21</v>
      </c>
      <c r="F55" s="5">
        <v>0.4</v>
      </c>
    </row>
    <row r="56" spans="1:6" x14ac:dyDescent="0.25">
      <c r="A56" s="19" t="s">
        <v>102</v>
      </c>
      <c r="B56" s="6" t="s">
        <v>8</v>
      </c>
      <c r="C56" s="6" t="s">
        <v>45</v>
      </c>
      <c r="D56" s="6" t="s">
        <v>160</v>
      </c>
      <c r="E56" s="18" t="s">
        <v>4</v>
      </c>
      <c r="F56" s="5">
        <f>F57</f>
        <v>1.5</v>
      </c>
    </row>
    <row r="57" spans="1:6" x14ac:dyDescent="0.25">
      <c r="A57" s="19" t="s">
        <v>121</v>
      </c>
      <c r="B57" s="6" t="s">
        <v>8</v>
      </c>
      <c r="C57" s="6" t="s">
        <v>45</v>
      </c>
      <c r="D57" s="6" t="s">
        <v>160</v>
      </c>
      <c r="E57" s="18" t="s">
        <v>120</v>
      </c>
      <c r="F57" s="5">
        <v>1.5</v>
      </c>
    </row>
    <row r="58" spans="1:6" ht="59.8" customHeight="1" x14ac:dyDescent="0.25">
      <c r="A58" s="12" t="s">
        <v>137</v>
      </c>
      <c r="B58" s="10" t="s">
        <v>8</v>
      </c>
      <c r="C58" s="10" t="s">
        <v>45</v>
      </c>
      <c r="D58" s="10" t="s">
        <v>161</v>
      </c>
      <c r="E58" s="10"/>
      <c r="F58" s="9">
        <f>F59+F61</f>
        <v>84.2</v>
      </c>
    </row>
    <row r="59" spans="1:6" ht="54.35" x14ac:dyDescent="0.25">
      <c r="A59" s="19" t="s">
        <v>73</v>
      </c>
      <c r="B59" s="6" t="s">
        <v>8</v>
      </c>
      <c r="C59" s="6" t="s">
        <v>45</v>
      </c>
      <c r="D59" s="6" t="s">
        <v>161</v>
      </c>
      <c r="E59" s="18" t="s">
        <v>72</v>
      </c>
      <c r="F59" s="5">
        <f>F60</f>
        <v>76.400000000000006</v>
      </c>
    </row>
    <row r="60" spans="1:6" ht="29.9" customHeight="1" x14ac:dyDescent="0.25">
      <c r="A60" s="19" t="s">
        <v>130</v>
      </c>
      <c r="B60" s="6" t="s">
        <v>8</v>
      </c>
      <c r="C60" s="6" t="s">
        <v>45</v>
      </c>
      <c r="D60" s="6" t="s">
        <v>161</v>
      </c>
      <c r="E60" s="18" t="s">
        <v>129</v>
      </c>
      <c r="F60" s="5">
        <v>76.400000000000006</v>
      </c>
    </row>
    <row r="61" spans="1:6" ht="29.9" customHeight="1" x14ac:dyDescent="0.25">
      <c r="A61" s="19" t="s">
        <v>26</v>
      </c>
      <c r="B61" s="6" t="s">
        <v>8</v>
      </c>
      <c r="C61" s="6" t="s">
        <v>45</v>
      </c>
      <c r="D61" s="6" t="s">
        <v>161</v>
      </c>
      <c r="E61" s="18" t="s">
        <v>25</v>
      </c>
      <c r="F61" s="5">
        <f>F62</f>
        <v>7.8</v>
      </c>
    </row>
    <row r="62" spans="1:6" ht="27.2" x14ac:dyDescent="0.25">
      <c r="A62" s="19" t="s">
        <v>24</v>
      </c>
      <c r="B62" s="6" t="s">
        <v>8</v>
      </c>
      <c r="C62" s="6" t="s">
        <v>45</v>
      </c>
      <c r="D62" s="6" t="s">
        <v>161</v>
      </c>
      <c r="E62" s="18" t="s">
        <v>21</v>
      </c>
      <c r="F62" s="5">
        <v>7.8</v>
      </c>
    </row>
    <row r="63" spans="1:6" ht="44.85" customHeight="1" x14ac:dyDescent="0.25">
      <c r="A63" s="64" t="s">
        <v>136</v>
      </c>
      <c r="B63" s="10" t="s">
        <v>8</v>
      </c>
      <c r="C63" s="10" t="s">
        <v>45</v>
      </c>
      <c r="D63" s="10" t="s">
        <v>162</v>
      </c>
      <c r="E63" s="10"/>
      <c r="F63" s="9">
        <f>F66+F64</f>
        <v>481.79999999999995</v>
      </c>
    </row>
    <row r="64" spans="1:6" ht="54.35" x14ac:dyDescent="0.25">
      <c r="A64" s="19" t="s">
        <v>73</v>
      </c>
      <c r="B64" s="18" t="s">
        <v>8</v>
      </c>
      <c r="C64" s="18" t="s">
        <v>45</v>
      </c>
      <c r="D64" s="6" t="s">
        <v>162</v>
      </c>
      <c r="E64" s="18" t="s">
        <v>72</v>
      </c>
      <c r="F64" s="5">
        <f>F65</f>
        <v>443.4</v>
      </c>
    </row>
    <row r="65" spans="1:6" ht="27.2" x14ac:dyDescent="0.25">
      <c r="A65" s="19" t="s">
        <v>135</v>
      </c>
      <c r="B65" s="18" t="s">
        <v>8</v>
      </c>
      <c r="C65" s="18" t="s">
        <v>45</v>
      </c>
      <c r="D65" s="6" t="s">
        <v>162</v>
      </c>
      <c r="E65" s="18" t="s">
        <v>129</v>
      </c>
      <c r="F65" s="5">
        <v>443.4</v>
      </c>
    </row>
    <row r="66" spans="1:6" ht="27.2" x14ac:dyDescent="0.25">
      <c r="A66" s="63" t="s">
        <v>26</v>
      </c>
      <c r="B66" s="6" t="s">
        <v>8</v>
      </c>
      <c r="C66" s="6" t="s">
        <v>45</v>
      </c>
      <c r="D66" s="6" t="s">
        <v>162</v>
      </c>
      <c r="E66" s="62" t="s">
        <v>25</v>
      </c>
      <c r="F66" s="5">
        <f>F67</f>
        <v>38.4</v>
      </c>
    </row>
    <row r="67" spans="1:6" ht="27.2" x14ac:dyDescent="0.25">
      <c r="A67" s="63" t="s">
        <v>24</v>
      </c>
      <c r="B67" s="6" t="s">
        <v>8</v>
      </c>
      <c r="C67" s="6" t="s">
        <v>45</v>
      </c>
      <c r="D67" s="6" t="s">
        <v>162</v>
      </c>
      <c r="E67" s="62" t="s">
        <v>21</v>
      </c>
      <c r="F67" s="5">
        <v>38.4</v>
      </c>
    </row>
    <row r="68" spans="1:6" ht="27.2" x14ac:dyDescent="0.25">
      <c r="A68" s="64" t="s">
        <v>424</v>
      </c>
      <c r="B68" s="10" t="s">
        <v>8</v>
      </c>
      <c r="C68" s="10" t="s">
        <v>45</v>
      </c>
      <c r="D68" s="10" t="s">
        <v>425</v>
      </c>
      <c r="E68" s="83"/>
      <c r="F68" s="9">
        <f>F69</f>
        <v>7507.6</v>
      </c>
    </row>
    <row r="69" spans="1:6" ht="54.35" x14ac:dyDescent="0.25">
      <c r="A69" s="19" t="s">
        <v>73</v>
      </c>
      <c r="B69" s="6" t="s">
        <v>8</v>
      </c>
      <c r="C69" s="6" t="s">
        <v>45</v>
      </c>
      <c r="D69" s="6" t="s">
        <v>425</v>
      </c>
      <c r="E69" s="18" t="s">
        <v>72</v>
      </c>
      <c r="F69" s="5">
        <f>F70</f>
        <v>7507.6</v>
      </c>
    </row>
    <row r="70" spans="1:6" ht="27.2" x14ac:dyDescent="0.25">
      <c r="A70" s="19" t="s">
        <v>130</v>
      </c>
      <c r="B70" s="6" t="s">
        <v>8</v>
      </c>
      <c r="C70" s="6" t="s">
        <v>45</v>
      </c>
      <c r="D70" s="6" t="s">
        <v>425</v>
      </c>
      <c r="E70" s="18" t="s">
        <v>129</v>
      </c>
      <c r="F70" s="5">
        <v>7507.6</v>
      </c>
    </row>
    <row r="71" spans="1:6" ht="17" customHeight="1" x14ac:dyDescent="0.25">
      <c r="A71" s="80" t="s">
        <v>256</v>
      </c>
      <c r="B71" s="13" t="s">
        <v>8</v>
      </c>
      <c r="C71" s="13" t="s">
        <v>99</v>
      </c>
      <c r="D71" s="81"/>
      <c r="E71" s="82"/>
      <c r="F71" s="2">
        <f>F72</f>
        <v>34.1</v>
      </c>
    </row>
    <row r="72" spans="1:6" x14ac:dyDescent="0.25">
      <c r="A72" s="23" t="s">
        <v>18</v>
      </c>
      <c r="B72" s="10" t="s">
        <v>8</v>
      </c>
      <c r="C72" s="10" t="s">
        <v>99</v>
      </c>
      <c r="D72" s="21" t="s">
        <v>157</v>
      </c>
      <c r="E72" s="82"/>
      <c r="F72" s="9">
        <f>F73</f>
        <v>34.1</v>
      </c>
    </row>
    <row r="73" spans="1:6" ht="40.75" x14ac:dyDescent="0.25">
      <c r="A73" s="64" t="s">
        <v>257</v>
      </c>
      <c r="B73" s="10" t="s">
        <v>8</v>
      </c>
      <c r="C73" s="10" t="s">
        <v>99</v>
      </c>
      <c r="D73" s="10" t="s">
        <v>258</v>
      </c>
      <c r="E73" s="83"/>
      <c r="F73" s="9">
        <f>F74</f>
        <v>34.1</v>
      </c>
    </row>
    <row r="74" spans="1:6" ht="27.2" x14ac:dyDescent="0.25">
      <c r="A74" s="63" t="s">
        <v>26</v>
      </c>
      <c r="B74" s="6" t="s">
        <v>8</v>
      </c>
      <c r="C74" s="6" t="s">
        <v>99</v>
      </c>
      <c r="D74" s="6" t="s">
        <v>258</v>
      </c>
      <c r="E74" s="62" t="s">
        <v>25</v>
      </c>
      <c r="F74" s="5">
        <f>F75</f>
        <v>34.1</v>
      </c>
    </row>
    <row r="75" spans="1:6" ht="27.2" x14ac:dyDescent="0.25">
      <c r="A75" s="63" t="s">
        <v>24</v>
      </c>
      <c r="B75" s="6" t="s">
        <v>8</v>
      </c>
      <c r="C75" s="6" t="s">
        <v>99</v>
      </c>
      <c r="D75" s="6" t="s">
        <v>258</v>
      </c>
      <c r="E75" s="62" t="s">
        <v>21</v>
      </c>
      <c r="F75" s="5">
        <v>34.1</v>
      </c>
    </row>
    <row r="76" spans="1:6" ht="25.5" customHeight="1" x14ac:dyDescent="0.25">
      <c r="A76" s="14" t="s">
        <v>134</v>
      </c>
      <c r="B76" s="15" t="s">
        <v>8</v>
      </c>
      <c r="C76" s="15" t="s">
        <v>40</v>
      </c>
      <c r="D76" s="13"/>
      <c r="E76" s="13"/>
      <c r="F76" s="2">
        <f>F77</f>
        <v>1736.6000000000001</v>
      </c>
    </row>
    <row r="77" spans="1:6" x14ac:dyDescent="0.25">
      <c r="A77" s="23" t="s">
        <v>18</v>
      </c>
      <c r="B77" s="20" t="s">
        <v>8</v>
      </c>
      <c r="C77" s="20" t="s">
        <v>40</v>
      </c>
      <c r="D77" s="21" t="s">
        <v>157</v>
      </c>
      <c r="E77" s="20"/>
      <c r="F77" s="9">
        <f>F78+F81+F84</f>
        <v>1736.6000000000001</v>
      </c>
    </row>
    <row r="78" spans="1:6" ht="27.2" x14ac:dyDescent="0.25">
      <c r="A78" s="61" t="s">
        <v>133</v>
      </c>
      <c r="B78" s="18" t="s">
        <v>8</v>
      </c>
      <c r="C78" s="18" t="s">
        <v>40</v>
      </c>
      <c r="D78" s="28" t="s">
        <v>158</v>
      </c>
      <c r="E78" s="18"/>
      <c r="F78" s="5">
        <f>F79</f>
        <v>1155.9000000000001</v>
      </c>
    </row>
    <row r="79" spans="1:6" ht="54.35" x14ac:dyDescent="0.25">
      <c r="A79" s="19" t="s">
        <v>73</v>
      </c>
      <c r="B79" s="18" t="s">
        <v>8</v>
      </c>
      <c r="C79" s="18" t="s">
        <v>40</v>
      </c>
      <c r="D79" s="28" t="s">
        <v>158</v>
      </c>
      <c r="E79" s="18" t="s">
        <v>72</v>
      </c>
      <c r="F79" s="5">
        <f>F80</f>
        <v>1155.9000000000001</v>
      </c>
    </row>
    <row r="80" spans="1:6" ht="27.2" x14ac:dyDescent="0.25">
      <c r="A80" s="19" t="s">
        <v>130</v>
      </c>
      <c r="B80" s="18" t="s">
        <v>8</v>
      </c>
      <c r="C80" s="18" t="s">
        <v>40</v>
      </c>
      <c r="D80" s="28" t="s">
        <v>158</v>
      </c>
      <c r="E80" s="18" t="s">
        <v>129</v>
      </c>
      <c r="F80" s="5">
        <v>1155.9000000000001</v>
      </c>
    </row>
    <row r="81" spans="1:6" ht="27.2" x14ac:dyDescent="0.25">
      <c r="A81" s="19" t="s">
        <v>42</v>
      </c>
      <c r="B81" s="18" t="s">
        <v>8</v>
      </c>
      <c r="C81" s="18" t="s">
        <v>40</v>
      </c>
      <c r="D81" s="28" t="s">
        <v>159</v>
      </c>
      <c r="E81" s="18"/>
      <c r="F81" s="5">
        <f>F82</f>
        <v>15</v>
      </c>
    </row>
    <row r="82" spans="1:6" ht="27.2" x14ac:dyDescent="0.25">
      <c r="A82" s="19" t="s">
        <v>26</v>
      </c>
      <c r="B82" s="18" t="s">
        <v>8</v>
      </c>
      <c r="C82" s="18" t="s">
        <v>40</v>
      </c>
      <c r="D82" s="28" t="s">
        <v>159</v>
      </c>
      <c r="E82" s="18" t="s">
        <v>25</v>
      </c>
      <c r="F82" s="5">
        <f>F83</f>
        <v>15</v>
      </c>
    </row>
    <row r="83" spans="1:6" ht="27.2" x14ac:dyDescent="0.25">
      <c r="A83" s="19" t="s">
        <v>24</v>
      </c>
      <c r="B83" s="18" t="s">
        <v>8</v>
      </c>
      <c r="C83" s="18" t="s">
        <v>40</v>
      </c>
      <c r="D83" s="28" t="s">
        <v>159</v>
      </c>
      <c r="E83" s="18" t="s">
        <v>21</v>
      </c>
      <c r="F83" s="5">
        <v>15</v>
      </c>
    </row>
    <row r="84" spans="1:6" ht="27.2" x14ac:dyDescent="0.25">
      <c r="A84" s="19" t="s">
        <v>132</v>
      </c>
      <c r="B84" s="18" t="s">
        <v>8</v>
      </c>
      <c r="C84" s="18" t="s">
        <v>40</v>
      </c>
      <c r="D84" s="28" t="s">
        <v>163</v>
      </c>
      <c r="E84" s="18"/>
      <c r="F84" s="5">
        <f>F85</f>
        <v>565.70000000000005</v>
      </c>
    </row>
    <row r="85" spans="1:6" ht="54.35" x14ac:dyDescent="0.25">
      <c r="A85" s="19" t="s">
        <v>131</v>
      </c>
      <c r="B85" s="18" t="s">
        <v>8</v>
      </c>
      <c r="C85" s="18" t="s">
        <v>40</v>
      </c>
      <c r="D85" s="28" t="s">
        <v>163</v>
      </c>
      <c r="E85" s="18" t="s">
        <v>72</v>
      </c>
      <c r="F85" s="5">
        <f>F86</f>
        <v>565.70000000000005</v>
      </c>
    </row>
    <row r="86" spans="1:6" ht="30.6" customHeight="1" x14ac:dyDescent="0.25">
      <c r="A86" s="19" t="s">
        <v>130</v>
      </c>
      <c r="B86" s="18" t="s">
        <v>8</v>
      </c>
      <c r="C86" s="18" t="s">
        <v>40</v>
      </c>
      <c r="D86" s="28" t="s">
        <v>163</v>
      </c>
      <c r="E86" s="18" t="s">
        <v>129</v>
      </c>
      <c r="F86" s="5">
        <v>565.70000000000005</v>
      </c>
    </row>
    <row r="87" spans="1:6" x14ac:dyDescent="0.25">
      <c r="A87" s="17" t="s">
        <v>128</v>
      </c>
      <c r="B87" s="15" t="s">
        <v>8</v>
      </c>
      <c r="C87" s="15" t="s">
        <v>32</v>
      </c>
      <c r="D87" s="15"/>
      <c r="E87" s="15"/>
      <c r="F87" s="2">
        <f>F88</f>
        <v>571.20000000000005</v>
      </c>
    </row>
    <row r="88" spans="1:6" ht="16.5" customHeight="1" x14ac:dyDescent="0.25">
      <c r="A88" s="23" t="s">
        <v>18</v>
      </c>
      <c r="B88" s="20" t="s">
        <v>8</v>
      </c>
      <c r="C88" s="20" t="s">
        <v>32</v>
      </c>
      <c r="D88" s="21" t="s">
        <v>157</v>
      </c>
      <c r="E88" s="20"/>
      <c r="F88" s="9">
        <f>F89</f>
        <v>571.20000000000005</v>
      </c>
    </row>
    <row r="89" spans="1:6" ht="15.8" customHeight="1" x14ac:dyDescent="0.25">
      <c r="A89" s="29" t="s">
        <v>127</v>
      </c>
      <c r="B89" s="25" t="s">
        <v>8</v>
      </c>
      <c r="C89" s="25" t="s">
        <v>32</v>
      </c>
      <c r="D89" s="25" t="s">
        <v>165</v>
      </c>
      <c r="E89" s="25"/>
      <c r="F89" s="5">
        <f>F90</f>
        <v>571.20000000000005</v>
      </c>
    </row>
    <row r="90" spans="1:6" ht="15.8" customHeight="1" x14ac:dyDescent="0.25">
      <c r="A90" s="29" t="s">
        <v>69</v>
      </c>
      <c r="B90" s="25" t="s">
        <v>8</v>
      </c>
      <c r="C90" s="25" t="s">
        <v>32</v>
      </c>
      <c r="D90" s="25" t="s">
        <v>165</v>
      </c>
      <c r="E90" s="25" t="s">
        <v>68</v>
      </c>
      <c r="F90" s="5">
        <f>F91</f>
        <v>571.20000000000005</v>
      </c>
    </row>
    <row r="91" spans="1:6" ht="17.850000000000001" customHeight="1" x14ac:dyDescent="0.25">
      <c r="A91" s="29" t="s">
        <v>126</v>
      </c>
      <c r="B91" s="25" t="s">
        <v>8</v>
      </c>
      <c r="C91" s="25" t="s">
        <v>32</v>
      </c>
      <c r="D91" s="25" t="s">
        <v>165</v>
      </c>
      <c r="E91" s="25" t="s">
        <v>125</v>
      </c>
      <c r="F91" s="5">
        <v>571.20000000000005</v>
      </c>
    </row>
    <row r="92" spans="1:6" ht="17.850000000000001" customHeight="1" x14ac:dyDescent="0.25">
      <c r="A92" s="36" t="s">
        <v>263</v>
      </c>
      <c r="B92" s="15" t="s">
        <v>8</v>
      </c>
      <c r="C92" s="15" t="s">
        <v>14</v>
      </c>
      <c r="D92" s="25"/>
      <c r="E92" s="25"/>
      <c r="F92" s="2">
        <f>F93+F97+F104+F108</f>
        <v>1490.5</v>
      </c>
    </row>
    <row r="93" spans="1:6" ht="42.15" customHeight="1" x14ac:dyDescent="0.25">
      <c r="A93" s="48" t="s">
        <v>526</v>
      </c>
      <c r="B93" s="20" t="s">
        <v>8</v>
      </c>
      <c r="C93" s="20" t="s">
        <v>14</v>
      </c>
      <c r="D93" s="26" t="s">
        <v>555</v>
      </c>
      <c r="E93" s="25"/>
      <c r="F93" s="5">
        <f>F94</f>
        <v>7</v>
      </c>
    </row>
    <row r="94" spans="1:6" ht="53.85" customHeight="1" x14ac:dyDescent="0.25">
      <c r="A94" s="48" t="s">
        <v>527</v>
      </c>
      <c r="B94" s="20" t="s">
        <v>8</v>
      </c>
      <c r="C94" s="20" t="s">
        <v>14</v>
      </c>
      <c r="D94" s="26" t="s">
        <v>556</v>
      </c>
      <c r="E94" s="25"/>
      <c r="F94" s="5">
        <f>F95</f>
        <v>7</v>
      </c>
    </row>
    <row r="95" spans="1:6" ht="30.1" customHeight="1" x14ac:dyDescent="0.25">
      <c r="A95" s="19" t="s">
        <v>26</v>
      </c>
      <c r="B95" s="18" t="s">
        <v>8</v>
      </c>
      <c r="C95" s="18" t="s">
        <v>14</v>
      </c>
      <c r="D95" s="25" t="s">
        <v>556</v>
      </c>
      <c r="E95" s="25" t="s">
        <v>25</v>
      </c>
      <c r="F95" s="5">
        <f>F96</f>
        <v>7</v>
      </c>
    </row>
    <row r="96" spans="1:6" ht="30.1" customHeight="1" x14ac:dyDescent="0.25">
      <c r="A96" s="19" t="s">
        <v>24</v>
      </c>
      <c r="B96" s="18" t="s">
        <v>8</v>
      </c>
      <c r="C96" s="18" t="s">
        <v>14</v>
      </c>
      <c r="D96" s="25" t="s">
        <v>556</v>
      </c>
      <c r="E96" s="25" t="s">
        <v>21</v>
      </c>
      <c r="F96" s="5">
        <v>7</v>
      </c>
    </row>
    <row r="97" spans="1:6" ht="56.4" customHeight="1" x14ac:dyDescent="0.25">
      <c r="A97" s="48" t="s">
        <v>269</v>
      </c>
      <c r="B97" s="20" t="s">
        <v>8</v>
      </c>
      <c r="C97" s="20" t="s">
        <v>14</v>
      </c>
      <c r="D97" s="26" t="s">
        <v>259</v>
      </c>
      <c r="E97" s="26"/>
      <c r="F97" s="9">
        <f>F98+F101</f>
        <v>577.5</v>
      </c>
    </row>
    <row r="98" spans="1:6" ht="68.599999999999994" customHeight="1" x14ac:dyDescent="0.25">
      <c r="A98" s="48" t="s">
        <v>260</v>
      </c>
      <c r="B98" s="20" t="s">
        <v>8</v>
      </c>
      <c r="C98" s="20" t="s">
        <v>14</v>
      </c>
      <c r="D98" s="26" t="s">
        <v>261</v>
      </c>
      <c r="E98" s="26"/>
      <c r="F98" s="9">
        <f>F99</f>
        <v>52.5</v>
      </c>
    </row>
    <row r="99" spans="1:6" ht="30.1" customHeight="1" x14ac:dyDescent="0.25">
      <c r="A99" s="19" t="s">
        <v>26</v>
      </c>
      <c r="B99" s="18" t="s">
        <v>8</v>
      </c>
      <c r="C99" s="18" t="s">
        <v>14</v>
      </c>
      <c r="D99" s="25" t="s">
        <v>261</v>
      </c>
      <c r="E99" s="25" t="s">
        <v>25</v>
      </c>
      <c r="F99" s="5">
        <f>F100</f>
        <v>52.5</v>
      </c>
    </row>
    <row r="100" spans="1:6" ht="30.1" customHeight="1" x14ac:dyDescent="0.25">
      <c r="A100" s="19" t="s">
        <v>24</v>
      </c>
      <c r="B100" s="18" t="s">
        <v>8</v>
      </c>
      <c r="C100" s="18" t="s">
        <v>14</v>
      </c>
      <c r="D100" s="25" t="s">
        <v>261</v>
      </c>
      <c r="E100" s="25" t="s">
        <v>21</v>
      </c>
      <c r="F100" s="5">
        <v>52.5</v>
      </c>
    </row>
    <row r="101" spans="1:6" ht="97.15" customHeight="1" x14ac:dyDescent="0.25">
      <c r="A101" s="96" t="s">
        <v>528</v>
      </c>
      <c r="B101" s="20" t="s">
        <v>8</v>
      </c>
      <c r="C101" s="20" t="s">
        <v>14</v>
      </c>
      <c r="D101" s="26" t="s">
        <v>262</v>
      </c>
      <c r="E101" s="26"/>
      <c r="F101" s="9">
        <f>F102</f>
        <v>525</v>
      </c>
    </row>
    <row r="102" spans="1:6" ht="34.85" customHeight="1" x14ac:dyDescent="0.25">
      <c r="A102" s="27" t="s">
        <v>35</v>
      </c>
      <c r="B102" s="18" t="s">
        <v>8</v>
      </c>
      <c r="C102" s="18" t="s">
        <v>14</v>
      </c>
      <c r="D102" s="25" t="s">
        <v>262</v>
      </c>
      <c r="E102" s="25" t="s">
        <v>34</v>
      </c>
      <c r="F102" s="5">
        <f>F103</f>
        <v>525</v>
      </c>
    </row>
    <row r="103" spans="1:6" ht="34.85" customHeight="1" x14ac:dyDescent="0.25">
      <c r="A103" s="19" t="s">
        <v>502</v>
      </c>
      <c r="B103" s="18" t="s">
        <v>8</v>
      </c>
      <c r="C103" s="18" t="s">
        <v>14</v>
      </c>
      <c r="D103" s="25" t="s">
        <v>262</v>
      </c>
      <c r="E103" s="25" t="s">
        <v>501</v>
      </c>
      <c r="F103" s="5">
        <v>525</v>
      </c>
    </row>
    <row r="104" spans="1:6" ht="67.95" customHeight="1" x14ac:dyDescent="0.25">
      <c r="A104" s="24" t="s">
        <v>531</v>
      </c>
      <c r="B104" s="20" t="s">
        <v>8</v>
      </c>
      <c r="C104" s="20" t="s">
        <v>14</v>
      </c>
      <c r="D104" s="26" t="s">
        <v>533</v>
      </c>
      <c r="E104" s="25"/>
      <c r="F104" s="5">
        <f>F105</f>
        <v>6</v>
      </c>
    </row>
    <row r="105" spans="1:6" ht="72.7" customHeight="1" x14ac:dyDescent="0.25">
      <c r="A105" s="48" t="s">
        <v>532</v>
      </c>
      <c r="B105" s="20" t="s">
        <v>8</v>
      </c>
      <c r="C105" s="20" t="s">
        <v>14</v>
      </c>
      <c r="D105" s="26" t="s">
        <v>534</v>
      </c>
      <c r="E105" s="25"/>
      <c r="F105" s="5">
        <f>F106</f>
        <v>6</v>
      </c>
    </row>
    <row r="106" spans="1:6" ht="32.450000000000003" customHeight="1" x14ac:dyDescent="0.25">
      <c r="A106" s="19" t="s">
        <v>26</v>
      </c>
      <c r="B106" s="18" t="s">
        <v>8</v>
      </c>
      <c r="C106" s="18" t="s">
        <v>14</v>
      </c>
      <c r="D106" s="25" t="s">
        <v>534</v>
      </c>
      <c r="E106" s="25" t="s">
        <v>25</v>
      </c>
      <c r="F106" s="5">
        <f>F107</f>
        <v>6</v>
      </c>
    </row>
    <row r="107" spans="1:6" ht="32.450000000000003" customHeight="1" x14ac:dyDescent="0.25">
      <c r="A107" s="19" t="s">
        <v>24</v>
      </c>
      <c r="B107" s="18" t="s">
        <v>8</v>
      </c>
      <c r="C107" s="18" t="s">
        <v>14</v>
      </c>
      <c r="D107" s="25" t="s">
        <v>534</v>
      </c>
      <c r="E107" s="25" t="s">
        <v>21</v>
      </c>
      <c r="F107" s="5">
        <v>6</v>
      </c>
    </row>
    <row r="108" spans="1:6" ht="19.05" customHeight="1" x14ac:dyDescent="0.25">
      <c r="A108" s="23" t="s">
        <v>18</v>
      </c>
      <c r="B108" s="20" t="s">
        <v>8</v>
      </c>
      <c r="C108" s="20" t="s">
        <v>14</v>
      </c>
      <c r="D108" s="21" t="s">
        <v>157</v>
      </c>
      <c r="E108" s="25"/>
      <c r="F108" s="5">
        <f>F109</f>
        <v>900</v>
      </c>
    </row>
    <row r="109" spans="1:6" ht="73.400000000000006" customHeight="1" x14ac:dyDescent="0.25">
      <c r="A109" s="48" t="s">
        <v>537</v>
      </c>
      <c r="B109" s="20" t="s">
        <v>8</v>
      </c>
      <c r="C109" s="20" t="s">
        <v>14</v>
      </c>
      <c r="D109" s="21" t="s">
        <v>557</v>
      </c>
      <c r="E109" s="25"/>
      <c r="F109" s="5">
        <f>F110</f>
        <v>900</v>
      </c>
    </row>
    <row r="110" spans="1:6" ht="27.2" x14ac:dyDescent="0.25">
      <c r="A110" s="19" t="s">
        <v>26</v>
      </c>
      <c r="B110" s="18" t="s">
        <v>8</v>
      </c>
      <c r="C110" s="18" t="s">
        <v>14</v>
      </c>
      <c r="D110" s="28" t="s">
        <v>557</v>
      </c>
      <c r="E110" s="25" t="s">
        <v>25</v>
      </c>
      <c r="F110" s="5">
        <f>F111</f>
        <v>900</v>
      </c>
    </row>
    <row r="111" spans="1:6" ht="27.2" x14ac:dyDescent="0.25">
      <c r="A111" s="19" t="s">
        <v>24</v>
      </c>
      <c r="B111" s="18" t="s">
        <v>8</v>
      </c>
      <c r="C111" s="18" t="s">
        <v>14</v>
      </c>
      <c r="D111" s="28" t="s">
        <v>557</v>
      </c>
      <c r="E111" s="25" t="s">
        <v>21</v>
      </c>
      <c r="F111" s="5">
        <v>900</v>
      </c>
    </row>
    <row r="112" spans="1:6" ht="16.3" customHeight="1" x14ac:dyDescent="0.25">
      <c r="A112" s="59" t="s">
        <v>124</v>
      </c>
      <c r="B112" s="57" t="s">
        <v>22</v>
      </c>
      <c r="C112" s="57"/>
      <c r="D112" s="57"/>
      <c r="E112" s="57"/>
      <c r="F112" s="2">
        <f>F113</f>
        <v>1994</v>
      </c>
    </row>
    <row r="113" spans="1:6" x14ac:dyDescent="0.25">
      <c r="A113" s="14" t="s">
        <v>123</v>
      </c>
      <c r="B113" s="13" t="s">
        <v>22</v>
      </c>
      <c r="C113" s="13" t="s">
        <v>1</v>
      </c>
      <c r="D113" s="13"/>
      <c r="E113" s="13"/>
      <c r="F113" s="2">
        <f>F114</f>
        <v>1994</v>
      </c>
    </row>
    <row r="114" spans="1:6" x14ac:dyDescent="0.25">
      <c r="A114" s="23" t="s">
        <v>18</v>
      </c>
      <c r="B114" s="20" t="s">
        <v>22</v>
      </c>
      <c r="C114" s="20" t="s">
        <v>1</v>
      </c>
      <c r="D114" s="21" t="s">
        <v>157</v>
      </c>
      <c r="E114" s="13"/>
      <c r="F114" s="9">
        <f>F115</f>
        <v>1994</v>
      </c>
    </row>
    <row r="115" spans="1:6" ht="27.2" x14ac:dyDescent="0.25">
      <c r="A115" s="56" t="s">
        <v>122</v>
      </c>
      <c r="B115" s="6" t="s">
        <v>22</v>
      </c>
      <c r="C115" s="6" t="s">
        <v>1</v>
      </c>
      <c r="D115" s="6" t="s">
        <v>166</v>
      </c>
      <c r="E115" s="6" t="s">
        <v>113</v>
      </c>
      <c r="F115" s="5">
        <f>F116</f>
        <v>1994</v>
      </c>
    </row>
    <row r="116" spans="1:6" x14ac:dyDescent="0.25">
      <c r="A116" s="56" t="s">
        <v>102</v>
      </c>
      <c r="B116" s="6" t="s">
        <v>22</v>
      </c>
      <c r="C116" s="6" t="s">
        <v>1</v>
      </c>
      <c r="D116" s="6" t="s">
        <v>166</v>
      </c>
      <c r="E116" s="6" t="s">
        <v>4</v>
      </c>
      <c r="F116" s="5">
        <f>F117</f>
        <v>1994</v>
      </c>
    </row>
    <row r="117" spans="1:6" x14ac:dyDescent="0.25">
      <c r="A117" s="34" t="s">
        <v>121</v>
      </c>
      <c r="B117" s="6" t="s">
        <v>22</v>
      </c>
      <c r="C117" s="6" t="s">
        <v>1</v>
      </c>
      <c r="D117" s="6" t="s">
        <v>166</v>
      </c>
      <c r="E117" s="6" t="s">
        <v>120</v>
      </c>
      <c r="F117" s="5">
        <v>1994</v>
      </c>
    </row>
    <row r="118" spans="1:6" ht="26.5" x14ac:dyDescent="0.25">
      <c r="A118" s="55" t="s">
        <v>119</v>
      </c>
      <c r="B118" s="49" t="s">
        <v>1</v>
      </c>
      <c r="C118" s="49"/>
      <c r="D118" s="49"/>
      <c r="E118" s="49"/>
      <c r="F118" s="2">
        <f>F119+F127</f>
        <v>9948.1999999999989</v>
      </c>
    </row>
    <row r="119" spans="1:6" ht="39.4" x14ac:dyDescent="0.25">
      <c r="A119" s="55" t="s">
        <v>118</v>
      </c>
      <c r="B119" s="49" t="s">
        <v>1</v>
      </c>
      <c r="C119" s="49" t="s">
        <v>79</v>
      </c>
      <c r="D119" s="49"/>
      <c r="E119" s="49"/>
      <c r="F119" s="2">
        <f>F120+F124</f>
        <v>9112.9</v>
      </c>
    </row>
    <row r="120" spans="1:6" ht="27.2" x14ac:dyDescent="0.25">
      <c r="A120" s="37" t="s">
        <v>117</v>
      </c>
      <c r="B120" s="53" t="s">
        <v>1</v>
      </c>
      <c r="C120" s="53" t="s">
        <v>79</v>
      </c>
      <c r="D120" s="53" t="s">
        <v>167</v>
      </c>
      <c r="E120" s="53"/>
      <c r="F120" s="9">
        <f>F121</f>
        <v>1092.9000000000001</v>
      </c>
    </row>
    <row r="121" spans="1:6" ht="27.2" x14ac:dyDescent="0.25">
      <c r="A121" s="37" t="s">
        <v>168</v>
      </c>
      <c r="B121" s="53" t="s">
        <v>1</v>
      </c>
      <c r="C121" s="53" t="s">
        <v>79</v>
      </c>
      <c r="D121" s="53" t="s">
        <v>169</v>
      </c>
      <c r="E121" s="53"/>
      <c r="F121" s="9">
        <f>F122</f>
        <v>1092.9000000000001</v>
      </c>
    </row>
    <row r="122" spans="1:6" ht="27.2" x14ac:dyDescent="0.25">
      <c r="A122" s="27" t="s">
        <v>35</v>
      </c>
      <c r="B122" s="51" t="s">
        <v>1</v>
      </c>
      <c r="C122" s="51" t="s">
        <v>79</v>
      </c>
      <c r="D122" s="51" t="s">
        <v>169</v>
      </c>
      <c r="E122" s="51">
        <v>600</v>
      </c>
      <c r="F122" s="5">
        <f>F123</f>
        <v>1092.9000000000001</v>
      </c>
    </row>
    <row r="123" spans="1:6" x14ac:dyDescent="0.25">
      <c r="A123" s="34" t="s">
        <v>58</v>
      </c>
      <c r="B123" s="51" t="s">
        <v>1</v>
      </c>
      <c r="C123" s="51" t="s">
        <v>79</v>
      </c>
      <c r="D123" s="51" t="s">
        <v>169</v>
      </c>
      <c r="E123" s="51">
        <v>610</v>
      </c>
      <c r="F123" s="5">
        <v>1092.9000000000001</v>
      </c>
    </row>
    <row r="124" spans="1:6" ht="27.2" x14ac:dyDescent="0.25">
      <c r="A124" s="37" t="s">
        <v>417</v>
      </c>
      <c r="B124" s="53" t="s">
        <v>1</v>
      </c>
      <c r="C124" s="53" t="s">
        <v>79</v>
      </c>
      <c r="D124" s="53" t="s">
        <v>418</v>
      </c>
      <c r="E124" s="53"/>
      <c r="F124" s="9">
        <f>F125</f>
        <v>8020</v>
      </c>
    </row>
    <row r="125" spans="1:6" ht="27.2" x14ac:dyDescent="0.25">
      <c r="A125" s="27" t="s">
        <v>35</v>
      </c>
      <c r="B125" s="51" t="s">
        <v>1</v>
      </c>
      <c r="C125" s="51" t="s">
        <v>79</v>
      </c>
      <c r="D125" s="51" t="s">
        <v>418</v>
      </c>
      <c r="E125" s="51">
        <v>600</v>
      </c>
      <c r="F125" s="5">
        <f>F126</f>
        <v>8020</v>
      </c>
    </row>
    <row r="126" spans="1:6" x14ac:dyDescent="0.25">
      <c r="A126" s="34" t="s">
        <v>58</v>
      </c>
      <c r="B126" s="51" t="s">
        <v>1</v>
      </c>
      <c r="C126" s="51" t="s">
        <v>79</v>
      </c>
      <c r="D126" s="51" t="s">
        <v>418</v>
      </c>
      <c r="E126" s="51">
        <v>610</v>
      </c>
      <c r="F126" s="5">
        <v>8020</v>
      </c>
    </row>
    <row r="127" spans="1:6" ht="17" customHeight="1" x14ac:dyDescent="0.25">
      <c r="A127" s="63" t="s">
        <v>411</v>
      </c>
      <c r="B127" s="49" t="s">
        <v>1</v>
      </c>
      <c r="C127" s="49">
        <v>10</v>
      </c>
      <c r="D127" s="93"/>
      <c r="E127" s="62"/>
      <c r="F127" s="2">
        <f>F128</f>
        <v>835.3</v>
      </c>
    </row>
    <row r="128" spans="1:6" ht="27.2" x14ac:dyDescent="0.25">
      <c r="A128" s="37" t="s">
        <v>117</v>
      </c>
      <c r="B128" s="53" t="s">
        <v>1</v>
      </c>
      <c r="C128" s="53">
        <v>10</v>
      </c>
      <c r="D128" s="53" t="s">
        <v>167</v>
      </c>
      <c r="E128" s="62"/>
      <c r="F128" s="2">
        <f>F129+F132</f>
        <v>835.3</v>
      </c>
    </row>
    <row r="129" spans="1:6" ht="108.7" x14ac:dyDescent="0.25">
      <c r="A129" s="170" t="s">
        <v>529</v>
      </c>
      <c r="B129" s="53" t="s">
        <v>1</v>
      </c>
      <c r="C129" s="53">
        <v>10</v>
      </c>
      <c r="D129" s="53" t="s">
        <v>412</v>
      </c>
      <c r="E129" s="51"/>
      <c r="F129" s="5">
        <f>F130</f>
        <v>771</v>
      </c>
    </row>
    <row r="130" spans="1:6" ht="27.2" x14ac:dyDescent="0.25">
      <c r="A130" s="19" t="s">
        <v>26</v>
      </c>
      <c r="B130" s="51" t="s">
        <v>1</v>
      </c>
      <c r="C130" s="51">
        <v>10</v>
      </c>
      <c r="D130" s="51" t="s">
        <v>412</v>
      </c>
      <c r="E130" s="51">
        <v>200</v>
      </c>
      <c r="F130" s="5">
        <f>F131</f>
        <v>771</v>
      </c>
    </row>
    <row r="131" spans="1:6" ht="27.2" x14ac:dyDescent="0.25">
      <c r="A131" s="19" t="s">
        <v>24</v>
      </c>
      <c r="B131" s="51" t="s">
        <v>1</v>
      </c>
      <c r="C131" s="51">
        <v>10</v>
      </c>
      <c r="D131" s="51" t="s">
        <v>412</v>
      </c>
      <c r="E131" s="51">
        <v>240</v>
      </c>
      <c r="F131" s="5">
        <v>771</v>
      </c>
    </row>
    <row r="132" spans="1:6" ht="111.4" customHeight="1" x14ac:dyDescent="0.25">
      <c r="A132" s="170" t="s">
        <v>530</v>
      </c>
      <c r="B132" s="53" t="s">
        <v>1</v>
      </c>
      <c r="C132" s="53">
        <v>10</v>
      </c>
      <c r="D132" s="53" t="s">
        <v>413</v>
      </c>
      <c r="E132" s="53"/>
      <c r="F132" s="9">
        <f>F133</f>
        <v>64.3</v>
      </c>
    </row>
    <row r="133" spans="1:6" ht="28.55" customHeight="1" x14ac:dyDescent="0.25">
      <c r="A133" s="19" t="s">
        <v>26</v>
      </c>
      <c r="B133" s="51" t="s">
        <v>1</v>
      </c>
      <c r="C133" s="51">
        <v>10</v>
      </c>
      <c r="D133" s="51" t="s">
        <v>413</v>
      </c>
      <c r="E133" s="51">
        <v>200</v>
      </c>
      <c r="F133" s="5">
        <f>F134</f>
        <v>64.3</v>
      </c>
    </row>
    <row r="134" spans="1:6" ht="28.55" customHeight="1" x14ac:dyDescent="0.25">
      <c r="A134" s="19" t="s">
        <v>24</v>
      </c>
      <c r="B134" s="51" t="s">
        <v>1</v>
      </c>
      <c r="C134" s="51">
        <v>10</v>
      </c>
      <c r="D134" s="51" t="s">
        <v>413</v>
      </c>
      <c r="E134" s="51">
        <v>240</v>
      </c>
      <c r="F134" s="5">
        <v>64.3</v>
      </c>
    </row>
    <row r="135" spans="1:6" ht="21.1" customHeight="1" x14ac:dyDescent="0.25">
      <c r="A135" s="17" t="s">
        <v>116</v>
      </c>
      <c r="B135" s="15" t="s">
        <v>45</v>
      </c>
      <c r="C135" s="15"/>
      <c r="D135" s="15"/>
      <c r="E135" s="15"/>
      <c r="F135" s="2">
        <f>F172+F145+F153+F136</f>
        <v>70821.500000000015</v>
      </c>
    </row>
    <row r="136" spans="1:6" ht="21.1" customHeight="1" x14ac:dyDescent="0.25">
      <c r="A136" s="80" t="s">
        <v>235</v>
      </c>
      <c r="B136" s="82" t="s">
        <v>45</v>
      </c>
      <c r="C136" s="82" t="s">
        <v>99</v>
      </c>
      <c r="D136" s="82"/>
      <c r="E136" s="82"/>
      <c r="F136" s="2">
        <f>F137+F141</f>
        <v>718.6</v>
      </c>
    </row>
    <row r="137" spans="1:6" ht="49.6" customHeight="1" x14ac:dyDescent="0.25">
      <c r="A137" s="64" t="s">
        <v>270</v>
      </c>
      <c r="B137" s="83" t="s">
        <v>45</v>
      </c>
      <c r="C137" s="83" t="s">
        <v>99</v>
      </c>
      <c r="D137" s="83" t="s">
        <v>271</v>
      </c>
      <c r="E137" s="82"/>
      <c r="F137" s="2">
        <f>F138</f>
        <v>270</v>
      </c>
    </row>
    <row r="138" spans="1:6" ht="42.8" customHeight="1" x14ac:dyDescent="0.25">
      <c r="A138" s="64" t="s">
        <v>264</v>
      </c>
      <c r="B138" s="83" t="s">
        <v>45</v>
      </c>
      <c r="C138" s="83" t="s">
        <v>99</v>
      </c>
      <c r="D138" s="83" t="s">
        <v>236</v>
      </c>
      <c r="E138" s="83"/>
      <c r="F138" s="9">
        <f>F139</f>
        <v>270</v>
      </c>
    </row>
    <row r="139" spans="1:6" ht="25.15" customHeight="1" x14ac:dyDescent="0.25">
      <c r="A139" s="63" t="s">
        <v>26</v>
      </c>
      <c r="B139" s="62" t="s">
        <v>45</v>
      </c>
      <c r="C139" s="62" t="s">
        <v>99</v>
      </c>
      <c r="D139" s="62" t="s">
        <v>236</v>
      </c>
      <c r="E139" s="62" t="s">
        <v>25</v>
      </c>
      <c r="F139" s="5">
        <f>F140</f>
        <v>270</v>
      </c>
    </row>
    <row r="140" spans="1:6" ht="27.2" x14ac:dyDescent="0.25">
      <c r="A140" s="63" t="s">
        <v>24</v>
      </c>
      <c r="B140" s="62" t="s">
        <v>45</v>
      </c>
      <c r="C140" s="62" t="s">
        <v>99</v>
      </c>
      <c r="D140" s="62" t="s">
        <v>236</v>
      </c>
      <c r="E140" s="62" t="s">
        <v>21</v>
      </c>
      <c r="F140" s="5">
        <v>270</v>
      </c>
    </row>
    <row r="141" spans="1:6" x14ac:dyDescent="0.25">
      <c r="A141" s="23" t="s">
        <v>18</v>
      </c>
      <c r="B141" s="83" t="s">
        <v>45</v>
      </c>
      <c r="C141" s="83" t="s">
        <v>99</v>
      </c>
      <c r="D141" s="21" t="s">
        <v>157</v>
      </c>
      <c r="E141" s="83"/>
      <c r="F141" s="9">
        <f>F142</f>
        <v>448.6</v>
      </c>
    </row>
    <row r="142" spans="1:6" ht="54.35" x14ac:dyDescent="0.25">
      <c r="A142" s="64" t="s">
        <v>267</v>
      </c>
      <c r="B142" s="83" t="s">
        <v>45</v>
      </c>
      <c r="C142" s="83" t="s">
        <v>99</v>
      </c>
      <c r="D142" s="83" t="s">
        <v>268</v>
      </c>
      <c r="E142" s="83"/>
      <c r="F142" s="9">
        <f>F143</f>
        <v>448.6</v>
      </c>
    </row>
    <row r="143" spans="1:6" ht="27.2" x14ac:dyDescent="0.25">
      <c r="A143" s="63" t="s">
        <v>26</v>
      </c>
      <c r="B143" s="62" t="s">
        <v>45</v>
      </c>
      <c r="C143" s="62" t="s">
        <v>99</v>
      </c>
      <c r="D143" s="62" t="s">
        <v>268</v>
      </c>
      <c r="E143" s="62" t="s">
        <v>25</v>
      </c>
      <c r="F143" s="5">
        <f>F144</f>
        <v>448.6</v>
      </c>
    </row>
    <row r="144" spans="1:6" ht="27.2" x14ac:dyDescent="0.25">
      <c r="A144" s="63" t="s">
        <v>24</v>
      </c>
      <c r="B144" s="62" t="s">
        <v>45</v>
      </c>
      <c r="C144" s="62" t="s">
        <v>99</v>
      </c>
      <c r="D144" s="62" t="s">
        <v>268</v>
      </c>
      <c r="E144" s="62" t="s">
        <v>21</v>
      </c>
      <c r="F144" s="5">
        <v>448.6</v>
      </c>
    </row>
    <row r="145" spans="1:6" x14ac:dyDescent="0.25">
      <c r="A145" s="17" t="s">
        <v>115</v>
      </c>
      <c r="B145" s="15" t="s">
        <v>45</v>
      </c>
      <c r="C145" s="15" t="s">
        <v>65</v>
      </c>
      <c r="D145" s="15"/>
      <c r="E145" s="15"/>
      <c r="F145" s="2">
        <f>F146</f>
        <v>3748.8</v>
      </c>
    </row>
    <row r="146" spans="1:6" ht="27.2" x14ac:dyDescent="0.25">
      <c r="A146" s="24" t="s">
        <v>111</v>
      </c>
      <c r="B146" s="20" t="s">
        <v>45</v>
      </c>
      <c r="C146" s="20" t="s">
        <v>65</v>
      </c>
      <c r="D146" s="26" t="s">
        <v>171</v>
      </c>
      <c r="E146" s="20"/>
      <c r="F146" s="9">
        <f>F147+F150</f>
        <v>3748.8</v>
      </c>
    </row>
    <row r="147" spans="1:6" ht="27.2" x14ac:dyDescent="0.25">
      <c r="A147" s="27" t="s">
        <v>114</v>
      </c>
      <c r="B147" s="18" t="s">
        <v>45</v>
      </c>
      <c r="C147" s="18" t="s">
        <v>65</v>
      </c>
      <c r="D147" s="26" t="s">
        <v>170</v>
      </c>
      <c r="E147" s="18" t="s">
        <v>113</v>
      </c>
      <c r="F147" s="5">
        <f>F148</f>
        <v>1300</v>
      </c>
    </row>
    <row r="148" spans="1:6" x14ac:dyDescent="0.25">
      <c r="A148" s="19" t="s">
        <v>69</v>
      </c>
      <c r="B148" s="18" t="s">
        <v>45</v>
      </c>
      <c r="C148" s="18" t="s">
        <v>65</v>
      </c>
      <c r="D148" s="26" t="s">
        <v>170</v>
      </c>
      <c r="E148" s="18" t="s">
        <v>68</v>
      </c>
      <c r="F148" s="5">
        <f>F149</f>
        <v>1300</v>
      </c>
    </row>
    <row r="149" spans="1:6" ht="40.75" x14ac:dyDescent="0.25">
      <c r="A149" s="19" t="s">
        <v>108</v>
      </c>
      <c r="B149" s="18" t="s">
        <v>45</v>
      </c>
      <c r="C149" s="18" t="s">
        <v>65</v>
      </c>
      <c r="D149" s="26" t="s">
        <v>170</v>
      </c>
      <c r="E149" s="18" t="s">
        <v>107</v>
      </c>
      <c r="F149" s="5">
        <v>1300</v>
      </c>
    </row>
    <row r="150" spans="1:6" ht="43.5" customHeight="1" x14ac:dyDescent="0.25">
      <c r="A150" s="37" t="s">
        <v>419</v>
      </c>
      <c r="B150" s="20" t="s">
        <v>45</v>
      </c>
      <c r="C150" s="20" t="s">
        <v>65</v>
      </c>
      <c r="D150" s="26" t="s">
        <v>499</v>
      </c>
      <c r="E150" s="20"/>
      <c r="F150" s="5">
        <f>F151</f>
        <v>2448.8000000000002</v>
      </c>
    </row>
    <row r="151" spans="1:6" x14ac:dyDescent="0.25">
      <c r="A151" s="19" t="s">
        <v>69</v>
      </c>
      <c r="B151" s="18" t="s">
        <v>45</v>
      </c>
      <c r="C151" s="18" t="s">
        <v>65</v>
      </c>
      <c r="D151" s="25" t="s">
        <v>499</v>
      </c>
      <c r="E151" s="18" t="s">
        <v>68</v>
      </c>
      <c r="F151" s="5">
        <f>F152</f>
        <v>2448.8000000000002</v>
      </c>
    </row>
    <row r="152" spans="1:6" ht="40.75" x14ac:dyDescent="0.25">
      <c r="A152" s="19" t="s">
        <v>108</v>
      </c>
      <c r="B152" s="18" t="s">
        <v>45</v>
      </c>
      <c r="C152" s="18" t="s">
        <v>65</v>
      </c>
      <c r="D152" s="25" t="s">
        <v>499</v>
      </c>
      <c r="E152" s="18" t="s">
        <v>107</v>
      </c>
      <c r="F152" s="5">
        <v>2448.8000000000002</v>
      </c>
    </row>
    <row r="153" spans="1:6" x14ac:dyDescent="0.25">
      <c r="A153" s="17" t="s">
        <v>112</v>
      </c>
      <c r="B153" s="15" t="s">
        <v>45</v>
      </c>
      <c r="C153" s="15" t="s">
        <v>79</v>
      </c>
      <c r="D153" s="15"/>
      <c r="E153" s="15"/>
      <c r="F153" s="97">
        <f>F154+F168</f>
        <v>63964.100000000006</v>
      </c>
    </row>
    <row r="154" spans="1:6" ht="27.2" x14ac:dyDescent="0.25">
      <c r="A154" s="24" t="s">
        <v>111</v>
      </c>
      <c r="B154" s="20" t="s">
        <v>45</v>
      </c>
      <c r="C154" s="20" t="s">
        <v>79</v>
      </c>
      <c r="D154" s="26" t="s">
        <v>171</v>
      </c>
      <c r="E154" s="15"/>
      <c r="F154" s="32">
        <f>F155+F160+F165</f>
        <v>61935.3</v>
      </c>
    </row>
    <row r="155" spans="1:6" ht="40.75" x14ac:dyDescent="0.25">
      <c r="A155" s="98" t="s">
        <v>110</v>
      </c>
      <c r="B155" s="20" t="s">
        <v>45</v>
      </c>
      <c r="C155" s="20" t="s">
        <v>79</v>
      </c>
      <c r="D155" s="26" t="s">
        <v>172</v>
      </c>
      <c r="E155" s="20"/>
      <c r="F155" s="32">
        <f>F156+F158</f>
        <v>4006.9</v>
      </c>
    </row>
    <row r="156" spans="1:6" ht="27.2" x14ac:dyDescent="0.25">
      <c r="A156" s="19" t="s">
        <v>26</v>
      </c>
      <c r="B156" s="18" t="s">
        <v>45</v>
      </c>
      <c r="C156" s="18" t="s">
        <v>79</v>
      </c>
      <c r="D156" s="25" t="s">
        <v>172</v>
      </c>
      <c r="E156" s="18" t="s">
        <v>25</v>
      </c>
      <c r="F156" s="30">
        <f>F157</f>
        <v>2000</v>
      </c>
    </row>
    <row r="157" spans="1:6" ht="27.2" x14ac:dyDescent="0.25">
      <c r="A157" s="19" t="s">
        <v>24</v>
      </c>
      <c r="B157" s="18" t="s">
        <v>45</v>
      </c>
      <c r="C157" s="18" t="s">
        <v>79</v>
      </c>
      <c r="D157" s="25" t="s">
        <v>172</v>
      </c>
      <c r="E157" s="18" t="s">
        <v>21</v>
      </c>
      <c r="F157" s="30">
        <v>2000</v>
      </c>
    </row>
    <row r="158" spans="1:6" ht="20.399999999999999" customHeight="1" x14ac:dyDescent="0.25">
      <c r="A158" s="63" t="s">
        <v>102</v>
      </c>
      <c r="B158" s="62" t="s">
        <v>45</v>
      </c>
      <c r="C158" s="62" t="s">
        <v>79</v>
      </c>
      <c r="D158" s="93" t="s">
        <v>172</v>
      </c>
      <c r="E158" s="62" t="s">
        <v>4</v>
      </c>
      <c r="F158" s="30">
        <f>F159</f>
        <v>2006.9</v>
      </c>
    </row>
    <row r="159" spans="1:6" x14ac:dyDescent="0.25">
      <c r="A159" s="63" t="s">
        <v>226</v>
      </c>
      <c r="B159" s="62" t="s">
        <v>45</v>
      </c>
      <c r="C159" s="62" t="s">
        <v>79</v>
      </c>
      <c r="D159" s="93" t="s">
        <v>172</v>
      </c>
      <c r="E159" s="62" t="s">
        <v>224</v>
      </c>
      <c r="F159" s="30">
        <v>2006.9</v>
      </c>
    </row>
    <row r="160" spans="1:6" ht="54.35" x14ac:dyDescent="0.25">
      <c r="A160" s="24" t="s">
        <v>535</v>
      </c>
      <c r="B160" s="20" t="s">
        <v>45</v>
      </c>
      <c r="C160" s="20" t="s">
        <v>79</v>
      </c>
      <c r="D160" s="20" t="s">
        <v>173</v>
      </c>
      <c r="E160" s="20"/>
      <c r="F160" s="32">
        <f>F161+F163</f>
        <v>57450.5</v>
      </c>
    </row>
    <row r="161" spans="1:6" ht="27.2" x14ac:dyDescent="0.25">
      <c r="A161" s="19" t="s">
        <v>26</v>
      </c>
      <c r="B161" s="18" t="s">
        <v>45</v>
      </c>
      <c r="C161" s="18" t="s">
        <v>79</v>
      </c>
      <c r="D161" s="18" t="s">
        <v>173</v>
      </c>
      <c r="E161" s="18" t="s">
        <v>25</v>
      </c>
      <c r="F161" s="30">
        <f>F162</f>
        <v>9080</v>
      </c>
    </row>
    <row r="162" spans="1:6" ht="27.2" x14ac:dyDescent="0.25">
      <c r="A162" s="19" t="s">
        <v>24</v>
      </c>
      <c r="B162" s="18" t="s">
        <v>45</v>
      </c>
      <c r="C162" s="18" t="s">
        <v>79</v>
      </c>
      <c r="D162" s="18" t="s">
        <v>173</v>
      </c>
      <c r="E162" s="18" t="s">
        <v>21</v>
      </c>
      <c r="F162" s="30">
        <v>9080</v>
      </c>
    </row>
    <row r="163" spans="1:6" ht="14.3" customHeight="1" x14ac:dyDescent="0.25">
      <c r="A163" s="19" t="s">
        <v>102</v>
      </c>
      <c r="B163" s="18" t="s">
        <v>45</v>
      </c>
      <c r="C163" s="18" t="s">
        <v>79</v>
      </c>
      <c r="D163" s="18" t="s">
        <v>173</v>
      </c>
      <c r="E163" s="18" t="s">
        <v>4</v>
      </c>
      <c r="F163" s="30">
        <f>F164</f>
        <v>48370.5</v>
      </c>
    </row>
    <row r="164" spans="1:6" x14ac:dyDescent="0.25">
      <c r="A164" s="63" t="s">
        <v>226</v>
      </c>
      <c r="B164" s="18" t="s">
        <v>45</v>
      </c>
      <c r="C164" s="18" t="s">
        <v>79</v>
      </c>
      <c r="D164" s="18" t="s">
        <v>173</v>
      </c>
      <c r="E164" s="18" t="s">
        <v>224</v>
      </c>
      <c r="F164" s="30">
        <v>48370.5</v>
      </c>
    </row>
    <row r="165" spans="1:6" ht="54.35" x14ac:dyDescent="0.25">
      <c r="A165" s="24" t="s">
        <v>536</v>
      </c>
      <c r="B165" s="20" t="s">
        <v>45</v>
      </c>
      <c r="C165" s="20" t="s">
        <v>79</v>
      </c>
      <c r="D165" s="20" t="s">
        <v>174</v>
      </c>
      <c r="E165" s="20"/>
      <c r="F165" s="32">
        <f>F166</f>
        <v>477.9</v>
      </c>
    </row>
    <row r="166" spans="1:6" ht="27.2" x14ac:dyDescent="0.25">
      <c r="A166" s="19" t="s">
        <v>26</v>
      </c>
      <c r="B166" s="18" t="s">
        <v>45</v>
      </c>
      <c r="C166" s="18" t="s">
        <v>79</v>
      </c>
      <c r="D166" s="18" t="s">
        <v>174</v>
      </c>
      <c r="E166" s="18" t="s">
        <v>25</v>
      </c>
      <c r="F166" s="30">
        <f>F167</f>
        <v>477.9</v>
      </c>
    </row>
    <row r="167" spans="1:6" ht="27.2" x14ac:dyDescent="0.25">
      <c r="A167" s="19" t="s">
        <v>24</v>
      </c>
      <c r="B167" s="18" t="s">
        <v>45</v>
      </c>
      <c r="C167" s="18" t="s">
        <v>79</v>
      </c>
      <c r="D167" s="18" t="s">
        <v>174</v>
      </c>
      <c r="E167" s="18" t="s">
        <v>21</v>
      </c>
      <c r="F167" s="30">
        <v>477.9</v>
      </c>
    </row>
    <row r="168" spans="1:6" x14ac:dyDescent="0.25">
      <c r="A168" s="23" t="s">
        <v>18</v>
      </c>
      <c r="B168" s="20" t="s">
        <v>45</v>
      </c>
      <c r="C168" s="20" t="s">
        <v>79</v>
      </c>
      <c r="D168" s="21" t="s">
        <v>157</v>
      </c>
      <c r="E168" s="18"/>
      <c r="F168" s="30">
        <f>F169</f>
        <v>2028.8</v>
      </c>
    </row>
    <row r="169" spans="1:6" x14ac:dyDescent="0.25">
      <c r="A169" s="29" t="s">
        <v>127</v>
      </c>
      <c r="B169" s="25" t="s">
        <v>8</v>
      </c>
      <c r="C169" s="25" t="s">
        <v>32</v>
      </c>
      <c r="D169" s="25" t="s">
        <v>165</v>
      </c>
      <c r="E169" s="18"/>
      <c r="F169" s="30">
        <f>F170</f>
        <v>2028.8</v>
      </c>
    </row>
    <row r="170" spans="1:6" x14ac:dyDescent="0.25">
      <c r="A170" s="19" t="s">
        <v>102</v>
      </c>
      <c r="B170" s="18" t="s">
        <v>45</v>
      </c>
      <c r="C170" s="18" t="s">
        <v>79</v>
      </c>
      <c r="D170" s="25" t="s">
        <v>165</v>
      </c>
      <c r="E170" s="18" t="s">
        <v>4</v>
      </c>
      <c r="F170" s="30">
        <f>F171</f>
        <v>2028.8</v>
      </c>
    </row>
    <row r="171" spans="1:6" x14ac:dyDescent="0.25">
      <c r="A171" s="63" t="s">
        <v>226</v>
      </c>
      <c r="B171" s="18" t="s">
        <v>45</v>
      </c>
      <c r="C171" s="18" t="s">
        <v>79</v>
      </c>
      <c r="D171" s="25" t="s">
        <v>165</v>
      </c>
      <c r="E171" s="18" t="s">
        <v>224</v>
      </c>
      <c r="F171" s="30">
        <v>2028.8</v>
      </c>
    </row>
    <row r="172" spans="1:6" ht="19.7" customHeight="1" x14ac:dyDescent="0.25">
      <c r="A172" s="17" t="s">
        <v>109</v>
      </c>
      <c r="B172" s="15" t="s">
        <v>45</v>
      </c>
      <c r="C172" s="15" t="s">
        <v>23</v>
      </c>
      <c r="D172" s="15"/>
      <c r="E172" s="18"/>
      <c r="F172" s="2">
        <f>F173+F180</f>
        <v>2390</v>
      </c>
    </row>
    <row r="173" spans="1:6" ht="40.75" x14ac:dyDescent="0.25">
      <c r="A173" s="24" t="s">
        <v>265</v>
      </c>
      <c r="B173" s="53" t="s">
        <v>45</v>
      </c>
      <c r="C173" s="53" t="s">
        <v>23</v>
      </c>
      <c r="D173" s="41" t="s">
        <v>175</v>
      </c>
      <c r="E173" s="20"/>
      <c r="F173" s="9">
        <f>F174+F177</f>
        <v>1937.3</v>
      </c>
    </row>
    <row r="174" spans="1:6" ht="67.25" customHeight="1" x14ac:dyDescent="0.25">
      <c r="A174" s="40" t="s">
        <v>272</v>
      </c>
      <c r="B174" s="53" t="s">
        <v>45</v>
      </c>
      <c r="C174" s="53" t="s">
        <v>23</v>
      </c>
      <c r="D174" s="41" t="s">
        <v>176</v>
      </c>
      <c r="E174" s="41"/>
      <c r="F174" s="9">
        <f>F175</f>
        <v>937.3</v>
      </c>
    </row>
    <row r="175" spans="1:6" x14ac:dyDescent="0.25">
      <c r="A175" s="19" t="s">
        <v>69</v>
      </c>
      <c r="B175" s="51" t="s">
        <v>45</v>
      </c>
      <c r="C175" s="51" t="s">
        <v>23</v>
      </c>
      <c r="D175" s="50" t="s">
        <v>176</v>
      </c>
      <c r="E175" s="50">
        <v>800</v>
      </c>
      <c r="F175" s="5">
        <f>F176</f>
        <v>937.3</v>
      </c>
    </row>
    <row r="176" spans="1:6" ht="40.75" x14ac:dyDescent="0.25">
      <c r="A176" s="19" t="s">
        <v>108</v>
      </c>
      <c r="B176" s="51" t="s">
        <v>45</v>
      </c>
      <c r="C176" s="51" t="s">
        <v>23</v>
      </c>
      <c r="D176" s="50" t="s">
        <v>176</v>
      </c>
      <c r="E176" s="18" t="s">
        <v>107</v>
      </c>
      <c r="F176" s="5">
        <v>937.3</v>
      </c>
    </row>
    <row r="177" spans="1:6" ht="39.75" customHeight="1" x14ac:dyDescent="0.25">
      <c r="A177" s="24" t="s">
        <v>227</v>
      </c>
      <c r="B177" s="53" t="s">
        <v>45</v>
      </c>
      <c r="C177" s="53" t="s">
        <v>23</v>
      </c>
      <c r="D177" s="41" t="s">
        <v>177</v>
      </c>
      <c r="E177" s="20"/>
      <c r="F177" s="9">
        <f>F178</f>
        <v>1000</v>
      </c>
    </row>
    <row r="178" spans="1:6" ht="17.7" customHeight="1" x14ac:dyDescent="0.25">
      <c r="A178" s="19" t="s">
        <v>69</v>
      </c>
      <c r="B178" s="51" t="s">
        <v>45</v>
      </c>
      <c r="C178" s="51" t="s">
        <v>23</v>
      </c>
      <c r="D178" s="50" t="s">
        <v>177</v>
      </c>
      <c r="E178" s="50">
        <v>800</v>
      </c>
      <c r="F178" s="5">
        <f>F179</f>
        <v>1000</v>
      </c>
    </row>
    <row r="179" spans="1:6" ht="40.75" customHeight="1" x14ac:dyDescent="0.25">
      <c r="A179" s="19" t="s">
        <v>108</v>
      </c>
      <c r="B179" s="51" t="s">
        <v>45</v>
      </c>
      <c r="C179" s="51" t="s">
        <v>23</v>
      </c>
      <c r="D179" s="50" t="s">
        <v>177</v>
      </c>
      <c r="E179" s="18" t="s">
        <v>107</v>
      </c>
      <c r="F179" s="5">
        <v>1000</v>
      </c>
    </row>
    <row r="180" spans="1:6" ht="40.75" customHeight="1" x14ac:dyDescent="0.25">
      <c r="A180" s="24" t="s">
        <v>273</v>
      </c>
      <c r="B180" s="53" t="s">
        <v>45</v>
      </c>
      <c r="C180" s="53" t="s">
        <v>23</v>
      </c>
      <c r="D180" s="41" t="s">
        <v>275</v>
      </c>
      <c r="E180" s="18"/>
      <c r="F180" s="9">
        <f>F181</f>
        <v>452.7</v>
      </c>
    </row>
    <row r="181" spans="1:6" ht="41.45" customHeight="1" x14ac:dyDescent="0.25">
      <c r="A181" s="24" t="s">
        <v>274</v>
      </c>
      <c r="B181" s="53" t="s">
        <v>45</v>
      </c>
      <c r="C181" s="53" t="s">
        <v>23</v>
      </c>
      <c r="D181" s="41" t="s">
        <v>238</v>
      </c>
      <c r="E181" s="20"/>
      <c r="F181" s="32">
        <f>F182</f>
        <v>452.7</v>
      </c>
    </row>
    <row r="182" spans="1:6" ht="27.2" x14ac:dyDescent="0.25">
      <c r="A182" s="19" t="s">
        <v>26</v>
      </c>
      <c r="B182" s="51" t="s">
        <v>45</v>
      </c>
      <c r="C182" s="51" t="s">
        <v>23</v>
      </c>
      <c r="D182" s="50" t="s">
        <v>238</v>
      </c>
      <c r="E182" s="18" t="s">
        <v>25</v>
      </c>
      <c r="F182" s="30">
        <f>F183</f>
        <v>452.7</v>
      </c>
    </row>
    <row r="183" spans="1:6" ht="30.6" customHeight="1" x14ac:dyDescent="0.25">
      <c r="A183" s="19" t="s">
        <v>24</v>
      </c>
      <c r="B183" s="51" t="s">
        <v>45</v>
      </c>
      <c r="C183" s="51" t="s">
        <v>23</v>
      </c>
      <c r="D183" s="50" t="s">
        <v>238</v>
      </c>
      <c r="E183" s="18" t="s">
        <v>21</v>
      </c>
      <c r="F183" s="30">
        <v>452.7</v>
      </c>
    </row>
    <row r="184" spans="1:6" ht="20.55" customHeight="1" x14ac:dyDescent="0.25">
      <c r="A184" s="17" t="s">
        <v>106</v>
      </c>
      <c r="B184" s="15" t="s">
        <v>99</v>
      </c>
      <c r="C184" s="15"/>
      <c r="D184" s="15"/>
      <c r="E184" s="15"/>
      <c r="F184" s="2">
        <f>F185+F193+F212</f>
        <v>53753.8</v>
      </c>
    </row>
    <row r="185" spans="1:6" ht="20.55" customHeight="1" x14ac:dyDescent="0.25">
      <c r="A185" s="17" t="s">
        <v>105</v>
      </c>
      <c r="B185" s="15" t="s">
        <v>99</v>
      </c>
      <c r="C185" s="15" t="s">
        <v>8</v>
      </c>
      <c r="D185" s="15"/>
      <c r="E185" s="15"/>
      <c r="F185" s="2">
        <f>F186</f>
        <v>13603.2</v>
      </c>
    </row>
    <row r="186" spans="1:6" ht="27.2" x14ac:dyDescent="0.25">
      <c r="A186" s="24" t="s">
        <v>179</v>
      </c>
      <c r="B186" s="20" t="s">
        <v>99</v>
      </c>
      <c r="C186" s="20" t="s">
        <v>8</v>
      </c>
      <c r="D186" s="21" t="s">
        <v>178</v>
      </c>
      <c r="E186" s="18"/>
      <c r="F186" s="9">
        <f>F190+F187</f>
        <v>13603.2</v>
      </c>
    </row>
    <row r="187" spans="1:6" ht="67.95" x14ac:dyDescent="0.25">
      <c r="A187" s="24" t="s">
        <v>414</v>
      </c>
      <c r="B187" s="20" t="s">
        <v>99</v>
      </c>
      <c r="C187" s="20" t="s">
        <v>8</v>
      </c>
      <c r="D187" s="21" t="s">
        <v>415</v>
      </c>
      <c r="E187" s="18"/>
      <c r="F187" s="9">
        <f>F188</f>
        <v>6045.9</v>
      </c>
    </row>
    <row r="188" spans="1:6" ht="27.2" x14ac:dyDescent="0.25">
      <c r="A188" s="19" t="s">
        <v>104</v>
      </c>
      <c r="B188" s="18" t="s">
        <v>99</v>
      </c>
      <c r="C188" s="18" t="s">
        <v>8</v>
      </c>
      <c r="D188" s="28" t="s">
        <v>415</v>
      </c>
      <c r="E188" s="18" t="s">
        <v>94</v>
      </c>
      <c r="F188" s="9">
        <f>F189</f>
        <v>6045.9</v>
      </c>
    </row>
    <row r="189" spans="1:6" x14ac:dyDescent="0.25">
      <c r="A189" s="19" t="s">
        <v>93</v>
      </c>
      <c r="B189" s="18" t="s">
        <v>99</v>
      </c>
      <c r="C189" s="18" t="s">
        <v>8</v>
      </c>
      <c r="D189" s="28" t="s">
        <v>415</v>
      </c>
      <c r="E189" s="18" t="s">
        <v>92</v>
      </c>
      <c r="F189" s="9">
        <v>6045.9</v>
      </c>
    </row>
    <row r="190" spans="1:6" ht="54.35" x14ac:dyDescent="0.25">
      <c r="A190" s="24" t="s">
        <v>231</v>
      </c>
      <c r="B190" s="20" t="s">
        <v>99</v>
      </c>
      <c r="C190" s="20" t="s">
        <v>8</v>
      </c>
      <c r="D190" s="20" t="s">
        <v>230</v>
      </c>
      <c r="E190" s="20"/>
      <c r="F190" s="9">
        <f>F191</f>
        <v>7557.3</v>
      </c>
    </row>
    <row r="191" spans="1:6" ht="27.2" x14ac:dyDescent="0.25">
      <c r="A191" s="19" t="s">
        <v>104</v>
      </c>
      <c r="B191" s="18" t="s">
        <v>99</v>
      </c>
      <c r="C191" s="18" t="s">
        <v>8</v>
      </c>
      <c r="D191" s="18" t="s">
        <v>230</v>
      </c>
      <c r="E191" s="18" t="s">
        <v>94</v>
      </c>
      <c r="F191" s="5">
        <f>F192</f>
        <v>7557.3</v>
      </c>
    </row>
    <row r="192" spans="1:6" ht="17" customHeight="1" x14ac:dyDescent="0.25">
      <c r="A192" s="19" t="s">
        <v>93</v>
      </c>
      <c r="B192" s="18" t="s">
        <v>99</v>
      </c>
      <c r="C192" s="18" t="s">
        <v>8</v>
      </c>
      <c r="D192" s="18" t="s">
        <v>230</v>
      </c>
      <c r="E192" s="18" t="s">
        <v>92</v>
      </c>
      <c r="F192" s="5">
        <v>7557.3</v>
      </c>
    </row>
    <row r="193" spans="1:6" x14ac:dyDescent="0.25">
      <c r="A193" s="17" t="s">
        <v>103</v>
      </c>
      <c r="B193" s="15" t="s">
        <v>99</v>
      </c>
      <c r="C193" s="15" t="s">
        <v>22</v>
      </c>
      <c r="D193" s="15"/>
      <c r="E193" s="15"/>
      <c r="F193" s="2">
        <f>F194</f>
        <v>18867.400000000001</v>
      </c>
    </row>
    <row r="194" spans="1:6" ht="27.2" x14ac:dyDescent="0.25">
      <c r="A194" s="24" t="s">
        <v>179</v>
      </c>
      <c r="B194" s="20" t="s">
        <v>99</v>
      </c>
      <c r="C194" s="20" t="s">
        <v>22</v>
      </c>
      <c r="D194" s="21" t="s">
        <v>178</v>
      </c>
      <c r="E194" s="10"/>
      <c r="F194" s="9">
        <f>+F195+F198+F201+F209+F204</f>
        <v>18867.400000000001</v>
      </c>
    </row>
    <row r="195" spans="1:6" ht="27.2" x14ac:dyDescent="0.25">
      <c r="A195" s="24" t="s">
        <v>219</v>
      </c>
      <c r="B195" s="41" t="s">
        <v>99</v>
      </c>
      <c r="C195" s="41" t="s">
        <v>22</v>
      </c>
      <c r="D195" s="20" t="s">
        <v>234</v>
      </c>
      <c r="E195" s="41"/>
      <c r="F195" s="9">
        <f>F196</f>
        <v>400</v>
      </c>
    </row>
    <row r="196" spans="1:6" ht="18.350000000000001" customHeight="1" x14ac:dyDescent="0.25">
      <c r="A196" s="19" t="s">
        <v>69</v>
      </c>
      <c r="B196" s="50" t="s">
        <v>99</v>
      </c>
      <c r="C196" s="50" t="s">
        <v>22</v>
      </c>
      <c r="D196" s="18" t="s">
        <v>234</v>
      </c>
      <c r="E196" s="50">
        <v>800</v>
      </c>
      <c r="F196" s="5">
        <f>F197</f>
        <v>400</v>
      </c>
    </row>
    <row r="197" spans="1:6" ht="14.95" customHeight="1" x14ac:dyDescent="0.25">
      <c r="A197" s="19" t="s">
        <v>108</v>
      </c>
      <c r="B197" s="50" t="s">
        <v>99</v>
      </c>
      <c r="C197" s="50" t="s">
        <v>22</v>
      </c>
      <c r="D197" s="18" t="s">
        <v>234</v>
      </c>
      <c r="E197" s="50">
        <v>810</v>
      </c>
      <c r="F197" s="5">
        <v>400</v>
      </c>
    </row>
    <row r="198" spans="1:6" ht="21.75" customHeight="1" x14ac:dyDescent="0.25">
      <c r="A198" s="24" t="s">
        <v>232</v>
      </c>
      <c r="B198" s="41" t="s">
        <v>99</v>
      </c>
      <c r="C198" s="41" t="s">
        <v>22</v>
      </c>
      <c r="D198" s="20" t="s">
        <v>233</v>
      </c>
      <c r="E198" s="41"/>
      <c r="F198" s="9">
        <f>F199</f>
        <v>920.8</v>
      </c>
    </row>
    <row r="199" spans="1:6" ht="17" customHeight="1" x14ac:dyDescent="0.25">
      <c r="A199" s="19" t="s">
        <v>102</v>
      </c>
      <c r="B199" s="50" t="s">
        <v>99</v>
      </c>
      <c r="C199" s="50" t="s">
        <v>22</v>
      </c>
      <c r="D199" s="18" t="s">
        <v>233</v>
      </c>
      <c r="E199" s="18" t="s">
        <v>4</v>
      </c>
      <c r="F199" s="5">
        <f>F200</f>
        <v>920.8</v>
      </c>
    </row>
    <row r="200" spans="1:6" ht="14.3" customHeight="1" x14ac:dyDescent="0.25">
      <c r="A200" s="63" t="s">
        <v>226</v>
      </c>
      <c r="B200" s="50" t="s">
        <v>99</v>
      </c>
      <c r="C200" s="50" t="s">
        <v>22</v>
      </c>
      <c r="D200" s="18" t="s">
        <v>233</v>
      </c>
      <c r="E200" s="18" t="s">
        <v>224</v>
      </c>
      <c r="F200" s="5">
        <v>920.8</v>
      </c>
    </row>
    <row r="201" spans="1:6" ht="68.599999999999994" customHeight="1" x14ac:dyDescent="0.25">
      <c r="A201" s="64" t="s">
        <v>539</v>
      </c>
      <c r="B201" s="41" t="s">
        <v>99</v>
      </c>
      <c r="C201" s="41" t="s">
        <v>22</v>
      </c>
      <c r="D201" s="20" t="s">
        <v>538</v>
      </c>
      <c r="E201" s="20"/>
      <c r="F201" s="9">
        <f>F202</f>
        <v>3515</v>
      </c>
    </row>
    <row r="202" spans="1:6" ht="18.350000000000001" customHeight="1" x14ac:dyDescent="0.25">
      <c r="A202" s="19" t="s">
        <v>102</v>
      </c>
      <c r="B202" s="50" t="s">
        <v>99</v>
      </c>
      <c r="C202" s="50" t="s">
        <v>22</v>
      </c>
      <c r="D202" s="18" t="s">
        <v>538</v>
      </c>
      <c r="E202" s="18" t="s">
        <v>4</v>
      </c>
      <c r="F202" s="5">
        <f>F203</f>
        <v>3515</v>
      </c>
    </row>
    <row r="203" spans="1:6" ht="14.3" customHeight="1" x14ac:dyDescent="0.25">
      <c r="A203" s="63" t="s">
        <v>226</v>
      </c>
      <c r="B203" s="50" t="s">
        <v>99</v>
      </c>
      <c r="C203" s="50" t="s">
        <v>22</v>
      </c>
      <c r="D203" s="18" t="s">
        <v>538</v>
      </c>
      <c r="E203" s="18" t="s">
        <v>224</v>
      </c>
      <c r="F203" s="5">
        <v>3515</v>
      </c>
    </row>
    <row r="204" spans="1:6" ht="97.15" customHeight="1" x14ac:dyDescent="0.25">
      <c r="A204" s="96" t="s">
        <v>618</v>
      </c>
      <c r="B204" s="25" t="s">
        <v>99</v>
      </c>
      <c r="C204" s="50" t="s">
        <v>22</v>
      </c>
      <c r="D204" s="83" t="s">
        <v>619</v>
      </c>
      <c r="E204" s="25"/>
      <c r="F204" s="5">
        <f>F205+F207</f>
        <v>14000</v>
      </c>
    </row>
    <row r="205" spans="1:6" ht="14.3" customHeight="1" x14ac:dyDescent="0.25">
      <c r="A205" s="19" t="s">
        <v>102</v>
      </c>
      <c r="B205" s="25" t="s">
        <v>99</v>
      </c>
      <c r="C205" s="50" t="s">
        <v>22</v>
      </c>
      <c r="D205" s="62" t="s">
        <v>619</v>
      </c>
      <c r="E205" s="50">
        <v>500</v>
      </c>
      <c r="F205" s="5">
        <f>F206</f>
        <v>13400</v>
      </c>
    </row>
    <row r="206" spans="1:6" ht="17" customHeight="1" x14ac:dyDescent="0.25">
      <c r="A206" s="63" t="s">
        <v>226</v>
      </c>
      <c r="B206" s="25" t="s">
        <v>99</v>
      </c>
      <c r="C206" s="50" t="s">
        <v>22</v>
      </c>
      <c r="D206" s="62" t="s">
        <v>619</v>
      </c>
      <c r="E206" s="50">
        <v>540</v>
      </c>
      <c r="F206" s="5">
        <v>13400</v>
      </c>
    </row>
    <row r="207" spans="1:6" ht="17" customHeight="1" x14ac:dyDescent="0.25">
      <c r="A207" s="19" t="s">
        <v>69</v>
      </c>
      <c r="B207" s="25" t="s">
        <v>99</v>
      </c>
      <c r="C207" s="50" t="s">
        <v>22</v>
      </c>
      <c r="D207" s="62" t="s">
        <v>619</v>
      </c>
      <c r="E207" s="50">
        <v>800</v>
      </c>
      <c r="F207" s="5">
        <f>F208</f>
        <v>600</v>
      </c>
    </row>
    <row r="208" spans="1:6" ht="14.3" customHeight="1" x14ac:dyDescent="0.25">
      <c r="A208" s="19" t="s">
        <v>108</v>
      </c>
      <c r="B208" s="25" t="s">
        <v>99</v>
      </c>
      <c r="C208" s="50" t="s">
        <v>22</v>
      </c>
      <c r="D208" s="62" t="s">
        <v>619</v>
      </c>
      <c r="E208" s="50">
        <v>810</v>
      </c>
      <c r="F208" s="5">
        <v>600</v>
      </c>
    </row>
    <row r="209" spans="1:7" ht="97.85" customHeight="1" x14ac:dyDescent="0.25">
      <c r="A209" s="96" t="s">
        <v>620</v>
      </c>
      <c r="B209" s="26" t="s">
        <v>99</v>
      </c>
      <c r="C209" s="41" t="s">
        <v>22</v>
      </c>
      <c r="D209" s="83" t="s">
        <v>621</v>
      </c>
      <c r="E209" s="41"/>
      <c r="F209" s="9">
        <f>F210</f>
        <v>31.6</v>
      </c>
    </row>
    <row r="210" spans="1:7" x14ac:dyDescent="0.25">
      <c r="A210" s="19" t="s">
        <v>69</v>
      </c>
      <c r="B210" s="25" t="s">
        <v>99</v>
      </c>
      <c r="C210" s="50" t="s">
        <v>22</v>
      </c>
      <c r="D210" s="62" t="s">
        <v>621</v>
      </c>
      <c r="E210" s="50">
        <v>800</v>
      </c>
      <c r="F210" s="5">
        <f>F211</f>
        <v>31.6</v>
      </c>
    </row>
    <row r="211" spans="1:7" ht="40.75" x14ac:dyDescent="0.25">
      <c r="A211" s="19" t="s">
        <v>108</v>
      </c>
      <c r="B211" s="25" t="s">
        <v>99</v>
      </c>
      <c r="C211" s="50" t="s">
        <v>22</v>
      </c>
      <c r="D211" s="62" t="s">
        <v>621</v>
      </c>
      <c r="E211" s="50">
        <v>810</v>
      </c>
      <c r="F211" s="5">
        <v>31.6</v>
      </c>
      <c r="G211" s="85"/>
    </row>
    <row r="212" spans="1:7" x14ac:dyDescent="0.25">
      <c r="A212" s="17" t="s">
        <v>101</v>
      </c>
      <c r="B212" s="49" t="s">
        <v>99</v>
      </c>
      <c r="C212" s="35" t="s">
        <v>1</v>
      </c>
      <c r="D212" s="18"/>
      <c r="E212" s="15"/>
      <c r="F212" s="2">
        <f>F214+F218+F221</f>
        <v>21283.200000000001</v>
      </c>
      <c r="G212" s="85"/>
    </row>
    <row r="213" spans="1:7" ht="27.2" x14ac:dyDescent="0.25">
      <c r="A213" s="24" t="s">
        <v>179</v>
      </c>
      <c r="B213" s="20" t="s">
        <v>99</v>
      </c>
      <c r="C213" s="26" t="s">
        <v>1</v>
      </c>
      <c r="D213" s="21" t="s">
        <v>178</v>
      </c>
      <c r="E213" s="15"/>
      <c r="F213" s="9">
        <f>F214</f>
        <v>365</v>
      </c>
    </row>
    <row r="214" spans="1:7" x14ac:dyDescent="0.25">
      <c r="A214" s="48" t="s">
        <v>101</v>
      </c>
      <c r="B214" s="26" t="s">
        <v>99</v>
      </c>
      <c r="C214" s="26" t="s">
        <v>1</v>
      </c>
      <c r="D214" s="26" t="s">
        <v>237</v>
      </c>
      <c r="E214" s="26"/>
      <c r="F214" s="9">
        <f t="shared" ref="F214" si="0">F215</f>
        <v>365</v>
      </c>
    </row>
    <row r="215" spans="1:7" ht="17.850000000000001" customHeight="1" x14ac:dyDescent="0.25">
      <c r="A215" s="29" t="s">
        <v>100</v>
      </c>
      <c r="B215" s="25" t="s">
        <v>99</v>
      </c>
      <c r="C215" s="25" t="s">
        <v>1</v>
      </c>
      <c r="D215" s="25" t="s">
        <v>237</v>
      </c>
      <c r="E215" s="25"/>
      <c r="F215" s="5">
        <f>F216</f>
        <v>365</v>
      </c>
    </row>
    <row r="216" spans="1:7" ht="30.1" customHeight="1" x14ac:dyDescent="0.25">
      <c r="A216" s="19" t="s">
        <v>26</v>
      </c>
      <c r="B216" s="25" t="s">
        <v>99</v>
      </c>
      <c r="C216" s="25" t="s">
        <v>1</v>
      </c>
      <c r="D216" s="25" t="s">
        <v>237</v>
      </c>
      <c r="E216" s="25" t="s">
        <v>25</v>
      </c>
      <c r="F216" s="5">
        <f>F217</f>
        <v>365</v>
      </c>
    </row>
    <row r="217" spans="1:7" ht="30.1" customHeight="1" x14ac:dyDescent="0.25">
      <c r="A217" s="19" t="s">
        <v>24</v>
      </c>
      <c r="B217" s="25" t="s">
        <v>99</v>
      </c>
      <c r="C217" s="25" t="s">
        <v>1</v>
      </c>
      <c r="D217" s="25" t="s">
        <v>237</v>
      </c>
      <c r="E217" s="25" t="s">
        <v>21</v>
      </c>
      <c r="F217" s="5">
        <v>365</v>
      </c>
    </row>
    <row r="218" spans="1:7" ht="97.85" customHeight="1" x14ac:dyDescent="0.25">
      <c r="A218" s="40" t="s">
        <v>541</v>
      </c>
      <c r="B218" s="94" t="s">
        <v>99</v>
      </c>
      <c r="C218" s="26" t="s">
        <v>1</v>
      </c>
      <c r="D218" s="20" t="s">
        <v>542</v>
      </c>
      <c r="E218" s="20"/>
      <c r="F218" s="9">
        <f>F219</f>
        <v>5393.2</v>
      </c>
    </row>
    <row r="219" spans="1:7" ht="21.1" customHeight="1" x14ac:dyDescent="0.25">
      <c r="A219" s="63" t="s">
        <v>102</v>
      </c>
      <c r="B219" s="93" t="s">
        <v>99</v>
      </c>
      <c r="C219" s="25" t="s">
        <v>1</v>
      </c>
      <c r="D219" s="18" t="s">
        <v>542</v>
      </c>
      <c r="E219" s="18" t="s">
        <v>4</v>
      </c>
      <c r="F219" s="5">
        <f>F220</f>
        <v>5393.2</v>
      </c>
    </row>
    <row r="220" spans="1:7" ht="17.5" customHeight="1" x14ac:dyDescent="0.25">
      <c r="A220" s="63" t="s">
        <v>226</v>
      </c>
      <c r="B220" s="93" t="s">
        <v>99</v>
      </c>
      <c r="C220" s="25" t="s">
        <v>1</v>
      </c>
      <c r="D220" s="18" t="s">
        <v>542</v>
      </c>
      <c r="E220" s="18" t="s">
        <v>224</v>
      </c>
      <c r="F220" s="5">
        <v>5393.2</v>
      </c>
    </row>
    <row r="221" spans="1:7" ht="94.45" customHeight="1" x14ac:dyDescent="0.25">
      <c r="A221" s="40" t="s">
        <v>540</v>
      </c>
      <c r="B221" s="94" t="s">
        <v>99</v>
      </c>
      <c r="C221" s="26" t="s">
        <v>1</v>
      </c>
      <c r="D221" s="20" t="s">
        <v>543</v>
      </c>
      <c r="E221" s="20"/>
      <c r="F221" s="9">
        <f>F222</f>
        <v>15525</v>
      </c>
    </row>
    <row r="222" spans="1:7" x14ac:dyDescent="0.25">
      <c r="A222" s="63" t="s">
        <v>102</v>
      </c>
      <c r="B222" s="93" t="s">
        <v>99</v>
      </c>
      <c r="C222" s="25" t="s">
        <v>1</v>
      </c>
      <c r="D222" s="18" t="s">
        <v>543</v>
      </c>
      <c r="E222" s="18" t="s">
        <v>4</v>
      </c>
      <c r="F222" s="5">
        <f>F223</f>
        <v>15525</v>
      </c>
    </row>
    <row r="223" spans="1:7" x14ac:dyDescent="0.25">
      <c r="A223" s="63" t="s">
        <v>226</v>
      </c>
      <c r="B223" s="93" t="s">
        <v>99</v>
      </c>
      <c r="C223" s="25" t="s">
        <v>1</v>
      </c>
      <c r="D223" s="18" t="s">
        <v>543</v>
      </c>
      <c r="E223" s="18" t="s">
        <v>224</v>
      </c>
      <c r="F223" s="5">
        <v>15525</v>
      </c>
    </row>
    <row r="224" spans="1:7" x14ac:dyDescent="0.25">
      <c r="A224" s="17" t="s">
        <v>98</v>
      </c>
      <c r="B224" s="15" t="s">
        <v>80</v>
      </c>
      <c r="C224" s="15"/>
      <c r="D224" s="15"/>
      <c r="E224" s="15"/>
      <c r="F224" s="2">
        <f>F225+F249+F307+F341+F286</f>
        <v>618782.6</v>
      </c>
    </row>
    <row r="225" spans="1:6" x14ac:dyDescent="0.25">
      <c r="A225" s="17" t="s">
        <v>97</v>
      </c>
      <c r="B225" s="15" t="s">
        <v>80</v>
      </c>
      <c r="C225" s="15" t="s">
        <v>8</v>
      </c>
      <c r="D225" s="15"/>
      <c r="E225" s="15"/>
      <c r="F225" s="2">
        <f>F226</f>
        <v>107553.59999999999</v>
      </c>
    </row>
    <row r="226" spans="1:6" x14ac:dyDescent="0.25">
      <c r="A226" s="24" t="s">
        <v>83</v>
      </c>
      <c r="B226" s="20" t="s">
        <v>80</v>
      </c>
      <c r="C226" s="20" t="s">
        <v>8</v>
      </c>
      <c r="D226" s="20" t="s">
        <v>180</v>
      </c>
      <c r="E226" s="20"/>
      <c r="F226" s="9">
        <f>F227+F236+F243+F246</f>
        <v>107553.59999999999</v>
      </c>
    </row>
    <row r="227" spans="1:6" x14ac:dyDescent="0.25">
      <c r="A227" s="24" t="s">
        <v>96</v>
      </c>
      <c r="B227" s="26" t="s">
        <v>80</v>
      </c>
      <c r="C227" s="26" t="s">
        <v>8</v>
      </c>
      <c r="D227" s="20" t="s">
        <v>181</v>
      </c>
      <c r="E227" s="20"/>
      <c r="F227" s="9">
        <f>F228+F230+F232+F234</f>
        <v>4246.2</v>
      </c>
    </row>
    <row r="228" spans="1:6" ht="54.35" x14ac:dyDescent="0.25">
      <c r="A228" s="19" t="s">
        <v>73</v>
      </c>
      <c r="B228" s="25" t="s">
        <v>80</v>
      </c>
      <c r="C228" s="25" t="s">
        <v>8</v>
      </c>
      <c r="D228" s="18" t="s">
        <v>181</v>
      </c>
      <c r="E228" s="18" t="s">
        <v>72</v>
      </c>
      <c r="F228" s="47">
        <f>F229</f>
        <v>66.400000000000006</v>
      </c>
    </row>
    <row r="229" spans="1:6" x14ac:dyDescent="0.25">
      <c r="A229" s="19" t="s">
        <v>71</v>
      </c>
      <c r="B229" s="25" t="s">
        <v>80</v>
      </c>
      <c r="C229" s="25" t="s">
        <v>8</v>
      </c>
      <c r="D229" s="18" t="s">
        <v>181</v>
      </c>
      <c r="E229" s="18" t="s">
        <v>70</v>
      </c>
      <c r="F229" s="47">
        <v>66.400000000000006</v>
      </c>
    </row>
    <row r="230" spans="1:6" ht="27.2" x14ac:dyDescent="0.25">
      <c r="A230" s="19" t="s">
        <v>26</v>
      </c>
      <c r="B230" s="25" t="s">
        <v>80</v>
      </c>
      <c r="C230" s="25" t="s">
        <v>8</v>
      </c>
      <c r="D230" s="18" t="s">
        <v>181</v>
      </c>
      <c r="E230" s="18" t="s">
        <v>25</v>
      </c>
      <c r="F230" s="5">
        <f>F231</f>
        <v>28</v>
      </c>
    </row>
    <row r="231" spans="1:6" ht="27.2" x14ac:dyDescent="0.25">
      <c r="A231" s="19" t="s">
        <v>24</v>
      </c>
      <c r="B231" s="25" t="s">
        <v>80</v>
      </c>
      <c r="C231" s="25" t="s">
        <v>8</v>
      </c>
      <c r="D231" s="18" t="s">
        <v>181</v>
      </c>
      <c r="E231" s="18" t="s">
        <v>21</v>
      </c>
      <c r="F231" s="5">
        <v>28</v>
      </c>
    </row>
    <row r="232" spans="1:6" ht="27.2" x14ac:dyDescent="0.25">
      <c r="A232" s="27" t="s">
        <v>35</v>
      </c>
      <c r="B232" s="25" t="s">
        <v>80</v>
      </c>
      <c r="C232" s="25" t="s">
        <v>8</v>
      </c>
      <c r="D232" s="18" t="s">
        <v>181</v>
      </c>
      <c r="E232" s="18" t="s">
        <v>34</v>
      </c>
      <c r="F232" s="5">
        <f>F233</f>
        <v>4151.8</v>
      </c>
    </row>
    <row r="233" spans="1:6" x14ac:dyDescent="0.25">
      <c r="A233" s="34" t="s">
        <v>58</v>
      </c>
      <c r="B233" s="25" t="s">
        <v>80</v>
      </c>
      <c r="C233" s="25" t="s">
        <v>8</v>
      </c>
      <c r="D233" s="18" t="s">
        <v>181</v>
      </c>
      <c r="E233" s="18" t="s">
        <v>57</v>
      </c>
      <c r="F233" s="5">
        <v>4151.8</v>
      </c>
    </row>
    <row r="234" spans="1:6" x14ac:dyDescent="0.25">
      <c r="A234" s="19" t="s">
        <v>69</v>
      </c>
      <c r="B234" s="25" t="s">
        <v>80</v>
      </c>
      <c r="C234" s="25" t="s">
        <v>8</v>
      </c>
      <c r="D234" s="18" t="s">
        <v>181</v>
      </c>
      <c r="E234" s="18" t="s">
        <v>68</v>
      </c>
      <c r="F234" s="5">
        <f>F235</f>
        <v>0</v>
      </c>
    </row>
    <row r="235" spans="1:6" x14ac:dyDescent="0.25">
      <c r="A235" s="19" t="s">
        <v>67</v>
      </c>
      <c r="B235" s="25" t="s">
        <v>80</v>
      </c>
      <c r="C235" s="25" t="s">
        <v>8</v>
      </c>
      <c r="D235" s="18" t="s">
        <v>181</v>
      </c>
      <c r="E235" s="18" t="s">
        <v>66</v>
      </c>
      <c r="F235" s="5">
        <v>0</v>
      </c>
    </row>
    <row r="236" spans="1:6" ht="40.75" x14ac:dyDescent="0.25">
      <c r="A236" s="40" t="s">
        <v>95</v>
      </c>
      <c r="B236" s="38" t="s">
        <v>80</v>
      </c>
      <c r="C236" s="26" t="s">
        <v>8</v>
      </c>
      <c r="D236" s="20" t="s">
        <v>182</v>
      </c>
      <c r="E236" s="20"/>
      <c r="F236" s="9">
        <f>F238+F239+F241</f>
        <v>75511.899999999994</v>
      </c>
    </row>
    <row r="237" spans="1:6" ht="54.35" x14ac:dyDescent="0.25">
      <c r="A237" s="19" t="s">
        <v>73</v>
      </c>
      <c r="B237" s="45" t="s">
        <v>80</v>
      </c>
      <c r="C237" s="25" t="s">
        <v>8</v>
      </c>
      <c r="D237" s="18" t="s">
        <v>182</v>
      </c>
      <c r="E237" s="18" t="s">
        <v>72</v>
      </c>
      <c r="F237" s="5">
        <f>F238</f>
        <v>29219.599999999999</v>
      </c>
    </row>
    <row r="238" spans="1:6" x14ac:dyDescent="0.25">
      <c r="A238" s="19" t="s">
        <v>71</v>
      </c>
      <c r="B238" s="45" t="s">
        <v>80</v>
      </c>
      <c r="C238" s="25" t="s">
        <v>8</v>
      </c>
      <c r="D238" s="18" t="s">
        <v>182</v>
      </c>
      <c r="E238" s="18" t="s">
        <v>70</v>
      </c>
      <c r="F238" s="5">
        <v>29219.599999999999</v>
      </c>
    </row>
    <row r="239" spans="1:6" ht="27.2" x14ac:dyDescent="0.25">
      <c r="A239" s="19" t="s">
        <v>26</v>
      </c>
      <c r="B239" s="45" t="s">
        <v>80</v>
      </c>
      <c r="C239" s="25" t="s">
        <v>8</v>
      </c>
      <c r="D239" s="18" t="s">
        <v>182</v>
      </c>
      <c r="E239" s="18" t="s">
        <v>25</v>
      </c>
      <c r="F239" s="5">
        <f>F240</f>
        <v>564.79999999999995</v>
      </c>
    </row>
    <row r="240" spans="1:6" ht="27.2" x14ac:dyDescent="0.25">
      <c r="A240" s="19" t="s">
        <v>24</v>
      </c>
      <c r="B240" s="45" t="s">
        <v>80</v>
      </c>
      <c r="C240" s="25" t="s">
        <v>8</v>
      </c>
      <c r="D240" s="18" t="s">
        <v>182</v>
      </c>
      <c r="E240" s="18" t="s">
        <v>21</v>
      </c>
      <c r="F240" s="5">
        <v>564.79999999999995</v>
      </c>
    </row>
    <row r="241" spans="1:6" ht="27.2" x14ac:dyDescent="0.25">
      <c r="A241" s="27" t="s">
        <v>35</v>
      </c>
      <c r="B241" s="45" t="s">
        <v>80</v>
      </c>
      <c r="C241" s="25" t="s">
        <v>8</v>
      </c>
      <c r="D241" s="18" t="s">
        <v>182</v>
      </c>
      <c r="E241" s="18" t="s">
        <v>34</v>
      </c>
      <c r="F241" s="5">
        <f>F242</f>
        <v>45727.5</v>
      </c>
    </row>
    <row r="242" spans="1:6" x14ac:dyDescent="0.25">
      <c r="A242" s="34" t="s">
        <v>58</v>
      </c>
      <c r="B242" s="45" t="s">
        <v>80</v>
      </c>
      <c r="C242" s="25" t="s">
        <v>8</v>
      </c>
      <c r="D242" s="18" t="s">
        <v>182</v>
      </c>
      <c r="E242" s="18" t="s">
        <v>57</v>
      </c>
      <c r="F242" s="5">
        <v>45727.5</v>
      </c>
    </row>
    <row r="243" spans="1:6" ht="27.2" x14ac:dyDescent="0.25">
      <c r="A243" s="44" t="s">
        <v>186</v>
      </c>
      <c r="B243" s="20" t="s">
        <v>80</v>
      </c>
      <c r="C243" s="26" t="s">
        <v>8</v>
      </c>
      <c r="D243" s="20" t="s">
        <v>241</v>
      </c>
      <c r="E243" s="20"/>
      <c r="F243" s="9">
        <f>F244</f>
        <v>2047</v>
      </c>
    </row>
    <row r="244" spans="1:6" ht="27.2" x14ac:dyDescent="0.25">
      <c r="A244" s="27" t="s">
        <v>35</v>
      </c>
      <c r="B244" s="18" t="s">
        <v>80</v>
      </c>
      <c r="C244" s="25" t="s">
        <v>8</v>
      </c>
      <c r="D244" s="18" t="s">
        <v>241</v>
      </c>
      <c r="E244" s="18" t="s">
        <v>34</v>
      </c>
      <c r="F244" s="5">
        <f>F245</f>
        <v>2047</v>
      </c>
    </row>
    <row r="245" spans="1:6" x14ac:dyDescent="0.25">
      <c r="A245" s="34" t="s">
        <v>58</v>
      </c>
      <c r="B245" s="18" t="s">
        <v>80</v>
      </c>
      <c r="C245" s="25" t="s">
        <v>8</v>
      </c>
      <c r="D245" s="18" t="s">
        <v>241</v>
      </c>
      <c r="E245" s="18" t="s">
        <v>57</v>
      </c>
      <c r="F245" s="5">
        <v>2047</v>
      </c>
    </row>
    <row r="246" spans="1:6" x14ac:dyDescent="0.25">
      <c r="A246" s="24" t="s">
        <v>420</v>
      </c>
      <c r="B246" s="38" t="s">
        <v>80</v>
      </c>
      <c r="C246" s="26" t="s">
        <v>8</v>
      </c>
      <c r="D246" s="20" t="s">
        <v>421</v>
      </c>
      <c r="E246" s="18"/>
      <c r="F246" s="5">
        <f>F247</f>
        <v>25748.5</v>
      </c>
    </row>
    <row r="247" spans="1:6" ht="27.2" x14ac:dyDescent="0.25">
      <c r="A247" s="27" t="s">
        <v>35</v>
      </c>
      <c r="B247" s="45" t="s">
        <v>80</v>
      </c>
      <c r="C247" s="25" t="s">
        <v>8</v>
      </c>
      <c r="D247" s="18" t="s">
        <v>421</v>
      </c>
      <c r="E247" s="18" t="s">
        <v>34</v>
      </c>
      <c r="F247" s="5">
        <f>F248</f>
        <v>25748.5</v>
      </c>
    </row>
    <row r="248" spans="1:6" x14ac:dyDescent="0.25">
      <c r="A248" s="34" t="s">
        <v>58</v>
      </c>
      <c r="B248" s="45" t="s">
        <v>80</v>
      </c>
      <c r="C248" s="25" t="s">
        <v>8</v>
      </c>
      <c r="D248" s="18" t="s">
        <v>421</v>
      </c>
      <c r="E248" s="18" t="s">
        <v>57</v>
      </c>
      <c r="F248" s="5">
        <v>25748.5</v>
      </c>
    </row>
    <row r="249" spans="1:6" x14ac:dyDescent="0.25">
      <c r="A249" s="17" t="s">
        <v>91</v>
      </c>
      <c r="B249" s="15" t="s">
        <v>80</v>
      </c>
      <c r="C249" s="15" t="s">
        <v>22</v>
      </c>
      <c r="D249" s="15"/>
      <c r="E249" s="15"/>
      <c r="F249" s="2">
        <f>F250</f>
        <v>408862.80000000005</v>
      </c>
    </row>
    <row r="250" spans="1:6" x14ac:dyDescent="0.25">
      <c r="A250" s="24" t="s">
        <v>83</v>
      </c>
      <c r="B250" s="20" t="s">
        <v>80</v>
      </c>
      <c r="C250" s="20" t="s">
        <v>22</v>
      </c>
      <c r="D250" s="20" t="s">
        <v>180</v>
      </c>
      <c r="E250" s="15"/>
      <c r="F250" s="9">
        <f>F251+F261+F271+F279+F268+F276</f>
        <v>408862.80000000005</v>
      </c>
    </row>
    <row r="251" spans="1:6" ht="27.2" x14ac:dyDescent="0.25">
      <c r="A251" s="24" t="s">
        <v>90</v>
      </c>
      <c r="B251" s="20" t="s">
        <v>80</v>
      </c>
      <c r="C251" s="20" t="s">
        <v>22</v>
      </c>
      <c r="D251" s="20" t="s">
        <v>183</v>
      </c>
      <c r="E251" s="20"/>
      <c r="F251" s="9">
        <f>F252+F254+F256+F258</f>
        <v>116126.7</v>
      </c>
    </row>
    <row r="252" spans="1:6" ht="54.35" x14ac:dyDescent="0.25">
      <c r="A252" s="19" t="s">
        <v>73</v>
      </c>
      <c r="B252" s="18" t="s">
        <v>80</v>
      </c>
      <c r="C252" s="18" t="s">
        <v>22</v>
      </c>
      <c r="D252" s="18" t="s">
        <v>183</v>
      </c>
      <c r="E252" s="18" t="s">
        <v>72</v>
      </c>
      <c r="F252" s="5">
        <f>F253</f>
        <v>53546.9</v>
      </c>
    </row>
    <row r="253" spans="1:6" x14ac:dyDescent="0.25">
      <c r="A253" s="19" t="s">
        <v>71</v>
      </c>
      <c r="B253" s="18" t="s">
        <v>80</v>
      </c>
      <c r="C253" s="18" t="s">
        <v>22</v>
      </c>
      <c r="D253" s="18" t="s">
        <v>183</v>
      </c>
      <c r="E253" s="18" t="s">
        <v>70</v>
      </c>
      <c r="F253" s="5">
        <v>53546.9</v>
      </c>
    </row>
    <row r="254" spans="1:6" ht="27.2" x14ac:dyDescent="0.25">
      <c r="A254" s="19" t="s">
        <v>26</v>
      </c>
      <c r="B254" s="18" t="s">
        <v>80</v>
      </c>
      <c r="C254" s="18" t="s">
        <v>22</v>
      </c>
      <c r="D254" s="18" t="s">
        <v>183</v>
      </c>
      <c r="E254" s="18" t="s">
        <v>25</v>
      </c>
      <c r="F254" s="5">
        <f>F255</f>
        <v>55602.7</v>
      </c>
    </row>
    <row r="255" spans="1:6" ht="27.2" x14ac:dyDescent="0.25">
      <c r="A255" s="19" t="s">
        <v>24</v>
      </c>
      <c r="B255" s="18" t="s">
        <v>80</v>
      </c>
      <c r="C255" s="18" t="s">
        <v>22</v>
      </c>
      <c r="D255" s="18" t="s">
        <v>183</v>
      </c>
      <c r="E255" s="18" t="s">
        <v>21</v>
      </c>
      <c r="F255" s="5">
        <v>55602.7</v>
      </c>
    </row>
    <row r="256" spans="1:6" ht="27.2" x14ac:dyDescent="0.25">
      <c r="A256" s="27" t="s">
        <v>35</v>
      </c>
      <c r="B256" s="18" t="s">
        <v>80</v>
      </c>
      <c r="C256" s="18" t="s">
        <v>22</v>
      </c>
      <c r="D256" s="18" t="s">
        <v>183</v>
      </c>
      <c r="E256" s="18" t="s">
        <v>34</v>
      </c>
      <c r="F256" s="5">
        <f>F257</f>
        <v>2441.6999999999998</v>
      </c>
    </row>
    <row r="257" spans="1:6" x14ac:dyDescent="0.25">
      <c r="A257" s="34" t="s">
        <v>58</v>
      </c>
      <c r="B257" s="18" t="s">
        <v>80</v>
      </c>
      <c r="C257" s="18" t="s">
        <v>22</v>
      </c>
      <c r="D257" s="18" t="s">
        <v>183</v>
      </c>
      <c r="E257" s="18" t="s">
        <v>57</v>
      </c>
      <c r="F257" s="5">
        <v>2441.6999999999998</v>
      </c>
    </row>
    <row r="258" spans="1:6" x14ac:dyDescent="0.25">
      <c r="A258" s="19" t="s">
        <v>69</v>
      </c>
      <c r="B258" s="18" t="s">
        <v>80</v>
      </c>
      <c r="C258" s="18" t="s">
        <v>22</v>
      </c>
      <c r="D258" s="18" t="s">
        <v>183</v>
      </c>
      <c r="E258" s="18" t="s">
        <v>68</v>
      </c>
      <c r="F258" s="5">
        <f>F259+F260</f>
        <v>4535.3999999999996</v>
      </c>
    </row>
    <row r="259" spans="1:6" ht="27.2" x14ac:dyDescent="0.25">
      <c r="A259" s="19" t="s">
        <v>558</v>
      </c>
      <c r="B259" s="18" t="s">
        <v>80</v>
      </c>
      <c r="C259" s="18" t="s">
        <v>22</v>
      </c>
      <c r="D259" s="18" t="s">
        <v>183</v>
      </c>
      <c r="E259" s="18" t="s">
        <v>559</v>
      </c>
      <c r="F259" s="5">
        <v>10.9</v>
      </c>
    </row>
    <row r="260" spans="1:6" x14ac:dyDescent="0.25">
      <c r="A260" s="19" t="s">
        <v>67</v>
      </c>
      <c r="B260" s="18" t="s">
        <v>80</v>
      </c>
      <c r="C260" s="18" t="s">
        <v>22</v>
      </c>
      <c r="D260" s="18" t="s">
        <v>183</v>
      </c>
      <c r="E260" s="18" t="s">
        <v>66</v>
      </c>
      <c r="F260" s="5">
        <v>4524.5</v>
      </c>
    </row>
    <row r="261" spans="1:6" x14ac:dyDescent="0.25">
      <c r="A261" s="24" t="s">
        <v>88</v>
      </c>
      <c r="B261" s="20" t="s">
        <v>80</v>
      </c>
      <c r="C261" s="20" t="s">
        <v>22</v>
      </c>
      <c r="D261" s="20" t="s">
        <v>185</v>
      </c>
      <c r="E261" s="20"/>
      <c r="F261" s="9">
        <f>F262+F264+F266</f>
        <v>239410.40000000002</v>
      </c>
    </row>
    <row r="262" spans="1:6" ht="54.35" x14ac:dyDescent="0.25">
      <c r="A262" s="19" t="s">
        <v>73</v>
      </c>
      <c r="B262" s="18" t="s">
        <v>80</v>
      </c>
      <c r="C262" s="18" t="s">
        <v>22</v>
      </c>
      <c r="D262" s="18" t="s">
        <v>185</v>
      </c>
      <c r="E262" s="18" t="s">
        <v>72</v>
      </c>
      <c r="F262" s="5">
        <f>F263</f>
        <v>175189.1</v>
      </c>
    </row>
    <row r="263" spans="1:6" x14ac:dyDescent="0.25">
      <c r="A263" s="19" t="s">
        <v>71</v>
      </c>
      <c r="B263" s="18" t="s">
        <v>80</v>
      </c>
      <c r="C263" s="18" t="s">
        <v>22</v>
      </c>
      <c r="D263" s="18" t="s">
        <v>185</v>
      </c>
      <c r="E263" s="18" t="s">
        <v>70</v>
      </c>
      <c r="F263" s="5">
        <v>175189.1</v>
      </c>
    </row>
    <row r="264" spans="1:6" ht="27.2" x14ac:dyDescent="0.25">
      <c r="A264" s="19" t="s">
        <v>26</v>
      </c>
      <c r="B264" s="18" t="s">
        <v>80</v>
      </c>
      <c r="C264" s="18" t="s">
        <v>22</v>
      </c>
      <c r="D264" s="18" t="s">
        <v>185</v>
      </c>
      <c r="E264" s="18" t="s">
        <v>25</v>
      </c>
      <c r="F264" s="5">
        <f>F265</f>
        <v>4168.5</v>
      </c>
    </row>
    <row r="265" spans="1:6" ht="27.2" x14ac:dyDescent="0.25">
      <c r="A265" s="19" t="s">
        <v>24</v>
      </c>
      <c r="B265" s="18" t="s">
        <v>80</v>
      </c>
      <c r="C265" s="18" t="s">
        <v>22</v>
      </c>
      <c r="D265" s="18" t="s">
        <v>185</v>
      </c>
      <c r="E265" s="18" t="s">
        <v>21</v>
      </c>
      <c r="F265" s="5">
        <v>4168.5</v>
      </c>
    </row>
    <row r="266" spans="1:6" ht="27.2" x14ac:dyDescent="0.25">
      <c r="A266" s="27" t="s">
        <v>35</v>
      </c>
      <c r="B266" s="18" t="s">
        <v>80</v>
      </c>
      <c r="C266" s="18" t="s">
        <v>22</v>
      </c>
      <c r="D266" s="18" t="s">
        <v>185</v>
      </c>
      <c r="E266" s="18" t="s">
        <v>34</v>
      </c>
      <c r="F266" s="5">
        <f>F267</f>
        <v>60052.800000000003</v>
      </c>
    </row>
    <row r="267" spans="1:6" x14ac:dyDescent="0.25">
      <c r="A267" s="34" t="s">
        <v>58</v>
      </c>
      <c r="B267" s="18" t="s">
        <v>80</v>
      </c>
      <c r="C267" s="18" t="s">
        <v>22</v>
      </c>
      <c r="D267" s="18" t="s">
        <v>185</v>
      </c>
      <c r="E267" s="18" t="s">
        <v>57</v>
      </c>
      <c r="F267" s="5">
        <v>60052.800000000003</v>
      </c>
    </row>
    <row r="268" spans="1:6" ht="40.75" x14ac:dyDescent="0.25">
      <c r="A268" s="37" t="s">
        <v>197</v>
      </c>
      <c r="B268" s="20" t="s">
        <v>80</v>
      </c>
      <c r="C268" s="20" t="s">
        <v>79</v>
      </c>
      <c r="D268" s="20" t="s">
        <v>198</v>
      </c>
      <c r="E268" s="20"/>
      <c r="F268" s="9">
        <f>F269</f>
        <v>289.8</v>
      </c>
    </row>
    <row r="269" spans="1:6" ht="27.2" x14ac:dyDescent="0.25">
      <c r="A269" s="19" t="s">
        <v>26</v>
      </c>
      <c r="B269" s="18" t="s">
        <v>80</v>
      </c>
      <c r="C269" s="18" t="s">
        <v>79</v>
      </c>
      <c r="D269" s="18" t="s">
        <v>198</v>
      </c>
      <c r="E269" s="18" t="s">
        <v>25</v>
      </c>
      <c r="F269" s="5">
        <f>F270</f>
        <v>289.8</v>
      </c>
    </row>
    <row r="270" spans="1:6" ht="27.2" x14ac:dyDescent="0.25">
      <c r="A270" s="19" t="s">
        <v>24</v>
      </c>
      <c r="B270" s="18" t="s">
        <v>80</v>
      </c>
      <c r="C270" s="18" t="s">
        <v>79</v>
      </c>
      <c r="D270" s="18" t="s">
        <v>198</v>
      </c>
      <c r="E270" s="18" t="s">
        <v>21</v>
      </c>
      <c r="F270" s="5">
        <v>289.8</v>
      </c>
    </row>
    <row r="271" spans="1:6" ht="30.6" customHeight="1" x14ac:dyDescent="0.25">
      <c r="A271" s="44" t="s">
        <v>186</v>
      </c>
      <c r="B271" s="20" t="s">
        <v>80</v>
      </c>
      <c r="C271" s="20" t="s">
        <v>22</v>
      </c>
      <c r="D271" s="20" t="s">
        <v>241</v>
      </c>
      <c r="E271" s="20"/>
      <c r="F271" s="9">
        <f>F272+F274</f>
        <v>18389.3</v>
      </c>
    </row>
    <row r="272" spans="1:6" ht="27.7" customHeight="1" x14ac:dyDescent="0.25">
      <c r="A272" s="19" t="s">
        <v>26</v>
      </c>
      <c r="B272" s="18" t="s">
        <v>80</v>
      </c>
      <c r="C272" s="18" t="s">
        <v>22</v>
      </c>
      <c r="D272" s="18" t="s">
        <v>241</v>
      </c>
      <c r="E272" s="18" t="s">
        <v>25</v>
      </c>
      <c r="F272" s="5">
        <f>F273</f>
        <v>14451.2</v>
      </c>
    </row>
    <row r="273" spans="1:6" ht="27.7" customHeight="1" x14ac:dyDescent="0.25">
      <c r="A273" s="19" t="s">
        <v>24</v>
      </c>
      <c r="B273" s="18" t="s">
        <v>80</v>
      </c>
      <c r="C273" s="18" t="s">
        <v>22</v>
      </c>
      <c r="D273" s="18" t="s">
        <v>241</v>
      </c>
      <c r="E273" s="18" t="s">
        <v>21</v>
      </c>
      <c r="F273" s="5">
        <v>14451.2</v>
      </c>
    </row>
    <row r="274" spans="1:6" ht="30.6" customHeight="1" x14ac:dyDescent="0.25">
      <c r="A274" s="27" t="s">
        <v>35</v>
      </c>
      <c r="B274" s="18" t="s">
        <v>80</v>
      </c>
      <c r="C274" s="18" t="s">
        <v>22</v>
      </c>
      <c r="D274" s="18" t="s">
        <v>241</v>
      </c>
      <c r="E274" s="18" t="s">
        <v>34</v>
      </c>
      <c r="F274" s="5">
        <f>F275</f>
        <v>3938.1</v>
      </c>
    </row>
    <row r="275" spans="1:6" ht="15.65" customHeight="1" x14ac:dyDescent="0.25">
      <c r="A275" s="34" t="s">
        <v>58</v>
      </c>
      <c r="B275" s="18" t="s">
        <v>80</v>
      </c>
      <c r="C275" s="18" t="s">
        <v>22</v>
      </c>
      <c r="D275" s="18" t="s">
        <v>241</v>
      </c>
      <c r="E275" s="18" t="s">
        <v>57</v>
      </c>
      <c r="F275" s="5">
        <v>3938.1</v>
      </c>
    </row>
    <row r="276" spans="1:6" ht="72.7" customHeight="1" x14ac:dyDescent="0.25">
      <c r="A276" s="239" t="s">
        <v>622</v>
      </c>
      <c r="B276" s="20" t="s">
        <v>80</v>
      </c>
      <c r="C276" s="20" t="s">
        <v>22</v>
      </c>
      <c r="D276" s="20" t="s">
        <v>623</v>
      </c>
      <c r="E276" s="20"/>
      <c r="F276" s="9">
        <f>F277</f>
        <v>769.2</v>
      </c>
    </row>
    <row r="277" spans="1:6" ht="30.6" customHeight="1" x14ac:dyDescent="0.25">
      <c r="A277" s="19" t="s">
        <v>26</v>
      </c>
      <c r="B277" s="18" t="s">
        <v>80</v>
      </c>
      <c r="C277" s="18" t="s">
        <v>22</v>
      </c>
      <c r="D277" s="18" t="s">
        <v>623</v>
      </c>
      <c r="E277" s="18" t="s">
        <v>25</v>
      </c>
      <c r="F277" s="5">
        <f>F278</f>
        <v>769.2</v>
      </c>
    </row>
    <row r="278" spans="1:6" ht="30.6" customHeight="1" x14ac:dyDescent="0.25">
      <c r="A278" s="19" t="s">
        <v>24</v>
      </c>
      <c r="B278" s="18" t="s">
        <v>80</v>
      </c>
      <c r="C278" s="18" t="s">
        <v>22</v>
      </c>
      <c r="D278" s="18" t="s">
        <v>623</v>
      </c>
      <c r="E278" s="18" t="s">
        <v>21</v>
      </c>
      <c r="F278" s="5">
        <v>769.2</v>
      </c>
    </row>
    <row r="279" spans="1:6" ht="18.350000000000001" customHeight="1" x14ac:dyDescent="0.25">
      <c r="A279" s="24" t="s">
        <v>422</v>
      </c>
      <c r="B279" s="20" t="s">
        <v>80</v>
      </c>
      <c r="C279" s="20" t="s">
        <v>22</v>
      </c>
      <c r="D279" s="20" t="s">
        <v>423</v>
      </c>
      <c r="E279" s="18"/>
      <c r="F279" s="9">
        <f>F280+F282+F284</f>
        <v>33877.4</v>
      </c>
    </row>
    <row r="280" spans="1:6" ht="54.35" x14ac:dyDescent="0.25">
      <c r="A280" s="19" t="s">
        <v>73</v>
      </c>
      <c r="B280" s="18" t="s">
        <v>80</v>
      </c>
      <c r="C280" s="18" t="s">
        <v>22</v>
      </c>
      <c r="D280" s="18" t="s">
        <v>423</v>
      </c>
      <c r="E280" s="18" t="s">
        <v>72</v>
      </c>
      <c r="F280" s="5">
        <f>F281</f>
        <v>2367.8000000000002</v>
      </c>
    </row>
    <row r="281" spans="1:6" x14ac:dyDescent="0.25">
      <c r="A281" s="19" t="s">
        <v>71</v>
      </c>
      <c r="B281" s="18" t="s">
        <v>80</v>
      </c>
      <c r="C281" s="18" t="s">
        <v>22</v>
      </c>
      <c r="D281" s="18" t="s">
        <v>423</v>
      </c>
      <c r="E281" s="18" t="s">
        <v>70</v>
      </c>
      <c r="F281" s="5">
        <v>2367.8000000000002</v>
      </c>
    </row>
    <row r="282" spans="1:6" ht="27.2" x14ac:dyDescent="0.25">
      <c r="A282" s="19" t="s">
        <v>26</v>
      </c>
      <c r="B282" s="18" t="s">
        <v>80</v>
      </c>
      <c r="C282" s="18" t="s">
        <v>22</v>
      </c>
      <c r="D282" s="18" t="s">
        <v>423</v>
      </c>
      <c r="E282" s="18" t="s">
        <v>25</v>
      </c>
      <c r="F282" s="5">
        <f>F283</f>
        <v>9771.6</v>
      </c>
    </row>
    <row r="283" spans="1:6" ht="27.2" x14ac:dyDescent="0.25">
      <c r="A283" s="19" t="s">
        <v>24</v>
      </c>
      <c r="B283" s="18" t="s">
        <v>80</v>
      </c>
      <c r="C283" s="18" t="s">
        <v>22</v>
      </c>
      <c r="D283" s="18" t="s">
        <v>423</v>
      </c>
      <c r="E283" s="18" t="s">
        <v>21</v>
      </c>
      <c r="F283" s="5">
        <v>9771.6</v>
      </c>
    </row>
    <row r="284" spans="1:6" ht="27.2" x14ac:dyDescent="0.25">
      <c r="A284" s="27" t="s">
        <v>35</v>
      </c>
      <c r="B284" s="18" t="s">
        <v>80</v>
      </c>
      <c r="C284" s="18" t="s">
        <v>22</v>
      </c>
      <c r="D284" s="18" t="s">
        <v>423</v>
      </c>
      <c r="E284" s="18" t="s">
        <v>34</v>
      </c>
      <c r="F284" s="5">
        <f>F285</f>
        <v>21738</v>
      </c>
    </row>
    <row r="285" spans="1:6" x14ac:dyDescent="0.25">
      <c r="A285" s="34" t="s">
        <v>58</v>
      </c>
      <c r="B285" s="18" t="s">
        <v>80</v>
      </c>
      <c r="C285" s="18" t="s">
        <v>22</v>
      </c>
      <c r="D285" s="18" t="s">
        <v>423</v>
      </c>
      <c r="E285" s="18" t="s">
        <v>57</v>
      </c>
      <c r="F285" s="5">
        <v>21738</v>
      </c>
    </row>
    <row r="286" spans="1:6" x14ac:dyDescent="0.25">
      <c r="A286" s="92" t="s">
        <v>223</v>
      </c>
      <c r="B286" s="15" t="s">
        <v>80</v>
      </c>
      <c r="C286" s="15" t="s">
        <v>1</v>
      </c>
      <c r="D286" s="35"/>
      <c r="E286" s="15"/>
      <c r="F286" s="2">
        <f>F287</f>
        <v>51398.5</v>
      </c>
    </row>
    <row r="287" spans="1:6" x14ac:dyDescent="0.25">
      <c r="A287" s="24" t="s">
        <v>83</v>
      </c>
      <c r="B287" s="20" t="s">
        <v>80</v>
      </c>
      <c r="C287" s="20" t="s">
        <v>1</v>
      </c>
      <c r="D287" s="20" t="s">
        <v>180</v>
      </c>
      <c r="E287" s="18"/>
      <c r="F287" s="9">
        <f>F288+F299</f>
        <v>51398.5</v>
      </c>
    </row>
    <row r="288" spans="1:6" x14ac:dyDescent="0.25">
      <c r="A288" s="24" t="s">
        <v>89</v>
      </c>
      <c r="B288" s="20" t="s">
        <v>80</v>
      </c>
      <c r="C288" s="20" t="s">
        <v>1</v>
      </c>
      <c r="D288" s="20" t="s">
        <v>184</v>
      </c>
      <c r="E288" s="20"/>
      <c r="F288" s="9">
        <f>F289</f>
        <v>9492.8000000000011</v>
      </c>
    </row>
    <row r="289" spans="1:6" x14ac:dyDescent="0.25">
      <c r="A289" s="19" t="s">
        <v>74</v>
      </c>
      <c r="B289" s="18" t="s">
        <v>80</v>
      </c>
      <c r="C289" s="18" t="s">
        <v>1</v>
      </c>
      <c r="D289" s="18" t="s">
        <v>184</v>
      </c>
      <c r="E289" s="18"/>
      <c r="F289" s="5">
        <f>F290+F292+F294+F297</f>
        <v>9492.8000000000011</v>
      </c>
    </row>
    <row r="290" spans="1:6" ht="54.35" x14ac:dyDescent="0.25">
      <c r="A290" s="19" t="s">
        <v>73</v>
      </c>
      <c r="B290" s="18" t="s">
        <v>80</v>
      </c>
      <c r="C290" s="18" t="s">
        <v>1</v>
      </c>
      <c r="D290" s="18" t="s">
        <v>184</v>
      </c>
      <c r="E290" s="18" t="s">
        <v>72</v>
      </c>
      <c r="F290" s="5">
        <f>F291</f>
        <v>6996.6</v>
      </c>
    </row>
    <row r="291" spans="1:6" x14ac:dyDescent="0.25">
      <c r="A291" s="19" t="s">
        <v>71</v>
      </c>
      <c r="B291" s="18" t="s">
        <v>80</v>
      </c>
      <c r="C291" s="18" t="s">
        <v>1</v>
      </c>
      <c r="D291" s="18" t="s">
        <v>184</v>
      </c>
      <c r="E291" s="18" t="s">
        <v>70</v>
      </c>
      <c r="F291" s="5">
        <v>6996.6</v>
      </c>
    </row>
    <row r="292" spans="1:6" ht="27.2" x14ac:dyDescent="0.25">
      <c r="A292" s="19" t="s">
        <v>26</v>
      </c>
      <c r="B292" s="18" t="s">
        <v>80</v>
      </c>
      <c r="C292" s="18" t="s">
        <v>1</v>
      </c>
      <c r="D292" s="18" t="s">
        <v>184</v>
      </c>
      <c r="E292" s="18" t="s">
        <v>25</v>
      </c>
      <c r="F292" s="5">
        <f>F293</f>
        <v>777.6</v>
      </c>
    </row>
    <row r="293" spans="1:6" ht="27.2" x14ac:dyDescent="0.25">
      <c r="A293" s="19" t="s">
        <v>24</v>
      </c>
      <c r="B293" s="18" t="s">
        <v>80</v>
      </c>
      <c r="C293" s="18" t="s">
        <v>1</v>
      </c>
      <c r="D293" s="18" t="s">
        <v>184</v>
      </c>
      <c r="E293" s="18" t="s">
        <v>21</v>
      </c>
      <c r="F293" s="5">
        <v>777.6</v>
      </c>
    </row>
    <row r="294" spans="1:6" ht="27.2" x14ac:dyDescent="0.25">
      <c r="A294" s="27" t="s">
        <v>35</v>
      </c>
      <c r="B294" s="18" t="s">
        <v>80</v>
      </c>
      <c r="C294" s="18" t="s">
        <v>1</v>
      </c>
      <c r="D294" s="18" t="s">
        <v>184</v>
      </c>
      <c r="E294" s="18" t="s">
        <v>34</v>
      </c>
      <c r="F294" s="5">
        <f>F295+F296</f>
        <v>1692.9</v>
      </c>
    </row>
    <row r="295" spans="1:6" x14ac:dyDescent="0.25">
      <c r="A295" s="34" t="s">
        <v>58</v>
      </c>
      <c r="B295" s="18" t="s">
        <v>80</v>
      </c>
      <c r="C295" s="18" t="s">
        <v>1</v>
      </c>
      <c r="D295" s="18" t="s">
        <v>184</v>
      </c>
      <c r="E295" s="18" t="s">
        <v>57</v>
      </c>
      <c r="F295" s="5">
        <v>890.1</v>
      </c>
    </row>
    <row r="296" spans="1:6" x14ac:dyDescent="0.25">
      <c r="A296" s="19" t="s">
        <v>33</v>
      </c>
      <c r="B296" s="18" t="s">
        <v>80</v>
      </c>
      <c r="C296" s="18" t="s">
        <v>1</v>
      </c>
      <c r="D296" s="18" t="s">
        <v>184</v>
      </c>
      <c r="E296" s="18" t="s">
        <v>31</v>
      </c>
      <c r="F296" s="5">
        <v>802.8</v>
      </c>
    </row>
    <row r="297" spans="1:6" x14ac:dyDescent="0.25">
      <c r="A297" s="19" t="s">
        <v>69</v>
      </c>
      <c r="B297" s="18" t="s">
        <v>80</v>
      </c>
      <c r="C297" s="18" t="s">
        <v>1</v>
      </c>
      <c r="D297" s="18" t="s">
        <v>184</v>
      </c>
      <c r="E297" s="18" t="s">
        <v>68</v>
      </c>
      <c r="F297" s="5">
        <f>F298</f>
        <v>25.7</v>
      </c>
    </row>
    <row r="298" spans="1:6" x14ac:dyDescent="0.25">
      <c r="A298" s="19" t="s">
        <v>67</v>
      </c>
      <c r="B298" s="18" t="s">
        <v>80</v>
      </c>
      <c r="C298" s="18" t="s">
        <v>1</v>
      </c>
      <c r="D298" s="18" t="s">
        <v>184</v>
      </c>
      <c r="E298" s="18" t="s">
        <v>66</v>
      </c>
      <c r="F298" s="5">
        <v>25.7</v>
      </c>
    </row>
    <row r="299" spans="1:6" ht="19.05" customHeight="1" x14ac:dyDescent="0.25">
      <c r="A299" s="19" t="s">
        <v>426</v>
      </c>
      <c r="B299" s="20" t="s">
        <v>80</v>
      </c>
      <c r="C299" s="20" t="s">
        <v>1</v>
      </c>
      <c r="D299" s="20" t="s">
        <v>427</v>
      </c>
      <c r="E299" s="18"/>
      <c r="F299" s="9">
        <f>F300+F304+F302</f>
        <v>41905.699999999997</v>
      </c>
    </row>
    <row r="300" spans="1:6" ht="54.35" x14ac:dyDescent="0.25">
      <c r="A300" s="19" t="s">
        <v>73</v>
      </c>
      <c r="B300" s="18" t="s">
        <v>80</v>
      </c>
      <c r="C300" s="18" t="s">
        <v>1</v>
      </c>
      <c r="D300" s="18" t="s">
        <v>427</v>
      </c>
      <c r="E300" s="18" t="s">
        <v>72</v>
      </c>
      <c r="F300" s="5">
        <f>F301</f>
        <v>594.70000000000005</v>
      </c>
    </row>
    <row r="301" spans="1:6" x14ac:dyDescent="0.25">
      <c r="A301" s="19" t="s">
        <v>71</v>
      </c>
      <c r="B301" s="18" t="s">
        <v>80</v>
      </c>
      <c r="C301" s="18" t="s">
        <v>1</v>
      </c>
      <c r="D301" s="18" t="s">
        <v>428</v>
      </c>
      <c r="E301" s="18" t="s">
        <v>70</v>
      </c>
      <c r="F301" s="5">
        <v>594.70000000000005</v>
      </c>
    </row>
    <row r="302" spans="1:6" ht="27.2" x14ac:dyDescent="0.25">
      <c r="A302" s="19" t="s">
        <v>26</v>
      </c>
      <c r="B302" s="18" t="s">
        <v>80</v>
      </c>
      <c r="C302" s="18" t="s">
        <v>1</v>
      </c>
      <c r="D302" s="18" t="s">
        <v>427</v>
      </c>
      <c r="E302" s="18" t="s">
        <v>25</v>
      </c>
      <c r="F302" s="5">
        <f>F303</f>
        <v>12</v>
      </c>
    </row>
    <row r="303" spans="1:6" ht="27.2" x14ac:dyDescent="0.25">
      <c r="A303" s="19" t="s">
        <v>24</v>
      </c>
      <c r="B303" s="18" t="s">
        <v>80</v>
      </c>
      <c r="C303" s="18" t="s">
        <v>1</v>
      </c>
      <c r="D303" s="18" t="s">
        <v>427</v>
      </c>
      <c r="E303" s="18" t="s">
        <v>21</v>
      </c>
      <c r="F303" s="5">
        <v>12</v>
      </c>
    </row>
    <row r="304" spans="1:6" ht="27.2" x14ac:dyDescent="0.25">
      <c r="A304" s="27" t="s">
        <v>35</v>
      </c>
      <c r="B304" s="18" t="s">
        <v>80</v>
      </c>
      <c r="C304" s="18" t="s">
        <v>1</v>
      </c>
      <c r="D304" s="18" t="s">
        <v>427</v>
      </c>
      <c r="E304" s="18" t="s">
        <v>34</v>
      </c>
      <c r="F304" s="5">
        <f>SUM(F305:F306)</f>
        <v>41299</v>
      </c>
    </row>
    <row r="305" spans="1:6" ht="17" customHeight="1" x14ac:dyDescent="0.25">
      <c r="A305" s="34" t="s">
        <v>58</v>
      </c>
      <c r="B305" s="18" t="s">
        <v>80</v>
      </c>
      <c r="C305" s="18" t="s">
        <v>1</v>
      </c>
      <c r="D305" s="18" t="s">
        <v>427</v>
      </c>
      <c r="E305" s="18" t="s">
        <v>57</v>
      </c>
      <c r="F305" s="5">
        <v>10627.8</v>
      </c>
    </row>
    <row r="306" spans="1:6" ht="12.9" customHeight="1" x14ac:dyDescent="0.25">
      <c r="A306" s="19" t="s">
        <v>33</v>
      </c>
      <c r="B306" s="18" t="s">
        <v>80</v>
      </c>
      <c r="C306" s="18" t="s">
        <v>1</v>
      </c>
      <c r="D306" s="18" t="s">
        <v>427</v>
      </c>
      <c r="E306" s="18" t="s">
        <v>31</v>
      </c>
      <c r="F306" s="5">
        <v>30671.200000000001</v>
      </c>
    </row>
    <row r="307" spans="1:6" ht="13.6" customHeight="1" x14ac:dyDescent="0.25">
      <c r="A307" s="17" t="s">
        <v>87</v>
      </c>
      <c r="B307" s="15" t="s">
        <v>80</v>
      </c>
      <c r="C307" s="15" t="s">
        <v>80</v>
      </c>
      <c r="D307" s="15"/>
      <c r="E307" s="15"/>
      <c r="F307" s="2">
        <f>F308+F322+F331+F335</f>
        <v>9862.2000000000007</v>
      </c>
    </row>
    <row r="308" spans="1:6" ht="13.6" customHeight="1" x14ac:dyDescent="0.25">
      <c r="A308" s="24" t="s">
        <v>187</v>
      </c>
      <c r="B308" s="20" t="s">
        <v>80</v>
      </c>
      <c r="C308" s="20" t="s">
        <v>80</v>
      </c>
      <c r="D308" s="21" t="s">
        <v>188</v>
      </c>
      <c r="E308" s="15"/>
      <c r="F308" s="9">
        <f>F309+F312+F317</f>
        <v>1105.9000000000001</v>
      </c>
    </row>
    <row r="309" spans="1:6" ht="54.35" x14ac:dyDescent="0.25">
      <c r="A309" s="24" t="s">
        <v>86</v>
      </c>
      <c r="B309" s="20" t="s">
        <v>80</v>
      </c>
      <c r="C309" s="20" t="s">
        <v>80</v>
      </c>
      <c r="D309" s="21" t="s">
        <v>239</v>
      </c>
      <c r="E309" s="33"/>
      <c r="F309" s="9">
        <f>F310</f>
        <v>3.5</v>
      </c>
    </row>
    <row r="310" spans="1:6" ht="27.2" x14ac:dyDescent="0.25">
      <c r="A310" s="27" t="s">
        <v>35</v>
      </c>
      <c r="B310" s="18" t="s">
        <v>80</v>
      </c>
      <c r="C310" s="18" t="s">
        <v>80</v>
      </c>
      <c r="D310" s="28" t="s">
        <v>239</v>
      </c>
      <c r="E310" s="18" t="s">
        <v>34</v>
      </c>
      <c r="F310" s="5">
        <f>F311</f>
        <v>3.5</v>
      </c>
    </row>
    <row r="311" spans="1:6" x14ac:dyDescent="0.25">
      <c r="A311" s="34" t="s">
        <v>33</v>
      </c>
      <c r="B311" s="18" t="s">
        <v>80</v>
      </c>
      <c r="C311" s="18" t="s">
        <v>80</v>
      </c>
      <c r="D311" s="28" t="s">
        <v>239</v>
      </c>
      <c r="E311" s="18" t="s">
        <v>31</v>
      </c>
      <c r="F311" s="5">
        <v>3.5</v>
      </c>
    </row>
    <row r="312" spans="1:6" ht="67.95" x14ac:dyDescent="0.25">
      <c r="A312" s="24" t="s">
        <v>544</v>
      </c>
      <c r="B312" s="20" t="s">
        <v>80</v>
      </c>
      <c r="C312" s="20" t="s">
        <v>80</v>
      </c>
      <c r="D312" s="21" t="s">
        <v>240</v>
      </c>
      <c r="E312" s="20"/>
      <c r="F312" s="9">
        <f>F313+F315</f>
        <v>901</v>
      </c>
    </row>
    <row r="313" spans="1:6" ht="29.9" customHeight="1" x14ac:dyDescent="0.25">
      <c r="A313" s="19" t="s">
        <v>26</v>
      </c>
      <c r="B313" s="18" t="s">
        <v>80</v>
      </c>
      <c r="C313" s="18" t="s">
        <v>80</v>
      </c>
      <c r="D313" s="28" t="s">
        <v>240</v>
      </c>
      <c r="E313" s="18" t="s">
        <v>25</v>
      </c>
      <c r="F313" s="5">
        <f>F314</f>
        <v>851.4</v>
      </c>
    </row>
    <row r="314" spans="1:6" ht="27.2" x14ac:dyDescent="0.25">
      <c r="A314" s="19" t="s">
        <v>24</v>
      </c>
      <c r="B314" s="18" t="s">
        <v>80</v>
      </c>
      <c r="C314" s="18" t="s">
        <v>80</v>
      </c>
      <c r="D314" s="28" t="s">
        <v>240</v>
      </c>
      <c r="E314" s="18" t="s">
        <v>21</v>
      </c>
      <c r="F314" s="5">
        <v>851.4</v>
      </c>
    </row>
    <row r="315" spans="1:6" ht="27.2" x14ac:dyDescent="0.25">
      <c r="A315" s="27" t="s">
        <v>35</v>
      </c>
      <c r="B315" s="18" t="s">
        <v>80</v>
      </c>
      <c r="C315" s="18" t="s">
        <v>80</v>
      </c>
      <c r="D315" s="28" t="s">
        <v>240</v>
      </c>
      <c r="E315" s="18" t="s">
        <v>34</v>
      </c>
      <c r="F315" s="5">
        <f>F316</f>
        <v>49.6</v>
      </c>
    </row>
    <row r="316" spans="1:6" x14ac:dyDescent="0.25">
      <c r="A316" s="34" t="s">
        <v>58</v>
      </c>
      <c r="B316" s="18" t="s">
        <v>80</v>
      </c>
      <c r="C316" s="18" t="s">
        <v>80</v>
      </c>
      <c r="D316" s="28" t="s">
        <v>240</v>
      </c>
      <c r="E316" s="18" t="s">
        <v>57</v>
      </c>
      <c r="F316" s="5">
        <v>49.6</v>
      </c>
    </row>
    <row r="317" spans="1:6" ht="67.95" x14ac:dyDescent="0.25">
      <c r="A317" s="43" t="s">
        <v>545</v>
      </c>
      <c r="B317" s="20" t="s">
        <v>80</v>
      </c>
      <c r="C317" s="20" t="s">
        <v>80</v>
      </c>
      <c r="D317" s="21" t="s">
        <v>189</v>
      </c>
      <c r="E317" s="20"/>
      <c r="F317" s="9">
        <f>F318+F320</f>
        <v>201.4</v>
      </c>
    </row>
    <row r="318" spans="1:6" ht="27.2" x14ac:dyDescent="0.25">
      <c r="A318" s="19" t="s">
        <v>26</v>
      </c>
      <c r="B318" s="18" t="s">
        <v>80</v>
      </c>
      <c r="C318" s="18" t="s">
        <v>80</v>
      </c>
      <c r="D318" s="28" t="s">
        <v>189</v>
      </c>
      <c r="E318" s="18" t="s">
        <v>25</v>
      </c>
      <c r="F318" s="5">
        <f>F319</f>
        <v>201.4</v>
      </c>
    </row>
    <row r="319" spans="1:6" ht="27.2" x14ac:dyDescent="0.25">
      <c r="A319" s="19" t="s">
        <v>24</v>
      </c>
      <c r="B319" s="18" t="s">
        <v>80</v>
      </c>
      <c r="C319" s="18" t="s">
        <v>80</v>
      </c>
      <c r="D319" s="28" t="s">
        <v>189</v>
      </c>
      <c r="E319" s="18" t="s">
        <v>21</v>
      </c>
      <c r="F319" s="5">
        <v>201.4</v>
      </c>
    </row>
    <row r="320" spans="1:6" ht="27.2" x14ac:dyDescent="0.25">
      <c r="A320" s="27" t="s">
        <v>35</v>
      </c>
      <c r="B320" s="18" t="s">
        <v>80</v>
      </c>
      <c r="C320" s="18" t="s">
        <v>80</v>
      </c>
      <c r="D320" s="28" t="s">
        <v>189</v>
      </c>
      <c r="E320" s="18" t="s">
        <v>34</v>
      </c>
      <c r="F320" s="5">
        <f>F321</f>
        <v>0</v>
      </c>
    </row>
    <row r="321" spans="1:6" x14ac:dyDescent="0.25">
      <c r="A321" s="34" t="s">
        <v>58</v>
      </c>
      <c r="B321" s="18" t="s">
        <v>80</v>
      </c>
      <c r="C321" s="18" t="s">
        <v>80</v>
      </c>
      <c r="D321" s="28" t="s">
        <v>189</v>
      </c>
      <c r="E321" s="18" t="s">
        <v>57</v>
      </c>
      <c r="F321" s="5">
        <v>0</v>
      </c>
    </row>
    <row r="322" spans="1:6" x14ac:dyDescent="0.25">
      <c r="A322" s="24" t="s">
        <v>85</v>
      </c>
      <c r="B322" s="20" t="s">
        <v>80</v>
      </c>
      <c r="C322" s="20" t="s">
        <v>80</v>
      </c>
      <c r="D322" s="20" t="s">
        <v>190</v>
      </c>
      <c r="E322" s="20"/>
      <c r="F322" s="9">
        <f>F323</f>
        <v>7406.3000000000011</v>
      </c>
    </row>
    <row r="323" spans="1:6" x14ac:dyDescent="0.25">
      <c r="A323" s="24" t="s">
        <v>191</v>
      </c>
      <c r="B323" s="20" t="s">
        <v>80</v>
      </c>
      <c r="C323" s="20" t="s">
        <v>80</v>
      </c>
      <c r="D323" s="20" t="s">
        <v>192</v>
      </c>
      <c r="E323" s="20"/>
      <c r="F323" s="9">
        <f>F324+F326+F328</f>
        <v>7406.3000000000011</v>
      </c>
    </row>
    <row r="324" spans="1:6" ht="54.35" x14ac:dyDescent="0.25">
      <c r="A324" s="19" t="s">
        <v>73</v>
      </c>
      <c r="B324" s="18" t="s">
        <v>80</v>
      </c>
      <c r="C324" s="18" t="s">
        <v>80</v>
      </c>
      <c r="D324" s="18" t="s">
        <v>192</v>
      </c>
      <c r="E324" s="18" t="s">
        <v>72</v>
      </c>
      <c r="F324" s="5">
        <f>F325</f>
        <v>5433.3</v>
      </c>
    </row>
    <row r="325" spans="1:6" x14ac:dyDescent="0.25">
      <c r="A325" s="19" t="s">
        <v>71</v>
      </c>
      <c r="B325" s="18" t="s">
        <v>80</v>
      </c>
      <c r="C325" s="18" t="s">
        <v>80</v>
      </c>
      <c r="D325" s="18" t="s">
        <v>192</v>
      </c>
      <c r="E325" s="18" t="s">
        <v>70</v>
      </c>
      <c r="F325" s="5">
        <v>5433.3</v>
      </c>
    </row>
    <row r="326" spans="1:6" ht="27.2" x14ac:dyDescent="0.25">
      <c r="A326" s="19" t="s">
        <v>26</v>
      </c>
      <c r="B326" s="18" t="s">
        <v>80</v>
      </c>
      <c r="C326" s="18" t="s">
        <v>80</v>
      </c>
      <c r="D326" s="18" t="s">
        <v>192</v>
      </c>
      <c r="E326" s="18" t="s">
        <v>25</v>
      </c>
      <c r="F326" s="5">
        <f>F327</f>
        <v>1953.4</v>
      </c>
    </row>
    <row r="327" spans="1:6" ht="27.2" x14ac:dyDescent="0.25">
      <c r="A327" s="19" t="s">
        <v>24</v>
      </c>
      <c r="B327" s="18" t="s">
        <v>80</v>
      </c>
      <c r="C327" s="18" t="s">
        <v>80</v>
      </c>
      <c r="D327" s="18" t="s">
        <v>192</v>
      </c>
      <c r="E327" s="18" t="s">
        <v>21</v>
      </c>
      <c r="F327" s="5">
        <v>1953.4</v>
      </c>
    </row>
    <row r="328" spans="1:6" x14ac:dyDescent="0.25">
      <c r="A328" s="19" t="s">
        <v>69</v>
      </c>
      <c r="B328" s="18" t="s">
        <v>80</v>
      </c>
      <c r="C328" s="18" t="s">
        <v>80</v>
      </c>
      <c r="D328" s="18" t="s">
        <v>192</v>
      </c>
      <c r="E328" s="18" t="s">
        <v>68</v>
      </c>
      <c r="F328" s="5">
        <f>F330+F329</f>
        <v>19.600000000000001</v>
      </c>
    </row>
    <row r="329" spans="1:6" ht="29.25" customHeight="1" x14ac:dyDescent="0.25">
      <c r="A329" s="19" t="s">
        <v>558</v>
      </c>
      <c r="B329" s="18" t="s">
        <v>80</v>
      </c>
      <c r="C329" s="18" t="s">
        <v>80</v>
      </c>
      <c r="D329" s="18" t="s">
        <v>192</v>
      </c>
      <c r="E329" s="18" t="s">
        <v>559</v>
      </c>
      <c r="F329" s="5"/>
    </row>
    <row r="330" spans="1:6" ht="19.7" customHeight="1" x14ac:dyDescent="0.25">
      <c r="A330" s="19" t="s">
        <v>67</v>
      </c>
      <c r="B330" s="18" t="s">
        <v>80</v>
      </c>
      <c r="C330" s="18" t="s">
        <v>80</v>
      </c>
      <c r="D330" s="18" t="s">
        <v>192</v>
      </c>
      <c r="E330" s="18" t="s">
        <v>66</v>
      </c>
      <c r="F330" s="5">
        <v>19.600000000000001</v>
      </c>
    </row>
    <row r="331" spans="1:6" ht="44.85" customHeight="1" x14ac:dyDescent="0.25">
      <c r="A331" s="24" t="s">
        <v>441</v>
      </c>
      <c r="B331" s="20" t="s">
        <v>80</v>
      </c>
      <c r="C331" s="20" t="s">
        <v>80</v>
      </c>
      <c r="D331" s="20" t="s">
        <v>242</v>
      </c>
      <c r="E331" s="20"/>
      <c r="F331" s="9">
        <f>F332</f>
        <v>430</v>
      </c>
    </row>
    <row r="332" spans="1:6" ht="41.45" customHeight="1" x14ac:dyDescent="0.25">
      <c r="A332" s="24" t="s">
        <v>442</v>
      </c>
      <c r="B332" s="20" t="s">
        <v>80</v>
      </c>
      <c r="C332" s="20" t="s">
        <v>80</v>
      </c>
      <c r="D332" s="20" t="s">
        <v>242</v>
      </c>
      <c r="E332" s="20"/>
      <c r="F332" s="9">
        <f>F333</f>
        <v>430</v>
      </c>
    </row>
    <row r="333" spans="1:6" ht="27.2" customHeight="1" x14ac:dyDescent="0.25">
      <c r="A333" s="19" t="s">
        <v>26</v>
      </c>
      <c r="B333" s="18" t="s">
        <v>80</v>
      </c>
      <c r="C333" s="18" t="s">
        <v>80</v>
      </c>
      <c r="D333" s="18" t="s">
        <v>242</v>
      </c>
      <c r="E333" s="18" t="s">
        <v>25</v>
      </c>
      <c r="F333" s="5">
        <f>F334</f>
        <v>430</v>
      </c>
    </row>
    <row r="334" spans="1:6" ht="32.299999999999997" customHeight="1" x14ac:dyDescent="0.25">
      <c r="A334" s="19" t="s">
        <v>24</v>
      </c>
      <c r="B334" s="18" t="s">
        <v>80</v>
      </c>
      <c r="C334" s="18" t="s">
        <v>80</v>
      </c>
      <c r="D334" s="18" t="s">
        <v>242</v>
      </c>
      <c r="E334" s="18" t="s">
        <v>21</v>
      </c>
      <c r="F334" s="5">
        <v>430</v>
      </c>
    </row>
    <row r="335" spans="1:6" ht="26.5" customHeight="1" x14ac:dyDescent="0.25">
      <c r="A335" s="24" t="s">
        <v>439</v>
      </c>
      <c r="B335" s="20" t="s">
        <v>80</v>
      </c>
      <c r="C335" s="20" t="s">
        <v>80</v>
      </c>
      <c r="D335" s="20" t="s">
        <v>440</v>
      </c>
      <c r="E335" s="18"/>
      <c r="F335" s="5">
        <f>F336</f>
        <v>920</v>
      </c>
    </row>
    <row r="336" spans="1:6" ht="26.5" customHeight="1" x14ac:dyDescent="0.25">
      <c r="A336" s="24" t="s">
        <v>443</v>
      </c>
      <c r="B336" s="20" t="s">
        <v>80</v>
      </c>
      <c r="C336" s="20" t="s">
        <v>80</v>
      </c>
      <c r="D336" s="20" t="s">
        <v>440</v>
      </c>
      <c r="E336" s="18"/>
      <c r="F336" s="5">
        <f>F337+F339</f>
        <v>920</v>
      </c>
    </row>
    <row r="337" spans="1:6" ht="13.6" customHeight="1" x14ac:dyDescent="0.25">
      <c r="A337" s="19" t="s">
        <v>26</v>
      </c>
      <c r="B337" s="18" t="s">
        <v>80</v>
      </c>
      <c r="C337" s="18" t="s">
        <v>80</v>
      </c>
      <c r="D337" s="18" t="s">
        <v>440</v>
      </c>
      <c r="E337" s="18" t="s">
        <v>25</v>
      </c>
      <c r="F337" s="5">
        <f>F338</f>
        <v>850</v>
      </c>
    </row>
    <row r="338" spans="1:6" ht="27.2" x14ac:dyDescent="0.25">
      <c r="A338" s="19" t="s">
        <v>24</v>
      </c>
      <c r="B338" s="18" t="s">
        <v>80</v>
      </c>
      <c r="C338" s="18" t="s">
        <v>80</v>
      </c>
      <c r="D338" s="18" t="s">
        <v>440</v>
      </c>
      <c r="E338" s="18" t="s">
        <v>21</v>
      </c>
      <c r="F338" s="5">
        <v>850</v>
      </c>
    </row>
    <row r="339" spans="1:6" ht="27.2" x14ac:dyDescent="0.25">
      <c r="A339" s="27" t="s">
        <v>35</v>
      </c>
      <c r="B339" s="18" t="s">
        <v>80</v>
      </c>
      <c r="C339" s="18" t="s">
        <v>80</v>
      </c>
      <c r="D339" s="18" t="s">
        <v>440</v>
      </c>
      <c r="E339" s="18" t="s">
        <v>34</v>
      </c>
      <c r="F339" s="5">
        <f>F340</f>
        <v>70</v>
      </c>
    </row>
    <row r="340" spans="1:6" x14ac:dyDescent="0.25">
      <c r="A340" s="34" t="s">
        <v>58</v>
      </c>
      <c r="B340" s="18" t="s">
        <v>80</v>
      </c>
      <c r="C340" s="18" t="s">
        <v>80</v>
      </c>
      <c r="D340" s="18" t="s">
        <v>440</v>
      </c>
      <c r="E340" s="18" t="s">
        <v>57</v>
      </c>
      <c r="F340" s="5">
        <v>70</v>
      </c>
    </row>
    <row r="341" spans="1:6" x14ac:dyDescent="0.25">
      <c r="A341" s="42" t="s">
        <v>84</v>
      </c>
      <c r="B341" s="15" t="s">
        <v>80</v>
      </c>
      <c r="C341" s="15" t="s">
        <v>79</v>
      </c>
      <c r="D341" s="15"/>
      <c r="E341" s="15"/>
      <c r="F341" s="2">
        <f>F342+F348+F386+F390+F403+F411</f>
        <v>41105.499999999993</v>
      </c>
    </row>
    <row r="342" spans="1:6" ht="27.2" x14ac:dyDescent="0.25">
      <c r="A342" s="100" t="s">
        <v>277</v>
      </c>
      <c r="B342" s="20" t="s">
        <v>80</v>
      </c>
      <c r="C342" s="20" t="s">
        <v>79</v>
      </c>
      <c r="D342" s="20" t="s">
        <v>278</v>
      </c>
      <c r="E342" s="15"/>
      <c r="F342" s="2">
        <f>F343</f>
        <v>453</v>
      </c>
    </row>
    <row r="343" spans="1:6" ht="40.75" x14ac:dyDescent="0.25">
      <c r="A343" s="100" t="s">
        <v>276</v>
      </c>
      <c r="B343" s="20" t="s">
        <v>80</v>
      </c>
      <c r="C343" s="20" t="s">
        <v>79</v>
      </c>
      <c r="D343" s="20" t="s">
        <v>214</v>
      </c>
      <c r="E343" s="20"/>
      <c r="F343" s="32">
        <f>F344+F346</f>
        <v>453</v>
      </c>
    </row>
    <row r="344" spans="1:6" ht="27.2" x14ac:dyDescent="0.25">
      <c r="A344" s="19" t="s">
        <v>26</v>
      </c>
      <c r="B344" s="18" t="s">
        <v>80</v>
      </c>
      <c r="C344" s="18" t="s">
        <v>79</v>
      </c>
      <c r="D344" s="18" t="s">
        <v>214</v>
      </c>
      <c r="E344" s="18" t="s">
        <v>25</v>
      </c>
      <c r="F344" s="30">
        <f>F345</f>
        <v>363</v>
      </c>
    </row>
    <row r="345" spans="1:6" ht="27.2" x14ac:dyDescent="0.25">
      <c r="A345" s="19" t="s">
        <v>24</v>
      </c>
      <c r="B345" s="18" t="s">
        <v>80</v>
      </c>
      <c r="C345" s="18" t="s">
        <v>79</v>
      </c>
      <c r="D345" s="18" t="s">
        <v>214</v>
      </c>
      <c r="E345" s="18" t="s">
        <v>21</v>
      </c>
      <c r="F345" s="30">
        <v>363</v>
      </c>
    </row>
    <row r="346" spans="1:6" x14ac:dyDescent="0.25">
      <c r="A346" s="19" t="s">
        <v>47</v>
      </c>
      <c r="B346" s="18" t="s">
        <v>80</v>
      </c>
      <c r="C346" s="18" t="s">
        <v>79</v>
      </c>
      <c r="D346" s="18" t="s">
        <v>214</v>
      </c>
      <c r="E346" s="18" t="s">
        <v>46</v>
      </c>
      <c r="F346" s="30">
        <f>F347</f>
        <v>90</v>
      </c>
    </row>
    <row r="347" spans="1:6" x14ac:dyDescent="0.25">
      <c r="A347" s="19" t="s">
        <v>845</v>
      </c>
      <c r="B347" s="18" t="s">
        <v>80</v>
      </c>
      <c r="C347" s="18" t="s">
        <v>79</v>
      </c>
      <c r="D347" s="18" t="s">
        <v>214</v>
      </c>
      <c r="E347" s="18" t="s">
        <v>846</v>
      </c>
      <c r="F347" s="30">
        <v>90</v>
      </c>
    </row>
    <row r="348" spans="1:6" x14ac:dyDescent="0.25">
      <c r="A348" s="24" t="s">
        <v>83</v>
      </c>
      <c r="B348" s="20" t="s">
        <v>80</v>
      </c>
      <c r="C348" s="20" t="s">
        <v>79</v>
      </c>
      <c r="D348" s="20" t="s">
        <v>180</v>
      </c>
      <c r="E348" s="18"/>
      <c r="F348" s="9">
        <f>F349+F358+F365+F368+F371+F374+F383+F377+F380</f>
        <v>34318.999999999993</v>
      </c>
    </row>
    <row r="349" spans="1:6" x14ac:dyDescent="0.25">
      <c r="A349" s="24" t="s">
        <v>82</v>
      </c>
      <c r="B349" s="20" t="s">
        <v>80</v>
      </c>
      <c r="C349" s="20" t="s">
        <v>79</v>
      </c>
      <c r="D349" s="20" t="s">
        <v>193</v>
      </c>
      <c r="E349" s="18"/>
      <c r="F349" s="9">
        <f>F350+F352+F354+F356</f>
        <v>4949</v>
      </c>
    </row>
    <row r="350" spans="1:6" ht="54.35" x14ac:dyDescent="0.25">
      <c r="A350" s="19" t="s">
        <v>73</v>
      </c>
      <c r="B350" s="18" t="s">
        <v>80</v>
      </c>
      <c r="C350" s="18" t="s">
        <v>79</v>
      </c>
      <c r="D350" s="18" t="s">
        <v>193</v>
      </c>
      <c r="E350" s="18" t="s">
        <v>72</v>
      </c>
      <c r="F350" s="5">
        <f>F351</f>
        <v>3674.4</v>
      </c>
    </row>
    <row r="351" spans="1:6" x14ac:dyDescent="0.25">
      <c r="A351" s="19" t="s">
        <v>71</v>
      </c>
      <c r="B351" s="18" t="s">
        <v>80</v>
      </c>
      <c r="C351" s="18" t="s">
        <v>79</v>
      </c>
      <c r="D351" s="18" t="s">
        <v>193</v>
      </c>
      <c r="E351" s="18" t="s">
        <v>70</v>
      </c>
      <c r="F351" s="5">
        <v>3674.4</v>
      </c>
    </row>
    <row r="352" spans="1:6" ht="27.2" x14ac:dyDescent="0.25">
      <c r="A352" s="19" t="s">
        <v>26</v>
      </c>
      <c r="B352" s="18" t="s">
        <v>80</v>
      </c>
      <c r="C352" s="18" t="s">
        <v>79</v>
      </c>
      <c r="D352" s="18" t="s">
        <v>193</v>
      </c>
      <c r="E352" s="18" t="s">
        <v>25</v>
      </c>
      <c r="F352" s="5">
        <f>F353</f>
        <v>296.10000000000002</v>
      </c>
    </row>
    <row r="353" spans="1:6" ht="27.2" x14ac:dyDescent="0.25">
      <c r="A353" s="19" t="s">
        <v>24</v>
      </c>
      <c r="B353" s="18" t="s">
        <v>80</v>
      </c>
      <c r="C353" s="18" t="s">
        <v>79</v>
      </c>
      <c r="D353" s="18" t="s">
        <v>193</v>
      </c>
      <c r="E353" s="18" t="s">
        <v>21</v>
      </c>
      <c r="F353" s="5">
        <v>296.10000000000002</v>
      </c>
    </row>
    <row r="354" spans="1:6" ht="27.2" x14ac:dyDescent="0.25">
      <c r="A354" s="27" t="s">
        <v>35</v>
      </c>
      <c r="B354" s="18" t="s">
        <v>80</v>
      </c>
      <c r="C354" s="18" t="s">
        <v>79</v>
      </c>
      <c r="D354" s="18" t="s">
        <v>193</v>
      </c>
      <c r="E354" s="18" t="s">
        <v>34</v>
      </c>
      <c r="F354" s="5">
        <f>F355</f>
        <v>974.8</v>
      </c>
    </row>
    <row r="355" spans="1:6" x14ac:dyDescent="0.25">
      <c r="A355" s="34" t="s">
        <v>58</v>
      </c>
      <c r="B355" s="18" t="s">
        <v>80</v>
      </c>
      <c r="C355" s="18" t="s">
        <v>79</v>
      </c>
      <c r="D355" s="18" t="s">
        <v>193</v>
      </c>
      <c r="E355" s="18" t="s">
        <v>57</v>
      </c>
      <c r="F355" s="5">
        <v>974.8</v>
      </c>
    </row>
    <row r="356" spans="1:6" x14ac:dyDescent="0.25">
      <c r="A356" s="19" t="s">
        <v>69</v>
      </c>
      <c r="B356" s="18" t="s">
        <v>80</v>
      </c>
      <c r="C356" s="18" t="s">
        <v>79</v>
      </c>
      <c r="D356" s="18" t="s">
        <v>193</v>
      </c>
      <c r="E356" s="18" t="s">
        <v>68</v>
      </c>
      <c r="F356" s="5">
        <f>F357</f>
        <v>3.7</v>
      </c>
    </row>
    <row r="357" spans="1:6" x14ac:dyDescent="0.25">
      <c r="A357" s="19" t="s">
        <v>67</v>
      </c>
      <c r="B357" s="18" t="s">
        <v>80</v>
      </c>
      <c r="C357" s="18" t="s">
        <v>79</v>
      </c>
      <c r="D357" s="18" t="s">
        <v>193</v>
      </c>
      <c r="E357" s="18" t="s">
        <v>66</v>
      </c>
      <c r="F357" s="5">
        <v>3.7</v>
      </c>
    </row>
    <row r="358" spans="1:6" x14ac:dyDescent="0.25">
      <c r="A358" s="24" t="s">
        <v>81</v>
      </c>
      <c r="B358" s="20" t="s">
        <v>80</v>
      </c>
      <c r="C358" s="20" t="s">
        <v>79</v>
      </c>
      <c r="D358" s="20" t="s">
        <v>194</v>
      </c>
      <c r="E358" s="20"/>
      <c r="F358" s="9">
        <f>F361+F359+F363</f>
        <v>927</v>
      </c>
    </row>
    <row r="359" spans="1:6" ht="54.35" x14ac:dyDescent="0.25">
      <c r="A359" s="19" t="s">
        <v>73</v>
      </c>
      <c r="B359" s="18" t="s">
        <v>80</v>
      </c>
      <c r="C359" s="18" t="s">
        <v>79</v>
      </c>
      <c r="D359" s="18" t="s">
        <v>194</v>
      </c>
      <c r="E359" s="18" t="s">
        <v>72</v>
      </c>
      <c r="F359" s="5">
        <f>F360</f>
        <v>8</v>
      </c>
    </row>
    <row r="360" spans="1:6" x14ac:dyDescent="0.25">
      <c r="A360" s="19" t="s">
        <v>71</v>
      </c>
      <c r="B360" s="18" t="s">
        <v>80</v>
      </c>
      <c r="C360" s="18" t="s">
        <v>79</v>
      </c>
      <c r="D360" s="18" t="s">
        <v>194</v>
      </c>
      <c r="E360" s="18" t="s">
        <v>70</v>
      </c>
      <c r="F360" s="5">
        <v>8</v>
      </c>
    </row>
    <row r="361" spans="1:6" ht="27.2" x14ac:dyDescent="0.25">
      <c r="A361" s="19" t="s">
        <v>26</v>
      </c>
      <c r="B361" s="18" t="s">
        <v>80</v>
      </c>
      <c r="C361" s="18" t="s">
        <v>79</v>
      </c>
      <c r="D361" s="18" t="s">
        <v>194</v>
      </c>
      <c r="E361" s="18" t="s">
        <v>25</v>
      </c>
      <c r="F361" s="5">
        <f>F362</f>
        <v>907</v>
      </c>
    </row>
    <row r="362" spans="1:6" ht="27.2" x14ac:dyDescent="0.25">
      <c r="A362" s="19" t="s">
        <v>24</v>
      </c>
      <c r="B362" s="18" t="s">
        <v>80</v>
      </c>
      <c r="C362" s="18" t="s">
        <v>79</v>
      </c>
      <c r="D362" s="18" t="s">
        <v>194</v>
      </c>
      <c r="E362" s="18" t="s">
        <v>21</v>
      </c>
      <c r="F362" s="5">
        <v>907</v>
      </c>
    </row>
    <row r="363" spans="1:6" ht="19.7" customHeight="1" x14ac:dyDescent="0.25">
      <c r="A363" s="19" t="s">
        <v>47</v>
      </c>
      <c r="B363" s="18" t="s">
        <v>80</v>
      </c>
      <c r="C363" s="18" t="s">
        <v>79</v>
      </c>
      <c r="D363" s="18" t="s">
        <v>194</v>
      </c>
      <c r="E363" s="18" t="s">
        <v>46</v>
      </c>
      <c r="F363" s="5">
        <f>F364</f>
        <v>12</v>
      </c>
    </row>
    <row r="364" spans="1:6" x14ac:dyDescent="0.25">
      <c r="A364" s="19" t="s">
        <v>845</v>
      </c>
      <c r="B364" s="18" t="s">
        <v>80</v>
      </c>
      <c r="C364" s="18" t="s">
        <v>79</v>
      </c>
      <c r="D364" s="18" t="s">
        <v>194</v>
      </c>
      <c r="E364" s="18" t="s">
        <v>846</v>
      </c>
      <c r="F364" s="5">
        <v>12</v>
      </c>
    </row>
    <row r="365" spans="1:6" ht="40.75" x14ac:dyDescent="0.25">
      <c r="A365" s="40" t="s">
        <v>195</v>
      </c>
      <c r="B365" s="38" t="s">
        <v>80</v>
      </c>
      <c r="C365" s="20" t="s">
        <v>79</v>
      </c>
      <c r="D365" s="20" t="s">
        <v>196</v>
      </c>
      <c r="E365" s="18"/>
      <c r="F365" s="9">
        <f>F366</f>
        <v>11146.2</v>
      </c>
    </row>
    <row r="366" spans="1:6" ht="27.2" x14ac:dyDescent="0.25">
      <c r="A366" s="19" t="s">
        <v>26</v>
      </c>
      <c r="B366" s="18" t="s">
        <v>80</v>
      </c>
      <c r="C366" s="18" t="s">
        <v>79</v>
      </c>
      <c r="D366" s="18" t="s">
        <v>196</v>
      </c>
      <c r="E366" s="18" t="s">
        <v>25</v>
      </c>
      <c r="F366" s="5">
        <f>F367</f>
        <v>11146.2</v>
      </c>
    </row>
    <row r="367" spans="1:6" ht="27.2" x14ac:dyDescent="0.25">
      <c r="A367" s="19" t="s">
        <v>24</v>
      </c>
      <c r="B367" s="18" t="s">
        <v>80</v>
      </c>
      <c r="C367" s="18" t="s">
        <v>79</v>
      </c>
      <c r="D367" s="18" t="s">
        <v>196</v>
      </c>
      <c r="E367" s="18" t="s">
        <v>21</v>
      </c>
      <c r="F367" s="5">
        <v>11146.2</v>
      </c>
    </row>
    <row r="368" spans="1:6" ht="40.75" x14ac:dyDescent="0.25">
      <c r="A368" s="37" t="s">
        <v>197</v>
      </c>
      <c r="B368" s="20" t="s">
        <v>80</v>
      </c>
      <c r="C368" s="20" t="s">
        <v>79</v>
      </c>
      <c r="D368" s="20" t="s">
        <v>198</v>
      </c>
      <c r="E368" s="20"/>
      <c r="F368" s="9">
        <f>F369</f>
        <v>586.6</v>
      </c>
    </row>
    <row r="369" spans="1:6" ht="27.2" x14ac:dyDescent="0.25">
      <c r="A369" s="19" t="s">
        <v>26</v>
      </c>
      <c r="B369" s="18" t="s">
        <v>80</v>
      </c>
      <c r="C369" s="18" t="s">
        <v>79</v>
      </c>
      <c r="D369" s="18" t="s">
        <v>198</v>
      </c>
      <c r="E369" s="18" t="s">
        <v>25</v>
      </c>
      <c r="F369" s="5">
        <f>F370</f>
        <v>586.6</v>
      </c>
    </row>
    <row r="370" spans="1:6" ht="27.2" x14ac:dyDescent="0.25">
      <c r="A370" s="19" t="s">
        <v>24</v>
      </c>
      <c r="B370" s="18" t="s">
        <v>80</v>
      </c>
      <c r="C370" s="18" t="s">
        <v>79</v>
      </c>
      <c r="D370" s="18" t="s">
        <v>198</v>
      </c>
      <c r="E370" s="18" t="s">
        <v>21</v>
      </c>
      <c r="F370" s="5">
        <v>586.6</v>
      </c>
    </row>
    <row r="371" spans="1:6" ht="54.35" x14ac:dyDescent="0.25">
      <c r="A371" s="24" t="s">
        <v>546</v>
      </c>
      <c r="B371" s="20" t="s">
        <v>80</v>
      </c>
      <c r="C371" s="20" t="s">
        <v>79</v>
      </c>
      <c r="D371" s="20" t="s">
        <v>245</v>
      </c>
      <c r="E371" s="20"/>
      <c r="F371" s="9">
        <f>F372</f>
        <v>700</v>
      </c>
    </row>
    <row r="372" spans="1:6" ht="25.85" customHeight="1" x14ac:dyDescent="0.25">
      <c r="A372" s="19" t="s">
        <v>26</v>
      </c>
      <c r="B372" s="18" t="s">
        <v>80</v>
      </c>
      <c r="C372" s="18" t="s">
        <v>79</v>
      </c>
      <c r="D372" s="18" t="s">
        <v>245</v>
      </c>
      <c r="E372" s="18" t="s">
        <v>25</v>
      </c>
      <c r="F372" s="5">
        <f>F373</f>
        <v>700</v>
      </c>
    </row>
    <row r="373" spans="1:6" ht="27.2" x14ac:dyDescent="0.25">
      <c r="A373" s="19" t="s">
        <v>24</v>
      </c>
      <c r="B373" s="18" t="s">
        <v>80</v>
      </c>
      <c r="C373" s="18" t="s">
        <v>79</v>
      </c>
      <c r="D373" s="18" t="s">
        <v>245</v>
      </c>
      <c r="E373" s="18" t="s">
        <v>21</v>
      </c>
      <c r="F373" s="5">
        <v>700</v>
      </c>
    </row>
    <row r="374" spans="1:6" ht="56.4" customHeight="1" x14ac:dyDescent="0.25">
      <c r="A374" s="24" t="s">
        <v>547</v>
      </c>
      <c r="B374" s="20" t="s">
        <v>80</v>
      </c>
      <c r="C374" s="20" t="s">
        <v>79</v>
      </c>
      <c r="D374" s="20" t="s">
        <v>246</v>
      </c>
      <c r="E374" s="20"/>
      <c r="F374" s="9">
        <f>F375</f>
        <v>36.799999999999997</v>
      </c>
    </row>
    <row r="375" spans="1:6" ht="31.25" customHeight="1" x14ac:dyDescent="0.25">
      <c r="A375" s="19" t="s">
        <v>26</v>
      </c>
      <c r="B375" s="18" t="s">
        <v>80</v>
      </c>
      <c r="C375" s="18" t="s">
        <v>79</v>
      </c>
      <c r="D375" s="18" t="s">
        <v>246</v>
      </c>
      <c r="E375" s="18" t="s">
        <v>25</v>
      </c>
      <c r="F375" s="5">
        <f>F376</f>
        <v>36.799999999999997</v>
      </c>
    </row>
    <row r="376" spans="1:6" ht="40.75" customHeight="1" x14ac:dyDescent="0.25">
      <c r="A376" s="19" t="s">
        <v>24</v>
      </c>
      <c r="B376" s="18" t="s">
        <v>80</v>
      </c>
      <c r="C376" s="18" t="s">
        <v>79</v>
      </c>
      <c r="D376" s="18" t="s">
        <v>246</v>
      </c>
      <c r="E376" s="18" t="s">
        <v>21</v>
      </c>
      <c r="F376" s="5">
        <v>36.799999999999997</v>
      </c>
    </row>
    <row r="377" spans="1:6" ht="95.1" x14ac:dyDescent="0.25">
      <c r="A377" s="24" t="s">
        <v>847</v>
      </c>
      <c r="B377" s="20" t="s">
        <v>80</v>
      </c>
      <c r="C377" s="20" t="s">
        <v>79</v>
      </c>
      <c r="D377" s="20" t="s">
        <v>848</v>
      </c>
      <c r="E377" s="20"/>
      <c r="F377" s="9">
        <f>F378</f>
        <v>2500</v>
      </c>
    </row>
    <row r="378" spans="1:6" ht="27.2" x14ac:dyDescent="0.25">
      <c r="A378" s="19" t="s">
        <v>26</v>
      </c>
      <c r="B378" s="18" t="s">
        <v>80</v>
      </c>
      <c r="C378" s="18" t="s">
        <v>79</v>
      </c>
      <c r="D378" s="18" t="s">
        <v>848</v>
      </c>
      <c r="E378" s="18" t="s">
        <v>25</v>
      </c>
      <c r="F378" s="5">
        <f>F379</f>
        <v>2500</v>
      </c>
    </row>
    <row r="379" spans="1:6" ht="27.2" x14ac:dyDescent="0.25">
      <c r="A379" s="19" t="s">
        <v>24</v>
      </c>
      <c r="B379" s="18" t="s">
        <v>80</v>
      </c>
      <c r="C379" s="18" t="s">
        <v>79</v>
      </c>
      <c r="D379" s="18" t="s">
        <v>848</v>
      </c>
      <c r="E379" s="18" t="s">
        <v>21</v>
      </c>
      <c r="F379" s="5">
        <v>2500</v>
      </c>
    </row>
    <row r="380" spans="1:6" ht="95.1" x14ac:dyDescent="0.25">
      <c r="A380" s="24" t="s">
        <v>850</v>
      </c>
      <c r="B380" s="20" t="s">
        <v>80</v>
      </c>
      <c r="C380" s="20" t="s">
        <v>79</v>
      </c>
      <c r="D380" s="20" t="s">
        <v>849</v>
      </c>
      <c r="E380" s="18"/>
      <c r="F380" s="5">
        <f>F381</f>
        <v>131.6</v>
      </c>
    </row>
    <row r="381" spans="1:6" ht="27.2" x14ac:dyDescent="0.25">
      <c r="A381" s="19" t="s">
        <v>26</v>
      </c>
      <c r="B381" s="18" t="s">
        <v>80</v>
      </c>
      <c r="C381" s="18" t="s">
        <v>79</v>
      </c>
      <c r="D381" s="18" t="s">
        <v>849</v>
      </c>
      <c r="E381" s="18" t="s">
        <v>25</v>
      </c>
      <c r="F381" s="5">
        <f>F382</f>
        <v>131.6</v>
      </c>
    </row>
    <row r="382" spans="1:6" ht="29.9" customHeight="1" x14ac:dyDescent="0.25">
      <c r="A382" s="19" t="s">
        <v>24</v>
      </c>
      <c r="B382" s="18" t="s">
        <v>80</v>
      </c>
      <c r="C382" s="18" t="s">
        <v>79</v>
      </c>
      <c r="D382" s="18" t="s">
        <v>849</v>
      </c>
      <c r="E382" s="18" t="s">
        <v>21</v>
      </c>
      <c r="F382" s="5">
        <v>131.6</v>
      </c>
    </row>
    <row r="383" spans="1:6" ht="27.2" customHeight="1" x14ac:dyDescent="0.25">
      <c r="A383" s="24" t="s">
        <v>429</v>
      </c>
      <c r="B383" s="20" t="s">
        <v>80</v>
      </c>
      <c r="C383" s="20" t="s">
        <v>79</v>
      </c>
      <c r="D383" s="20" t="s">
        <v>430</v>
      </c>
      <c r="E383" s="18"/>
      <c r="F383" s="9">
        <f>F384</f>
        <v>13341.8</v>
      </c>
    </row>
    <row r="384" spans="1:6" ht="28.55" customHeight="1" x14ac:dyDescent="0.25">
      <c r="A384" s="27" t="s">
        <v>35</v>
      </c>
      <c r="B384" s="18" t="s">
        <v>80</v>
      </c>
      <c r="C384" s="18" t="s">
        <v>79</v>
      </c>
      <c r="D384" s="18" t="s">
        <v>430</v>
      </c>
      <c r="E384" s="18" t="s">
        <v>34</v>
      </c>
      <c r="F384" s="5">
        <f>F385</f>
        <v>13341.8</v>
      </c>
    </row>
    <row r="385" spans="1:6" ht="14.95" customHeight="1" x14ac:dyDescent="0.25">
      <c r="A385" s="34" t="s">
        <v>58</v>
      </c>
      <c r="B385" s="18" t="s">
        <v>80</v>
      </c>
      <c r="C385" s="18" t="s">
        <v>79</v>
      </c>
      <c r="D385" s="18" t="s">
        <v>430</v>
      </c>
      <c r="E385" s="18" t="s">
        <v>57</v>
      </c>
      <c r="F385" s="5">
        <v>13341.8</v>
      </c>
    </row>
    <row r="386" spans="1:6" ht="45.55" customHeight="1" x14ac:dyDescent="0.25">
      <c r="A386" s="37" t="s">
        <v>243</v>
      </c>
      <c r="B386" s="20" t="s">
        <v>80</v>
      </c>
      <c r="C386" s="20" t="s">
        <v>79</v>
      </c>
      <c r="D386" s="20" t="s">
        <v>280</v>
      </c>
      <c r="E386" s="20"/>
      <c r="F386" s="9">
        <f>F387</f>
        <v>650</v>
      </c>
    </row>
    <row r="387" spans="1:6" ht="40.75" customHeight="1" x14ac:dyDescent="0.25">
      <c r="A387" s="37" t="s">
        <v>279</v>
      </c>
      <c r="B387" s="20" t="s">
        <v>80</v>
      </c>
      <c r="C387" s="20" t="s">
        <v>79</v>
      </c>
      <c r="D387" s="20" t="s">
        <v>199</v>
      </c>
      <c r="E387" s="20"/>
      <c r="F387" s="9">
        <f>F388</f>
        <v>650</v>
      </c>
    </row>
    <row r="388" spans="1:6" ht="27.2" x14ac:dyDescent="0.25">
      <c r="A388" s="19" t="s">
        <v>26</v>
      </c>
      <c r="B388" s="18" t="s">
        <v>80</v>
      </c>
      <c r="C388" s="18" t="s">
        <v>79</v>
      </c>
      <c r="D388" s="18" t="s">
        <v>199</v>
      </c>
      <c r="E388" s="18" t="s">
        <v>25</v>
      </c>
      <c r="F388" s="5">
        <f>F389</f>
        <v>650</v>
      </c>
    </row>
    <row r="389" spans="1:6" ht="27.2" x14ac:dyDescent="0.25">
      <c r="A389" s="19" t="s">
        <v>24</v>
      </c>
      <c r="B389" s="18" t="s">
        <v>80</v>
      </c>
      <c r="C389" s="18" t="s">
        <v>79</v>
      </c>
      <c r="D389" s="18" t="s">
        <v>199</v>
      </c>
      <c r="E389" s="18" t="s">
        <v>21</v>
      </c>
      <c r="F389" s="5">
        <v>650</v>
      </c>
    </row>
    <row r="390" spans="1:6" ht="27.2" x14ac:dyDescent="0.25">
      <c r="A390" s="24" t="s">
        <v>281</v>
      </c>
      <c r="B390" s="20" t="s">
        <v>80</v>
      </c>
      <c r="C390" s="20" t="s">
        <v>79</v>
      </c>
      <c r="D390" s="20" t="s">
        <v>283</v>
      </c>
      <c r="E390" s="18"/>
      <c r="F390" s="5">
        <f>F391+F398</f>
        <v>3550</v>
      </c>
    </row>
    <row r="391" spans="1:6" ht="40.75" x14ac:dyDescent="0.25">
      <c r="A391" s="24" t="s">
        <v>282</v>
      </c>
      <c r="B391" s="20" t="s">
        <v>80</v>
      </c>
      <c r="C391" s="20" t="s">
        <v>79</v>
      </c>
      <c r="D391" s="20" t="s">
        <v>200</v>
      </c>
      <c r="E391" s="20"/>
      <c r="F391" s="9">
        <f>F394+F396+F392</f>
        <v>2737.8</v>
      </c>
    </row>
    <row r="392" spans="1:6" ht="54.35" x14ac:dyDescent="0.25">
      <c r="A392" s="19" t="s">
        <v>73</v>
      </c>
      <c r="B392" s="18" t="s">
        <v>80</v>
      </c>
      <c r="C392" s="18" t="s">
        <v>79</v>
      </c>
      <c r="D392" s="18" t="s">
        <v>200</v>
      </c>
      <c r="E392" s="18" t="s">
        <v>72</v>
      </c>
      <c r="F392" s="5">
        <f>F393</f>
        <v>4.5</v>
      </c>
    </row>
    <row r="393" spans="1:6" x14ac:dyDescent="0.25">
      <c r="A393" s="19" t="s">
        <v>71</v>
      </c>
      <c r="B393" s="18" t="s">
        <v>80</v>
      </c>
      <c r="C393" s="18" t="s">
        <v>79</v>
      </c>
      <c r="D393" s="18" t="s">
        <v>200</v>
      </c>
      <c r="E393" s="18" t="s">
        <v>70</v>
      </c>
      <c r="F393" s="5">
        <v>4.5</v>
      </c>
    </row>
    <row r="394" spans="1:6" ht="27.2" x14ac:dyDescent="0.25">
      <c r="A394" s="19" t="s">
        <v>26</v>
      </c>
      <c r="B394" s="18" t="s">
        <v>80</v>
      </c>
      <c r="C394" s="18" t="s">
        <v>79</v>
      </c>
      <c r="D394" s="20" t="s">
        <v>200</v>
      </c>
      <c r="E394" s="18" t="s">
        <v>25</v>
      </c>
      <c r="F394" s="5">
        <f>F395</f>
        <v>2308.8000000000002</v>
      </c>
    </row>
    <row r="395" spans="1:6" ht="27.2" x14ac:dyDescent="0.25">
      <c r="A395" s="19" t="s">
        <v>24</v>
      </c>
      <c r="B395" s="18" t="s">
        <v>80</v>
      </c>
      <c r="C395" s="18" t="s">
        <v>79</v>
      </c>
      <c r="D395" s="18" t="s">
        <v>200</v>
      </c>
      <c r="E395" s="18" t="s">
        <v>21</v>
      </c>
      <c r="F395" s="5">
        <v>2308.8000000000002</v>
      </c>
    </row>
    <row r="396" spans="1:6" ht="27.2" x14ac:dyDescent="0.25">
      <c r="A396" s="27" t="s">
        <v>35</v>
      </c>
      <c r="B396" s="18" t="s">
        <v>80</v>
      </c>
      <c r="C396" s="18" t="s">
        <v>79</v>
      </c>
      <c r="D396" s="18" t="s">
        <v>200</v>
      </c>
      <c r="E396" s="18" t="s">
        <v>34</v>
      </c>
      <c r="F396" s="5">
        <f>F397</f>
        <v>424.5</v>
      </c>
    </row>
    <row r="397" spans="1:6" x14ac:dyDescent="0.25">
      <c r="A397" s="34" t="s">
        <v>58</v>
      </c>
      <c r="B397" s="18" t="s">
        <v>80</v>
      </c>
      <c r="C397" s="18" t="s">
        <v>79</v>
      </c>
      <c r="D397" s="18" t="s">
        <v>200</v>
      </c>
      <c r="E397" s="18" t="s">
        <v>57</v>
      </c>
      <c r="F397" s="5">
        <v>424.5</v>
      </c>
    </row>
    <row r="398" spans="1:6" ht="40.75" x14ac:dyDescent="0.25">
      <c r="A398" s="24" t="s">
        <v>633</v>
      </c>
      <c r="B398" s="20" t="s">
        <v>80</v>
      </c>
      <c r="C398" s="20" t="s">
        <v>79</v>
      </c>
      <c r="D398" s="20" t="s">
        <v>634</v>
      </c>
      <c r="E398" s="18"/>
      <c r="F398" s="5">
        <f>F399+F401</f>
        <v>812.2</v>
      </c>
    </row>
    <row r="399" spans="1:6" ht="27.2" x14ac:dyDescent="0.25">
      <c r="A399" s="19" t="s">
        <v>26</v>
      </c>
      <c r="B399" s="18" t="s">
        <v>80</v>
      </c>
      <c r="C399" s="18" t="s">
        <v>79</v>
      </c>
      <c r="D399" s="18" t="s">
        <v>634</v>
      </c>
      <c r="E399" s="18" t="s">
        <v>25</v>
      </c>
      <c r="F399" s="5">
        <f>F400</f>
        <v>721</v>
      </c>
    </row>
    <row r="400" spans="1:6" ht="27.2" x14ac:dyDescent="0.25">
      <c r="A400" s="19" t="s">
        <v>24</v>
      </c>
      <c r="B400" s="18" t="s">
        <v>80</v>
      </c>
      <c r="C400" s="18" t="s">
        <v>79</v>
      </c>
      <c r="D400" s="18" t="s">
        <v>634</v>
      </c>
      <c r="E400" s="18" t="s">
        <v>21</v>
      </c>
      <c r="F400" s="5">
        <v>721</v>
      </c>
    </row>
    <row r="401" spans="1:6" ht="27.2" x14ac:dyDescent="0.25">
      <c r="A401" s="27" t="s">
        <v>35</v>
      </c>
      <c r="B401" s="18" t="s">
        <v>80</v>
      </c>
      <c r="C401" s="18" t="s">
        <v>79</v>
      </c>
      <c r="D401" s="18" t="s">
        <v>634</v>
      </c>
      <c r="E401" s="18" t="s">
        <v>34</v>
      </c>
      <c r="F401" s="5">
        <f>F402</f>
        <v>91.2</v>
      </c>
    </row>
    <row r="402" spans="1:6" x14ac:dyDescent="0.25">
      <c r="A402" s="34" t="s">
        <v>58</v>
      </c>
      <c r="B402" s="18" t="s">
        <v>80</v>
      </c>
      <c r="C402" s="18" t="s">
        <v>79</v>
      </c>
      <c r="D402" s="18" t="s">
        <v>634</v>
      </c>
      <c r="E402" s="18" t="s">
        <v>57</v>
      </c>
      <c r="F402" s="5">
        <v>91.2</v>
      </c>
    </row>
    <row r="403" spans="1:6" ht="40.75" x14ac:dyDescent="0.25">
      <c r="A403" s="86" t="s">
        <v>244</v>
      </c>
      <c r="B403" s="83" t="s">
        <v>80</v>
      </c>
      <c r="C403" s="83" t="s">
        <v>79</v>
      </c>
      <c r="D403" s="83" t="s">
        <v>222</v>
      </c>
      <c r="E403" s="83"/>
      <c r="F403" s="5">
        <f>F406+F404+F408</f>
        <v>2073.5</v>
      </c>
    </row>
    <row r="404" spans="1:6" ht="54.35" x14ac:dyDescent="0.25">
      <c r="A404" s="19" t="s">
        <v>73</v>
      </c>
      <c r="B404" s="62" t="s">
        <v>80</v>
      </c>
      <c r="C404" s="62" t="s">
        <v>79</v>
      </c>
      <c r="D404" s="62" t="s">
        <v>222</v>
      </c>
      <c r="E404" s="18" t="s">
        <v>72</v>
      </c>
      <c r="F404" s="5">
        <f>F405</f>
        <v>539.29999999999995</v>
      </c>
    </row>
    <row r="405" spans="1:6" ht="22.45" customHeight="1" x14ac:dyDescent="0.25">
      <c r="A405" s="19" t="s">
        <v>71</v>
      </c>
      <c r="B405" s="62" t="s">
        <v>80</v>
      </c>
      <c r="C405" s="62" t="s">
        <v>79</v>
      </c>
      <c r="D405" s="62" t="s">
        <v>222</v>
      </c>
      <c r="E405" s="18" t="s">
        <v>70</v>
      </c>
      <c r="F405" s="5">
        <v>539.29999999999995</v>
      </c>
    </row>
    <row r="406" spans="1:6" ht="30.1" customHeight="1" x14ac:dyDescent="0.25">
      <c r="A406" s="63" t="s">
        <v>26</v>
      </c>
      <c r="B406" s="62" t="s">
        <v>80</v>
      </c>
      <c r="C406" s="62" t="s">
        <v>79</v>
      </c>
      <c r="D406" s="62" t="s">
        <v>222</v>
      </c>
      <c r="E406" s="62" t="s">
        <v>25</v>
      </c>
      <c r="F406" s="5">
        <f>F407</f>
        <v>1449.1</v>
      </c>
    </row>
    <row r="407" spans="1:6" ht="30.1" customHeight="1" x14ac:dyDescent="0.25">
      <c r="A407" s="63" t="s">
        <v>24</v>
      </c>
      <c r="B407" s="62" t="s">
        <v>80</v>
      </c>
      <c r="C407" s="62" t="s">
        <v>79</v>
      </c>
      <c r="D407" s="62" t="s">
        <v>222</v>
      </c>
      <c r="E407" s="62" t="s">
        <v>21</v>
      </c>
      <c r="F407" s="5">
        <v>1449.1</v>
      </c>
    </row>
    <row r="408" spans="1:6" ht="29.9" customHeight="1" x14ac:dyDescent="0.25">
      <c r="A408" s="89" t="s">
        <v>35</v>
      </c>
      <c r="B408" s="62" t="s">
        <v>80</v>
      </c>
      <c r="C408" s="62" t="s">
        <v>79</v>
      </c>
      <c r="D408" s="62" t="s">
        <v>222</v>
      </c>
      <c r="E408" s="62" t="s">
        <v>34</v>
      </c>
      <c r="F408" s="5">
        <f>F410+F409</f>
        <v>85.1</v>
      </c>
    </row>
    <row r="409" spans="1:6" x14ac:dyDescent="0.25">
      <c r="A409" s="90" t="s">
        <v>58</v>
      </c>
      <c r="B409" s="62" t="s">
        <v>80</v>
      </c>
      <c r="C409" s="62" t="s">
        <v>79</v>
      </c>
      <c r="D409" s="62" t="s">
        <v>222</v>
      </c>
      <c r="E409" s="62" t="s">
        <v>57</v>
      </c>
      <c r="F409" s="5">
        <v>45.1</v>
      </c>
    </row>
    <row r="410" spans="1:6" ht="14.95" customHeight="1" x14ac:dyDescent="0.25">
      <c r="A410" s="90" t="s">
        <v>33</v>
      </c>
      <c r="B410" s="62" t="s">
        <v>80</v>
      </c>
      <c r="C410" s="62" t="s">
        <v>79</v>
      </c>
      <c r="D410" s="62" t="s">
        <v>222</v>
      </c>
      <c r="E410" s="62" t="s">
        <v>31</v>
      </c>
      <c r="F410" s="5">
        <v>40</v>
      </c>
    </row>
    <row r="411" spans="1:6" ht="34.65" customHeight="1" x14ac:dyDescent="0.25">
      <c r="A411" s="86" t="s">
        <v>286</v>
      </c>
      <c r="B411" s="83" t="s">
        <v>80</v>
      </c>
      <c r="C411" s="83" t="s">
        <v>79</v>
      </c>
      <c r="D411" s="83" t="s">
        <v>287</v>
      </c>
      <c r="E411" s="18"/>
      <c r="F411" s="9">
        <f>F412</f>
        <v>60</v>
      </c>
    </row>
    <row r="412" spans="1:6" ht="40.75" x14ac:dyDescent="0.25">
      <c r="A412" s="86" t="s">
        <v>289</v>
      </c>
      <c r="B412" s="83" t="s">
        <v>80</v>
      </c>
      <c r="C412" s="83" t="s">
        <v>79</v>
      </c>
      <c r="D412" s="83" t="s">
        <v>288</v>
      </c>
      <c r="E412" s="83"/>
      <c r="F412" s="9">
        <f>F413</f>
        <v>60</v>
      </c>
    </row>
    <row r="413" spans="1:6" ht="27.2" x14ac:dyDescent="0.25">
      <c r="A413" s="89" t="s">
        <v>35</v>
      </c>
      <c r="B413" s="62" t="s">
        <v>80</v>
      </c>
      <c r="C413" s="62" t="s">
        <v>79</v>
      </c>
      <c r="D413" s="62" t="s">
        <v>288</v>
      </c>
      <c r="E413" s="62" t="s">
        <v>34</v>
      </c>
      <c r="F413" s="5">
        <f>F414</f>
        <v>60</v>
      </c>
    </row>
    <row r="414" spans="1:6" x14ac:dyDescent="0.25">
      <c r="A414" s="90" t="s">
        <v>58</v>
      </c>
      <c r="B414" s="62" t="s">
        <v>80</v>
      </c>
      <c r="C414" s="62" t="s">
        <v>79</v>
      </c>
      <c r="D414" s="62" t="s">
        <v>288</v>
      </c>
      <c r="E414" s="62" t="s">
        <v>57</v>
      </c>
      <c r="F414" s="5">
        <v>60</v>
      </c>
    </row>
    <row r="415" spans="1:6" x14ac:dyDescent="0.25">
      <c r="A415" s="17" t="s">
        <v>253</v>
      </c>
      <c r="B415" s="15" t="s">
        <v>65</v>
      </c>
      <c r="C415" s="15" t="s">
        <v>213</v>
      </c>
      <c r="D415" s="15"/>
      <c r="E415" s="15"/>
      <c r="F415" s="2">
        <f>F416</f>
        <v>51961.4</v>
      </c>
    </row>
    <row r="416" spans="1:6" x14ac:dyDescent="0.25">
      <c r="A416" s="17" t="s">
        <v>78</v>
      </c>
      <c r="B416" s="15" t="s">
        <v>65</v>
      </c>
      <c r="C416" s="15" t="s">
        <v>8</v>
      </c>
      <c r="D416" s="15"/>
      <c r="E416" s="15"/>
      <c r="F416" s="2">
        <f>F423+F417+F457+F462</f>
        <v>51961.4</v>
      </c>
    </row>
    <row r="417" spans="1:6" ht="26.5" customHeight="1" x14ac:dyDescent="0.25">
      <c r="A417" s="100" t="s">
        <v>277</v>
      </c>
      <c r="B417" s="20" t="s">
        <v>65</v>
      </c>
      <c r="C417" s="20" t="s">
        <v>8</v>
      </c>
      <c r="D417" s="20" t="s">
        <v>278</v>
      </c>
      <c r="E417" s="15"/>
      <c r="F417" s="2">
        <f>F418</f>
        <v>2099</v>
      </c>
    </row>
    <row r="418" spans="1:6" ht="40.75" x14ac:dyDescent="0.25">
      <c r="A418" s="100" t="s">
        <v>276</v>
      </c>
      <c r="B418" s="20" t="s">
        <v>65</v>
      </c>
      <c r="C418" s="20" t="s">
        <v>8</v>
      </c>
      <c r="D418" s="20" t="s">
        <v>214</v>
      </c>
      <c r="E418" s="15"/>
      <c r="F418" s="32">
        <f>F419+F421</f>
        <v>2099</v>
      </c>
    </row>
    <row r="419" spans="1:6" ht="27.2" x14ac:dyDescent="0.25">
      <c r="A419" s="19" t="s">
        <v>26</v>
      </c>
      <c r="B419" s="18" t="s">
        <v>65</v>
      </c>
      <c r="C419" s="18" t="s">
        <v>8</v>
      </c>
      <c r="D419" s="18" t="s">
        <v>214</v>
      </c>
      <c r="E419" s="18" t="s">
        <v>25</v>
      </c>
      <c r="F419" s="30">
        <f>F420</f>
        <v>1161</v>
      </c>
    </row>
    <row r="420" spans="1:6" ht="27.2" x14ac:dyDescent="0.25">
      <c r="A420" s="19" t="s">
        <v>24</v>
      </c>
      <c r="B420" s="18" t="s">
        <v>65</v>
      </c>
      <c r="C420" s="18" t="s">
        <v>8</v>
      </c>
      <c r="D420" s="18" t="s">
        <v>214</v>
      </c>
      <c r="E420" s="18" t="s">
        <v>21</v>
      </c>
      <c r="F420" s="30">
        <v>1161</v>
      </c>
    </row>
    <row r="421" spans="1:6" ht="27.2" x14ac:dyDescent="0.25">
      <c r="A421" s="101" t="s">
        <v>35</v>
      </c>
      <c r="B421" s="18" t="s">
        <v>65</v>
      </c>
      <c r="C421" s="18" t="s">
        <v>8</v>
      </c>
      <c r="D421" s="18" t="s">
        <v>214</v>
      </c>
      <c r="E421" s="18" t="s">
        <v>34</v>
      </c>
      <c r="F421" s="30">
        <f>F422</f>
        <v>938</v>
      </c>
    </row>
    <row r="422" spans="1:6" x14ac:dyDescent="0.25">
      <c r="A422" s="19" t="s">
        <v>33</v>
      </c>
      <c r="B422" s="18" t="s">
        <v>65</v>
      </c>
      <c r="C422" s="18" t="s">
        <v>8</v>
      </c>
      <c r="D422" s="18" t="s">
        <v>214</v>
      </c>
      <c r="E422" s="18" t="s">
        <v>31</v>
      </c>
      <c r="F422" s="30">
        <v>938</v>
      </c>
    </row>
    <row r="423" spans="1:6" x14ac:dyDescent="0.25">
      <c r="A423" s="24" t="s">
        <v>77</v>
      </c>
      <c r="B423" s="20" t="s">
        <v>65</v>
      </c>
      <c r="C423" s="20" t="s">
        <v>8</v>
      </c>
      <c r="D423" s="20" t="s">
        <v>201</v>
      </c>
      <c r="E423" s="20"/>
      <c r="F423" s="9">
        <f>F424+F436+F429+F451+F454+F443+F448</f>
        <v>49571.8</v>
      </c>
    </row>
    <row r="424" spans="1:6" x14ac:dyDescent="0.25">
      <c r="A424" s="24" t="s">
        <v>76</v>
      </c>
      <c r="B424" s="20" t="s">
        <v>65</v>
      </c>
      <c r="C424" s="20" t="s">
        <v>8</v>
      </c>
      <c r="D424" s="20" t="s">
        <v>202</v>
      </c>
      <c r="E424" s="20"/>
      <c r="F424" s="9">
        <f>F427+F425</f>
        <v>2132</v>
      </c>
    </row>
    <row r="425" spans="1:6" ht="54.35" x14ac:dyDescent="0.25">
      <c r="A425" s="19" t="s">
        <v>73</v>
      </c>
      <c r="B425" s="18" t="s">
        <v>65</v>
      </c>
      <c r="C425" s="18" t="s">
        <v>8</v>
      </c>
      <c r="D425" s="18" t="s">
        <v>202</v>
      </c>
      <c r="E425" s="18" t="s">
        <v>72</v>
      </c>
      <c r="F425" s="9">
        <f>F426</f>
        <v>0</v>
      </c>
    </row>
    <row r="426" spans="1:6" x14ac:dyDescent="0.25">
      <c r="A426" s="19" t="s">
        <v>71</v>
      </c>
      <c r="B426" s="18" t="s">
        <v>65</v>
      </c>
      <c r="C426" s="18" t="s">
        <v>8</v>
      </c>
      <c r="D426" s="18" t="s">
        <v>202</v>
      </c>
      <c r="E426" s="18" t="s">
        <v>70</v>
      </c>
      <c r="F426" s="9">
        <v>0</v>
      </c>
    </row>
    <row r="427" spans="1:6" ht="27.2" x14ac:dyDescent="0.25">
      <c r="A427" s="27" t="s">
        <v>35</v>
      </c>
      <c r="B427" s="18" t="s">
        <v>65</v>
      </c>
      <c r="C427" s="18" t="s">
        <v>8</v>
      </c>
      <c r="D427" s="18" t="s">
        <v>202</v>
      </c>
      <c r="E427" s="18" t="s">
        <v>34</v>
      </c>
      <c r="F427" s="5">
        <f>F428</f>
        <v>2132</v>
      </c>
    </row>
    <row r="428" spans="1:6" x14ac:dyDescent="0.25">
      <c r="A428" s="19" t="s">
        <v>33</v>
      </c>
      <c r="B428" s="18" t="s">
        <v>65</v>
      </c>
      <c r="C428" s="18" t="s">
        <v>8</v>
      </c>
      <c r="D428" s="18" t="s">
        <v>202</v>
      </c>
      <c r="E428" s="18" t="s">
        <v>31</v>
      </c>
      <c r="F428" s="5">
        <v>2132</v>
      </c>
    </row>
    <row r="429" spans="1:6" ht="15.65" customHeight="1" x14ac:dyDescent="0.25">
      <c r="A429" s="24" t="s">
        <v>247</v>
      </c>
      <c r="B429" s="20" t="s">
        <v>65</v>
      </c>
      <c r="C429" s="20" t="s">
        <v>8</v>
      </c>
      <c r="D429" s="20" t="s">
        <v>248</v>
      </c>
      <c r="E429" s="20"/>
      <c r="F429" s="9">
        <f>F430+F432+F434</f>
        <v>16308.699999999999</v>
      </c>
    </row>
    <row r="430" spans="1:6" ht="62.5" customHeight="1" x14ac:dyDescent="0.25">
      <c r="A430" s="19" t="s">
        <v>73</v>
      </c>
      <c r="B430" s="18" t="s">
        <v>65</v>
      </c>
      <c r="C430" s="18" t="s">
        <v>8</v>
      </c>
      <c r="D430" s="18" t="s">
        <v>248</v>
      </c>
      <c r="E430" s="18" t="s">
        <v>72</v>
      </c>
      <c r="F430" s="5">
        <f>F431</f>
        <v>11557.9</v>
      </c>
    </row>
    <row r="431" spans="1:6" ht="26.5" customHeight="1" x14ac:dyDescent="0.25">
      <c r="A431" s="19" t="s">
        <v>71</v>
      </c>
      <c r="B431" s="18" t="s">
        <v>65</v>
      </c>
      <c r="C431" s="18" t="s">
        <v>8</v>
      </c>
      <c r="D431" s="18" t="s">
        <v>248</v>
      </c>
      <c r="E431" s="18" t="s">
        <v>70</v>
      </c>
      <c r="F431" s="5">
        <v>11557.9</v>
      </c>
    </row>
    <row r="432" spans="1:6" ht="25.85" customHeight="1" x14ac:dyDescent="0.25">
      <c r="A432" s="19" t="s">
        <v>26</v>
      </c>
      <c r="B432" s="18" t="s">
        <v>65</v>
      </c>
      <c r="C432" s="18" t="s">
        <v>8</v>
      </c>
      <c r="D432" s="18" t="s">
        <v>248</v>
      </c>
      <c r="E432" s="18" t="s">
        <v>25</v>
      </c>
      <c r="F432" s="5">
        <f>F433</f>
        <v>4736.2</v>
      </c>
    </row>
    <row r="433" spans="1:6" ht="25.85" customHeight="1" x14ac:dyDescent="0.25">
      <c r="A433" s="19" t="s">
        <v>24</v>
      </c>
      <c r="B433" s="18" t="s">
        <v>65</v>
      </c>
      <c r="C433" s="18" t="s">
        <v>8</v>
      </c>
      <c r="D433" s="18" t="s">
        <v>248</v>
      </c>
      <c r="E433" s="18" t="s">
        <v>21</v>
      </c>
      <c r="F433" s="5">
        <v>4736.2</v>
      </c>
    </row>
    <row r="434" spans="1:6" ht="21.75" customHeight="1" x14ac:dyDescent="0.25">
      <c r="A434" s="19" t="s">
        <v>69</v>
      </c>
      <c r="B434" s="18" t="s">
        <v>65</v>
      </c>
      <c r="C434" s="18" t="s">
        <v>8</v>
      </c>
      <c r="D434" s="18" t="s">
        <v>248</v>
      </c>
      <c r="E434" s="18" t="s">
        <v>68</v>
      </c>
      <c r="F434" s="5">
        <f>F435</f>
        <v>14.6</v>
      </c>
    </row>
    <row r="435" spans="1:6" x14ac:dyDescent="0.25">
      <c r="A435" s="19" t="s">
        <v>67</v>
      </c>
      <c r="B435" s="18" t="s">
        <v>65</v>
      </c>
      <c r="C435" s="18" t="s">
        <v>8</v>
      </c>
      <c r="D435" s="18" t="s">
        <v>248</v>
      </c>
      <c r="E435" s="18" t="s">
        <v>66</v>
      </c>
      <c r="F435" s="5">
        <v>14.6</v>
      </c>
    </row>
    <row r="436" spans="1:6" x14ac:dyDescent="0.25">
      <c r="A436" s="24" t="s">
        <v>75</v>
      </c>
      <c r="B436" s="20" t="s">
        <v>65</v>
      </c>
      <c r="C436" s="20" t="s">
        <v>8</v>
      </c>
      <c r="D436" s="20" t="s">
        <v>203</v>
      </c>
      <c r="E436" s="20"/>
      <c r="F436" s="9">
        <f>F437+F439+F441</f>
        <v>3130.5</v>
      </c>
    </row>
    <row r="437" spans="1:6" ht="54.35" x14ac:dyDescent="0.25">
      <c r="A437" s="19" t="s">
        <v>73</v>
      </c>
      <c r="B437" s="18" t="s">
        <v>65</v>
      </c>
      <c r="C437" s="18" t="s">
        <v>8</v>
      </c>
      <c r="D437" s="18" t="s">
        <v>203</v>
      </c>
      <c r="E437" s="18" t="s">
        <v>72</v>
      </c>
      <c r="F437" s="5">
        <f>F438</f>
        <v>2529.1999999999998</v>
      </c>
    </row>
    <row r="438" spans="1:6" x14ac:dyDescent="0.25">
      <c r="A438" s="19" t="s">
        <v>71</v>
      </c>
      <c r="B438" s="18" t="s">
        <v>65</v>
      </c>
      <c r="C438" s="18" t="s">
        <v>8</v>
      </c>
      <c r="D438" s="18" t="s">
        <v>203</v>
      </c>
      <c r="E438" s="18" t="s">
        <v>70</v>
      </c>
      <c r="F438" s="5">
        <v>2529.1999999999998</v>
      </c>
    </row>
    <row r="439" spans="1:6" ht="27.2" x14ac:dyDescent="0.25">
      <c r="A439" s="19" t="s">
        <v>26</v>
      </c>
      <c r="B439" s="18" t="s">
        <v>65</v>
      </c>
      <c r="C439" s="18" t="s">
        <v>8</v>
      </c>
      <c r="D439" s="18" t="s">
        <v>203</v>
      </c>
      <c r="E439" s="18" t="s">
        <v>25</v>
      </c>
      <c r="F439" s="5">
        <f>F440</f>
        <v>596.5</v>
      </c>
    </row>
    <row r="440" spans="1:6" ht="27.2" x14ac:dyDescent="0.25">
      <c r="A440" s="19" t="s">
        <v>24</v>
      </c>
      <c r="B440" s="18" t="s">
        <v>65</v>
      </c>
      <c r="C440" s="18" t="s">
        <v>8</v>
      </c>
      <c r="D440" s="18" t="s">
        <v>203</v>
      </c>
      <c r="E440" s="18" t="s">
        <v>21</v>
      </c>
      <c r="F440" s="5">
        <v>596.5</v>
      </c>
    </row>
    <row r="441" spans="1:6" x14ac:dyDescent="0.25">
      <c r="A441" s="19" t="s">
        <v>69</v>
      </c>
      <c r="B441" s="18" t="s">
        <v>65</v>
      </c>
      <c r="C441" s="18" t="s">
        <v>8</v>
      </c>
      <c r="D441" s="18" t="s">
        <v>203</v>
      </c>
      <c r="E441" s="18" t="s">
        <v>68</v>
      </c>
      <c r="F441" s="5">
        <f>F442</f>
        <v>4.8</v>
      </c>
    </row>
    <row r="442" spans="1:6" x14ac:dyDescent="0.25">
      <c r="A442" s="19" t="s">
        <v>67</v>
      </c>
      <c r="B442" s="18" t="s">
        <v>65</v>
      </c>
      <c r="C442" s="18" t="s">
        <v>8</v>
      </c>
      <c r="D442" s="18" t="s">
        <v>203</v>
      </c>
      <c r="E442" s="18" t="s">
        <v>66</v>
      </c>
      <c r="F442" s="5">
        <v>4.8</v>
      </c>
    </row>
    <row r="443" spans="1:6" ht="27.2" x14ac:dyDescent="0.25">
      <c r="A443" s="24" t="s">
        <v>431</v>
      </c>
      <c r="B443" s="20" t="s">
        <v>65</v>
      </c>
      <c r="C443" s="20" t="s">
        <v>8</v>
      </c>
      <c r="D443" s="20" t="s">
        <v>432</v>
      </c>
      <c r="E443" s="20"/>
      <c r="F443" s="9">
        <f>F444+F446</f>
        <v>24708.600000000002</v>
      </c>
    </row>
    <row r="444" spans="1:6" ht="54.35" x14ac:dyDescent="0.25">
      <c r="A444" s="19" t="s">
        <v>73</v>
      </c>
      <c r="B444" s="18" t="s">
        <v>65</v>
      </c>
      <c r="C444" s="18" t="s">
        <v>8</v>
      </c>
      <c r="D444" s="18" t="s">
        <v>432</v>
      </c>
      <c r="E444" s="18" t="s">
        <v>72</v>
      </c>
      <c r="F444" s="5">
        <f>F445</f>
        <v>1689.4</v>
      </c>
    </row>
    <row r="445" spans="1:6" x14ac:dyDescent="0.25">
      <c r="A445" s="19" t="s">
        <v>71</v>
      </c>
      <c r="B445" s="18" t="s">
        <v>65</v>
      </c>
      <c r="C445" s="18" t="s">
        <v>8</v>
      </c>
      <c r="D445" s="18" t="s">
        <v>432</v>
      </c>
      <c r="E445" s="18" t="s">
        <v>70</v>
      </c>
      <c r="F445" s="5">
        <v>1689.4</v>
      </c>
    </row>
    <row r="446" spans="1:6" ht="27.2" x14ac:dyDescent="0.25">
      <c r="A446" s="27" t="s">
        <v>35</v>
      </c>
      <c r="B446" s="18" t="s">
        <v>65</v>
      </c>
      <c r="C446" s="18" t="s">
        <v>8</v>
      </c>
      <c r="D446" s="18" t="s">
        <v>432</v>
      </c>
      <c r="E446" s="18" t="s">
        <v>34</v>
      </c>
      <c r="F446" s="5">
        <f>F447</f>
        <v>23019.200000000001</v>
      </c>
    </row>
    <row r="447" spans="1:6" x14ac:dyDescent="0.25">
      <c r="A447" s="19" t="s">
        <v>33</v>
      </c>
      <c r="B447" s="18" t="s">
        <v>65</v>
      </c>
      <c r="C447" s="18" t="s">
        <v>8</v>
      </c>
      <c r="D447" s="18" t="s">
        <v>432</v>
      </c>
      <c r="E447" s="18" t="s">
        <v>31</v>
      </c>
      <c r="F447" s="5">
        <v>23019.200000000001</v>
      </c>
    </row>
    <row r="448" spans="1:6" ht="28.55" customHeight="1" x14ac:dyDescent="0.25">
      <c r="A448" s="24" t="s">
        <v>851</v>
      </c>
      <c r="B448" s="20" t="s">
        <v>65</v>
      </c>
      <c r="C448" s="20" t="s">
        <v>8</v>
      </c>
      <c r="D448" s="20" t="s">
        <v>852</v>
      </c>
      <c r="E448" s="20"/>
      <c r="F448" s="9">
        <f>F449</f>
        <v>2623.3</v>
      </c>
    </row>
    <row r="449" spans="1:6" ht="15.8" customHeight="1" x14ac:dyDescent="0.25">
      <c r="A449" s="63" t="s">
        <v>102</v>
      </c>
      <c r="B449" s="18" t="s">
        <v>65</v>
      </c>
      <c r="C449" s="18" t="s">
        <v>8</v>
      </c>
      <c r="D449" s="18" t="s">
        <v>852</v>
      </c>
      <c r="E449" s="18" t="s">
        <v>4</v>
      </c>
      <c r="F449" s="5">
        <f>F450</f>
        <v>2623.3</v>
      </c>
    </row>
    <row r="450" spans="1:6" ht="15.8" customHeight="1" x14ac:dyDescent="0.25">
      <c r="A450" s="63" t="s">
        <v>226</v>
      </c>
      <c r="B450" s="18" t="s">
        <v>65</v>
      </c>
      <c r="C450" s="18" t="s">
        <v>8</v>
      </c>
      <c r="D450" s="18" t="s">
        <v>852</v>
      </c>
      <c r="E450" s="18" t="s">
        <v>224</v>
      </c>
      <c r="F450" s="5">
        <v>2623.3</v>
      </c>
    </row>
    <row r="451" spans="1:6" ht="15.8" customHeight="1" x14ac:dyDescent="0.25">
      <c r="A451" s="24" t="s">
        <v>548</v>
      </c>
      <c r="B451" s="20" t="s">
        <v>65</v>
      </c>
      <c r="C451" s="20" t="s">
        <v>8</v>
      </c>
      <c r="D451" s="20" t="s">
        <v>416</v>
      </c>
      <c r="E451" s="20"/>
      <c r="F451" s="5">
        <f>F452</f>
        <v>642.9</v>
      </c>
    </row>
    <row r="452" spans="1:6" ht="15.8" customHeight="1" x14ac:dyDescent="0.25">
      <c r="A452" s="63" t="s">
        <v>102</v>
      </c>
      <c r="B452" s="18" t="s">
        <v>65</v>
      </c>
      <c r="C452" s="18" t="s">
        <v>8</v>
      </c>
      <c r="D452" s="18" t="s">
        <v>416</v>
      </c>
      <c r="E452" s="18" t="s">
        <v>4</v>
      </c>
      <c r="F452" s="5">
        <f>F453</f>
        <v>642.9</v>
      </c>
    </row>
    <row r="453" spans="1:6" ht="15.8" customHeight="1" x14ac:dyDescent="0.25">
      <c r="A453" s="63" t="s">
        <v>226</v>
      </c>
      <c r="B453" s="18" t="s">
        <v>65</v>
      </c>
      <c r="C453" s="18" t="s">
        <v>8</v>
      </c>
      <c r="D453" s="18" t="s">
        <v>416</v>
      </c>
      <c r="E453" s="18" t="s">
        <v>224</v>
      </c>
      <c r="F453" s="5">
        <v>642.9</v>
      </c>
    </row>
    <row r="454" spans="1:6" ht="44.15" customHeight="1" x14ac:dyDescent="0.25">
      <c r="A454" s="64" t="s">
        <v>549</v>
      </c>
      <c r="B454" s="20" t="s">
        <v>65</v>
      </c>
      <c r="C454" s="20" t="s">
        <v>8</v>
      </c>
      <c r="D454" s="20" t="s">
        <v>266</v>
      </c>
      <c r="E454" s="62"/>
      <c r="F454" s="5">
        <f>F455</f>
        <v>25.8</v>
      </c>
    </row>
    <row r="455" spans="1:6" ht="39.4" customHeight="1" x14ac:dyDescent="0.25">
      <c r="A455" s="19" t="s">
        <v>26</v>
      </c>
      <c r="B455" s="18" t="s">
        <v>65</v>
      </c>
      <c r="C455" s="18" t="s">
        <v>8</v>
      </c>
      <c r="D455" s="18" t="s">
        <v>266</v>
      </c>
      <c r="E455" s="18" t="s">
        <v>25</v>
      </c>
      <c r="F455" s="5">
        <f>F456</f>
        <v>25.8</v>
      </c>
    </row>
    <row r="456" spans="1:6" ht="27.2" x14ac:dyDescent="0.25">
      <c r="A456" s="19" t="s">
        <v>24</v>
      </c>
      <c r="B456" s="18" t="s">
        <v>65</v>
      </c>
      <c r="C456" s="18" t="s">
        <v>8</v>
      </c>
      <c r="D456" s="18" t="s">
        <v>266</v>
      </c>
      <c r="E456" s="18" t="s">
        <v>21</v>
      </c>
      <c r="F456" s="5">
        <v>25.8</v>
      </c>
    </row>
    <row r="457" spans="1:6" ht="40.75" x14ac:dyDescent="0.25">
      <c r="A457" s="86" t="s">
        <v>244</v>
      </c>
      <c r="B457" s="20" t="s">
        <v>65</v>
      </c>
      <c r="C457" s="20" t="s">
        <v>8</v>
      </c>
      <c r="D457" s="83" t="s">
        <v>222</v>
      </c>
      <c r="E457" s="18"/>
      <c r="F457" s="9">
        <f>F458+F460</f>
        <v>90.6</v>
      </c>
    </row>
    <row r="458" spans="1:6" ht="54.35" x14ac:dyDescent="0.25">
      <c r="A458" s="19" t="s">
        <v>73</v>
      </c>
      <c r="B458" s="18" t="s">
        <v>65</v>
      </c>
      <c r="C458" s="18" t="s">
        <v>8</v>
      </c>
      <c r="D458" s="62" t="s">
        <v>222</v>
      </c>
      <c r="E458" s="18" t="s">
        <v>72</v>
      </c>
      <c r="F458" s="5">
        <f>F459</f>
        <v>49.1</v>
      </c>
    </row>
    <row r="459" spans="1:6" x14ac:dyDescent="0.25">
      <c r="A459" s="19" t="s">
        <v>71</v>
      </c>
      <c r="B459" s="18" t="s">
        <v>65</v>
      </c>
      <c r="C459" s="18" t="s">
        <v>8</v>
      </c>
      <c r="D459" s="62" t="s">
        <v>222</v>
      </c>
      <c r="E459" s="18" t="s">
        <v>70</v>
      </c>
      <c r="F459" s="5">
        <v>49.1</v>
      </c>
    </row>
    <row r="460" spans="1:6" ht="27.2" x14ac:dyDescent="0.25">
      <c r="A460" s="27" t="s">
        <v>35</v>
      </c>
      <c r="B460" s="18" t="s">
        <v>65</v>
      </c>
      <c r="C460" s="18" t="s">
        <v>8</v>
      </c>
      <c r="D460" s="62" t="s">
        <v>222</v>
      </c>
      <c r="E460" s="18" t="s">
        <v>34</v>
      </c>
      <c r="F460" s="5">
        <f>F461</f>
        <v>41.5</v>
      </c>
    </row>
    <row r="461" spans="1:6" x14ac:dyDescent="0.25">
      <c r="A461" s="19" t="s">
        <v>33</v>
      </c>
      <c r="B461" s="18" t="s">
        <v>65</v>
      </c>
      <c r="C461" s="18" t="s">
        <v>8</v>
      </c>
      <c r="D461" s="62" t="s">
        <v>222</v>
      </c>
      <c r="E461" s="18" t="s">
        <v>31</v>
      </c>
      <c r="F461" s="5">
        <v>41.5</v>
      </c>
    </row>
    <row r="462" spans="1:6" x14ac:dyDescent="0.25">
      <c r="A462" s="23" t="s">
        <v>18</v>
      </c>
      <c r="B462" s="20" t="s">
        <v>65</v>
      </c>
      <c r="C462" s="20" t="s">
        <v>8</v>
      </c>
      <c r="D462" s="21" t="s">
        <v>157</v>
      </c>
      <c r="E462" s="18"/>
      <c r="F462" s="9">
        <f>F463</f>
        <v>200</v>
      </c>
    </row>
    <row r="463" spans="1:6" ht="108.7" x14ac:dyDescent="0.25">
      <c r="A463" s="84" t="s">
        <v>551</v>
      </c>
      <c r="B463" s="20" t="s">
        <v>65</v>
      </c>
      <c r="C463" s="20" t="s">
        <v>8</v>
      </c>
      <c r="D463" s="21" t="s">
        <v>205</v>
      </c>
      <c r="E463" s="20"/>
      <c r="F463" s="9">
        <f>F464</f>
        <v>200</v>
      </c>
    </row>
    <row r="464" spans="1:6" ht="27.2" x14ac:dyDescent="0.25">
      <c r="A464" s="19" t="s">
        <v>26</v>
      </c>
      <c r="B464" s="18" t="s">
        <v>65</v>
      </c>
      <c r="C464" s="18" t="s">
        <v>8</v>
      </c>
      <c r="D464" s="28" t="s">
        <v>205</v>
      </c>
      <c r="E464" s="18" t="s">
        <v>25</v>
      </c>
      <c r="F464" s="5">
        <f>F465</f>
        <v>200</v>
      </c>
    </row>
    <row r="465" spans="1:6" ht="27.2" x14ac:dyDescent="0.25">
      <c r="A465" s="19" t="s">
        <v>24</v>
      </c>
      <c r="B465" s="18" t="s">
        <v>65</v>
      </c>
      <c r="C465" s="18" t="s">
        <v>8</v>
      </c>
      <c r="D465" s="28" t="s">
        <v>205</v>
      </c>
      <c r="E465" s="18" t="s">
        <v>21</v>
      </c>
      <c r="F465" s="5">
        <v>200</v>
      </c>
    </row>
    <row r="466" spans="1:6" x14ac:dyDescent="0.25">
      <c r="A466" s="17" t="s">
        <v>64</v>
      </c>
      <c r="B466" s="15">
        <v>10</v>
      </c>
      <c r="C466" s="15"/>
      <c r="D466" s="15"/>
      <c r="E466" s="15"/>
      <c r="F466" s="2">
        <f>F472+F483+F492+F504+F467</f>
        <v>86351.6</v>
      </c>
    </row>
    <row r="467" spans="1:6" ht="15.65" customHeight="1" x14ac:dyDescent="0.25">
      <c r="A467" s="14" t="s">
        <v>63</v>
      </c>
      <c r="B467" s="13" t="s">
        <v>41</v>
      </c>
      <c r="C467" s="13" t="s">
        <v>8</v>
      </c>
      <c r="D467" s="13"/>
      <c r="E467" s="13"/>
      <c r="F467" s="2">
        <f>F468</f>
        <v>1142.5999999999999</v>
      </c>
    </row>
    <row r="468" spans="1:6" x14ac:dyDescent="0.25">
      <c r="A468" s="23" t="s">
        <v>18</v>
      </c>
      <c r="B468" s="20" t="s">
        <v>41</v>
      </c>
      <c r="C468" s="20" t="s">
        <v>8</v>
      </c>
      <c r="D468" s="21" t="s">
        <v>157</v>
      </c>
      <c r="E468" s="13"/>
      <c r="F468" s="32">
        <f>F469</f>
        <v>1142.5999999999999</v>
      </c>
    </row>
    <row r="469" spans="1:6" x14ac:dyDescent="0.25">
      <c r="A469" s="8" t="s">
        <v>62</v>
      </c>
      <c r="B469" s="6" t="s">
        <v>41</v>
      </c>
      <c r="C469" s="6" t="s">
        <v>8</v>
      </c>
      <c r="D469" s="28" t="s">
        <v>204</v>
      </c>
      <c r="E469" s="6"/>
      <c r="F469" s="30">
        <f>F470</f>
        <v>1142.5999999999999</v>
      </c>
    </row>
    <row r="470" spans="1:6" x14ac:dyDescent="0.25">
      <c r="A470" s="19" t="s">
        <v>47</v>
      </c>
      <c r="B470" s="6" t="s">
        <v>41</v>
      </c>
      <c r="C470" s="6" t="s">
        <v>8</v>
      </c>
      <c r="D470" s="28" t="s">
        <v>204</v>
      </c>
      <c r="E470" s="6" t="s">
        <v>46</v>
      </c>
      <c r="F470" s="30">
        <f>F471</f>
        <v>1142.5999999999999</v>
      </c>
    </row>
    <row r="471" spans="1:6" ht="17.5" customHeight="1" x14ac:dyDescent="0.25">
      <c r="A471" s="19" t="s">
        <v>61</v>
      </c>
      <c r="B471" s="6" t="s">
        <v>41</v>
      </c>
      <c r="C471" s="6" t="s">
        <v>8</v>
      </c>
      <c r="D471" s="28" t="s">
        <v>204</v>
      </c>
      <c r="E471" s="6" t="s">
        <v>44</v>
      </c>
      <c r="F471" s="30">
        <v>1142.5999999999999</v>
      </c>
    </row>
    <row r="472" spans="1:6" ht="17" customHeight="1" x14ac:dyDescent="0.25">
      <c r="A472" s="36" t="s">
        <v>60</v>
      </c>
      <c r="B472" s="35">
        <v>10</v>
      </c>
      <c r="C472" s="35" t="s">
        <v>22</v>
      </c>
      <c r="D472" s="35"/>
      <c r="E472" s="35"/>
      <c r="F472" s="2">
        <f>F473</f>
        <v>44521.599999999999</v>
      </c>
    </row>
    <row r="473" spans="1:6" ht="17.7" customHeight="1" x14ac:dyDescent="0.25">
      <c r="A473" s="12" t="s">
        <v>18</v>
      </c>
      <c r="B473" s="20" t="s">
        <v>41</v>
      </c>
      <c r="C473" s="20" t="s">
        <v>22</v>
      </c>
      <c r="D473" s="20" t="s">
        <v>157</v>
      </c>
      <c r="E473" s="35"/>
      <c r="F473" s="2">
        <f>F474+F480+F477</f>
        <v>44521.599999999999</v>
      </c>
    </row>
    <row r="474" spans="1:6" ht="45.55" customHeight="1" x14ac:dyDescent="0.25">
      <c r="A474" s="24" t="s">
        <v>59</v>
      </c>
      <c r="B474" s="20" t="s">
        <v>41</v>
      </c>
      <c r="C474" s="20" t="s">
        <v>22</v>
      </c>
      <c r="D474" s="20" t="s">
        <v>164</v>
      </c>
      <c r="E474" s="26"/>
      <c r="F474" s="9">
        <f>F475</f>
        <v>43121.599999999999</v>
      </c>
    </row>
    <row r="475" spans="1:6" ht="33.299999999999997" customHeight="1" x14ac:dyDescent="0.25">
      <c r="A475" s="27" t="s">
        <v>35</v>
      </c>
      <c r="B475" s="25">
        <v>10</v>
      </c>
      <c r="C475" s="25" t="s">
        <v>22</v>
      </c>
      <c r="D475" s="18" t="s">
        <v>164</v>
      </c>
      <c r="E475" s="25" t="s">
        <v>34</v>
      </c>
      <c r="F475" s="5">
        <f>F476</f>
        <v>43121.599999999999</v>
      </c>
    </row>
    <row r="476" spans="1:6" ht="15.8" customHeight="1" x14ac:dyDescent="0.25">
      <c r="A476" s="34" t="s">
        <v>58</v>
      </c>
      <c r="B476" s="25">
        <v>10</v>
      </c>
      <c r="C476" s="25" t="s">
        <v>22</v>
      </c>
      <c r="D476" s="18" t="s">
        <v>164</v>
      </c>
      <c r="E476" s="25" t="s">
        <v>57</v>
      </c>
      <c r="F476" s="5">
        <v>43121.599999999999</v>
      </c>
    </row>
    <row r="477" spans="1:6" ht="27" customHeight="1" x14ac:dyDescent="0.25">
      <c r="A477" s="44" t="s">
        <v>631</v>
      </c>
      <c r="B477" s="26">
        <v>10</v>
      </c>
      <c r="C477" s="26" t="s">
        <v>22</v>
      </c>
      <c r="D477" s="20" t="s">
        <v>632</v>
      </c>
      <c r="E477" s="26"/>
      <c r="F477" s="5">
        <f>F478</f>
        <v>300</v>
      </c>
    </row>
    <row r="478" spans="1:6" ht="27" customHeight="1" x14ac:dyDescent="0.25">
      <c r="A478" s="27" t="s">
        <v>35</v>
      </c>
      <c r="B478" s="25">
        <v>10</v>
      </c>
      <c r="C478" s="25" t="s">
        <v>22</v>
      </c>
      <c r="D478" s="18" t="s">
        <v>632</v>
      </c>
      <c r="E478" s="25" t="s">
        <v>34</v>
      </c>
      <c r="F478" s="5">
        <f>F479</f>
        <v>300</v>
      </c>
    </row>
    <row r="479" spans="1:6" ht="13.75" customHeight="1" x14ac:dyDescent="0.25">
      <c r="A479" s="34" t="s">
        <v>58</v>
      </c>
      <c r="B479" s="25">
        <v>10</v>
      </c>
      <c r="C479" s="25" t="s">
        <v>22</v>
      </c>
      <c r="D479" s="18" t="s">
        <v>632</v>
      </c>
      <c r="E479" s="25" t="s">
        <v>57</v>
      </c>
      <c r="F479" s="5">
        <v>300</v>
      </c>
    </row>
    <row r="480" spans="1:6" ht="31.25" customHeight="1" x14ac:dyDescent="0.25">
      <c r="A480" s="44" t="s">
        <v>433</v>
      </c>
      <c r="B480" s="26">
        <v>10</v>
      </c>
      <c r="C480" s="26" t="s">
        <v>22</v>
      </c>
      <c r="D480" s="20" t="s">
        <v>434</v>
      </c>
      <c r="E480" s="26"/>
      <c r="F480" s="9">
        <f>F481</f>
        <v>1100</v>
      </c>
    </row>
    <row r="481" spans="1:6" ht="28.55" customHeight="1" x14ac:dyDescent="0.25">
      <c r="A481" s="27" t="s">
        <v>35</v>
      </c>
      <c r="B481" s="25">
        <v>10</v>
      </c>
      <c r="C481" s="25" t="s">
        <v>22</v>
      </c>
      <c r="D481" s="18" t="s">
        <v>434</v>
      </c>
      <c r="E481" s="25" t="s">
        <v>34</v>
      </c>
      <c r="F481" s="5">
        <f>F482</f>
        <v>1100</v>
      </c>
    </row>
    <row r="482" spans="1:6" x14ac:dyDescent="0.25">
      <c r="A482" s="34" t="s">
        <v>58</v>
      </c>
      <c r="B482" s="25">
        <v>10</v>
      </c>
      <c r="C482" s="25" t="s">
        <v>22</v>
      </c>
      <c r="D482" s="18" t="s">
        <v>434</v>
      </c>
      <c r="E482" s="25" t="s">
        <v>57</v>
      </c>
      <c r="F482" s="5">
        <v>1100</v>
      </c>
    </row>
    <row r="483" spans="1:6" x14ac:dyDescent="0.25">
      <c r="A483" s="17" t="s">
        <v>56</v>
      </c>
      <c r="B483" s="15">
        <v>10</v>
      </c>
      <c r="C483" s="15" t="s">
        <v>1</v>
      </c>
      <c r="D483" s="15"/>
      <c r="E483" s="15"/>
      <c r="F483" s="2">
        <f>F484+F488</f>
        <v>1501.6</v>
      </c>
    </row>
    <row r="484" spans="1:6" ht="26.5" customHeight="1" x14ac:dyDescent="0.25">
      <c r="A484" s="24" t="s">
        <v>217</v>
      </c>
      <c r="B484" s="20" t="s">
        <v>41</v>
      </c>
      <c r="C484" s="20" t="s">
        <v>54</v>
      </c>
      <c r="D484" s="20" t="s">
        <v>284</v>
      </c>
      <c r="E484" s="20"/>
      <c r="F484" s="9">
        <f>F485</f>
        <v>117</v>
      </c>
    </row>
    <row r="485" spans="1:6" ht="40.75" x14ac:dyDescent="0.25">
      <c r="A485" s="24" t="s">
        <v>285</v>
      </c>
      <c r="B485" s="20" t="s">
        <v>41</v>
      </c>
      <c r="C485" s="20" t="s">
        <v>54</v>
      </c>
      <c r="D485" s="20" t="s">
        <v>218</v>
      </c>
      <c r="E485" s="20"/>
      <c r="F485" s="9">
        <f>F486</f>
        <v>117</v>
      </c>
    </row>
    <row r="486" spans="1:6" x14ac:dyDescent="0.25">
      <c r="A486" s="19" t="s">
        <v>47</v>
      </c>
      <c r="B486" s="18" t="s">
        <v>41</v>
      </c>
      <c r="C486" s="18" t="s">
        <v>54</v>
      </c>
      <c r="D486" s="18" t="s">
        <v>218</v>
      </c>
      <c r="E486" s="31" t="s">
        <v>46</v>
      </c>
      <c r="F486" s="5">
        <f>F487</f>
        <v>117</v>
      </c>
    </row>
    <row r="487" spans="1:6" ht="27.2" x14ac:dyDescent="0.25">
      <c r="A487" s="8" t="s">
        <v>55</v>
      </c>
      <c r="B487" s="18" t="s">
        <v>41</v>
      </c>
      <c r="C487" s="18" t="s">
        <v>54</v>
      </c>
      <c r="D487" s="18" t="s">
        <v>218</v>
      </c>
      <c r="E487" s="31" t="s">
        <v>53</v>
      </c>
      <c r="F487" s="5">
        <v>117</v>
      </c>
    </row>
    <row r="488" spans="1:6" x14ac:dyDescent="0.25">
      <c r="A488" s="12" t="s">
        <v>18</v>
      </c>
      <c r="B488" s="83" t="s">
        <v>41</v>
      </c>
      <c r="C488" s="83" t="s">
        <v>54</v>
      </c>
      <c r="D488" s="83" t="s">
        <v>157</v>
      </c>
      <c r="E488" s="31"/>
      <c r="F488" s="5">
        <f>F489</f>
        <v>1384.6</v>
      </c>
    </row>
    <row r="489" spans="1:6" ht="40.75" x14ac:dyDescent="0.25">
      <c r="A489" s="24" t="s">
        <v>550</v>
      </c>
      <c r="B489" s="20" t="s">
        <v>41</v>
      </c>
      <c r="C489" s="20" t="s">
        <v>1</v>
      </c>
      <c r="D489" s="10" t="s">
        <v>500</v>
      </c>
      <c r="E489" s="91"/>
      <c r="F489" s="9">
        <f>F490</f>
        <v>1384.6</v>
      </c>
    </row>
    <row r="490" spans="1:6" ht="17.7" customHeight="1" x14ac:dyDescent="0.25">
      <c r="A490" s="63" t="s">
        <v>47</v>
      </c>
      <c r="B490" s="18" t="s">
        <v>41</v>
      </c>
      <c r="C490" s="18" t="s">
        <v>1</v>
      </c>
      <c r="D490" s="6" t="s">
        <v>500</v>
      </c>
      <c r="E490" s="31" t="s">
        <v>46</v>
      </c>
      <c r="F490" s="5">
        <f>F491</f>
        <v>1384.6</v>
      </c>
    </row>
    <row r="491" spans="1:6" ht="27.2" x14ac:dyDescent="0.25">
      <c r="A491" s="8" t="s">
        <v>55</v>
      </c>
      <c r="B491" s="18" t="s">
        <v>41</v>
      </c>
      <c r="C491" s="18" t="s">
        <v>1</v>
      </c>
      <c r="D491" s="6" t="s">
        <v>500</v>
      </c>
      <c r="E491" s="31" t="s">
        <v>53</v>
      </c>
      <c r="F491" s="5">
        <v>1384.6</v>
      </c>
    </row>
    <row r="492" spans="1:6" x14ac:dyDescent="0.25">
      <c r="A492" s="17" t="s">
        <v>52</v>
      </c>
      <c r="B492" s="15">
        <v>10</v>
      </c>
      <c r="C492" s="15" t="s">
        <v>45</v>
      </c>
      <c r="D492" s="15"/>
      <c r="E492" s="15"/>
      <c r="F492" s="2">
        <f>F493</f>
        <v>37343.699999999997</v>
      </c>
    </row>
    <row r="493" spans="1:6" x14ac:dyDescent="0.25">
      <c r="A493" s="12" t="s">
        <v>18</v>
      </c>
      <c r="B493" s="20" t="s">
        <v>41</v>
      </c>
      <c r="C493" s="20" t="s">
        <v>45</v>
      </c>
      <c r="D493" s="20" t="s">
        <v>157</v>
      </c>
      <c r="E493" s="15"/>
      <c r="F493" s="5">
        <f>F494</f>
        <v>37343.699999999997</v>
      </c>
    </row>
    <row r="494" spans="1:6" ht="40.75" x14ac:dyDescent="0.25">
      <c r="A494" s="24" t="s">
        <v>51</v>
      </c>
      <c r="B494" s="20" t="s">
        <v>41</v>
      </c>
      <c r="C494" s="20" t="s">
        <v>45</v>
      </c>
      <c r="D494" s="20" t="s">
        <v>229</v>
      </c>
      <c r="E494" s="18"/>
      <c r="F494" s="5">
        <f>F495+F498+F501</f>
        <v>37343.699999999997</v>
      </c>
    </row>
    <row r="495" spans="1:6" ht="27.2" x14ac:dyDescent="0.25">
      <c r="A495" s="48" t="s">
        <v>50</v>
      </c>
      <c r="B495" s="26" t="s">
        <v>41</v>
      </c>
      <c r="C495" s="26" t="s">
        <v>45</v>
      </c>
      <c r="D495" s="20" t="s">
        <v>250</v>
      </c>
      <c r="E495" s="26"/>
      <c r="F495" s="9">
        <f>F496</f>
        <v>10309.700000000001</v>
      </c>
    </row>
    <row r="496" spans="1:6" x14ac:dyDescent="0.25">
      <c r="A496" s="19" t="s">
        <v>47</v>
      </c>
      <c r="B496" s="25" t="s">
        <v>41</v>
      </c>
      <c r="C496" s="25" t="s">
        <v>45</v>
      </c>
      <c r="D496" s="18" t="s">
        <v>249</v>
      </c>
      <c r="E496" s="25" t="s">
        <v>46</v>
      </c>
      <c r="F496" s="5">
        <f>F497</f>
        <v>10309.700000000001</v>
      </c>
    </row>
    <row r="497" spans="1:6" ht="27.2" x14ac:dyDescent="0.25">
      <c r="A497" s="8" t="s">
        <v>55</v>
      </c>
      <c r="B497" s="25" t="s">
        <v>41</v>
      </c>
      <c r="C497" s="25" t="s">
        <v>45</v>
      </c>
      <c r="D497" s="18" t="s">
        <v>249</v>
      </c>
      <c r="E497" s="25" t="s">
        <v>53</v>
      </c>
      <c r="F497" s="5">
        <v>10309.700000000001</v>
      </c>
    </row>
    <row r="498" spans="1:6" x14ac:dyDescent="0.25">
      <c r="A498" s="48" t="s">
        <v>49</v>
      </c>
      <c r="B498" s="26">
        <v>10</v>
      </c>
      <c r="C498" s="26" t="s">
        <v>45</v>
      </c>
      <c r="D498" s="20" t="s">
        <v>251</v>
      </c>
      <c r="E498" s="26"/>
      <c r="F498" s="9">
        <f>F499</f>
        <v>12524.7</v>
      </c>
    </row>
    <row r="499" spans="1:6" ht="27.2" x14ac:dyDescent="0.25">
      <c r="A499" s="19" t="s">
        <v>26</v>
      </c>
      <c r="B499" s="25">
        <v>10</v>
      </c>
      <c r="C499" s="25" t="s">
        <v>45</v>
      </c>
      <c r="D499" s="18" t="s">
        <v>251</v>
      </c>
      <c r="E499" s="25" t="s">
        <v>25</v>
      </c>
      <c r="F499" s="5">
        <f>F500</f>
        <v>12524.7</v>
      </c>
    </row>
    <row r="500" spans="1:6" ht="27.2" x14ac:dyDescent="0.25">
      <c r="A500" s="19" t="s">
        <v>24</v>
      </c>
      <c r="B500" s="25">
        <v>10</v>
      </c>
      <c r="C500" s="25" t="s">
        <v>45</v>
      </c>
      <c r="D500" s="18" t="s">
        <v>251</v>
      </c>
      <c r="E500" s="25" t="s">
        <v>21</v>
      </c>
      <c r="F500" s="5">
        <v>12524.7</v>
      </c>
    </row>
    <row r="501" spans="1:6" ht="19.05" customHeight="1" x14ac:dyDescent="0.25">
      <c r="A501" s="48" t="s">
        <v>48</v>
      </c>
      <c r="B501" s="26">
        <v>10</v>
      </c>
      <c r="C501" s="26" t="s">
        <v>45</v>
      </c>
      <c r="D501" s="20" t="s">
        <v>252</v>
      </c>
      <c r="E501" s="26"/>
      <c r="F501" s="9">
        <f>F502</f>
        <v>14509.3</v>
      </c>
    </row>
    <row r="502" spans="1:6" x14ac:dyDescent="0.25">
      <c r="A502" s="19" t="s">
        <v>47</v>
      </c>
      <c r="B502" s="25">
        <v>10</v>
      </c>
      <c r="C502" s="25" t="s">
        <v>45</v>
      </c>
      <c r="D502" s="18" t="s">
        <v>252</v>
      </c>
      <c r="E502" s="25" t="s">
        <v>46</v>
      </c>
      <c r="F502" s="5">
        <f>F503</f>
        <v>14509.3</v>
      </c>
    </row>
    <row r="503" spans="1:6" ht="27.2" x14ac:dyDescent="0.25">
      <c r="A503" s="8" t="s">
        <v>55</v>
      </c>
      <c r="B503" s="25">
        <v>10</v>
      </c>
      <c r="C503" s="25" t="s">
        <v>45</v>
      </c>
      <c r="D503" s="18" t="s">
        <v>252</v>
      </c>
      <c r="E503" s="25" t="s">
        <v>53</v>
      </c>
      <c r="F503" s="5">
        <v>14509.3</v>
      </c>
    </row>
    <row r="504" spans="1:6" x14ac:dyDescent="0.25">
      <c r="A504" s="17" t="s">
        <v>43</v>
      </c>
      <c r="B504" s="15">
        <v>10</v>
      </c>
      <c r="C504" s="15" t="s">
        <v>40</v>
      </c>
      <c r="D504" s="15"/>
      <c r="E504" s="15"/>
      <c r="F504" s="2">
        <f>F512+F521+F505</f>
        <v>1842.1</v>
      </c>
    </row>
    <row r="505" spans="1:6" ht="40.75" x14ac:dyDescent="0.25">
      <c r="A505" s="24" t="s">
        <v>221</v>
      </c>
      <c r="B505" s="20" t="s">
        <v>41</v>
      </c>
      <c r="C505" s="20" t="s">
        <v>40</v>
      </c>
      <c r="D505" s="20" t="s">
        <v>220</v>
      </c>
      <c r="E505" s="20"/>
      <c r="F505" s="9">
        <f>F506</f>
        <v>210.5</v>
      </c>
    </row>
    <row r="506" spans="1:6" ht="26.5" customHeight="1" x14ac:dyDescent="0.25">
      <c r="A506" s="24" t="s">
        <v>290</v>
      </c>
      <c r="B506" s="20" t="s">
        <v>41</v>
      </c>
      <c r="C506" s="20" t="s">
        <v>40</v>
      </c>
      <c r="D506" s="20" t="s">
        <v>220</v>
      </c>
      <c r="E506" s="20"/>
      <c r="F506" s="9">
        <f>F507+F509</f>
        <v>210.5</v>
      </c>
    </row>
    <row r="507" spans="1:6" ht="27.2" customHeight="1" x14ac:dyDescent="0.25">
      <c r="A507" s="19" t="s">
        <v>26</v>
      </c>
      <c r="B507" s="18" t="s">
        <v>41</v>
      </c>
      <c r="C507" s="18" t="s">
        <v>40</v>
      </c>
      <c r="D507" s="18" t="s">
        <v>220</v>
      </c>
      <c r="E507" s="18" t="s">
        <v>25</v>
      </c>
      <c r="F507" s="5">
        <f>F508</f>
        <v>80</v>
      </c>
    </row>
    <row r="508" spans="1:6" ht="27.2" x14ac:dyDescent="0.25">
      <c r="A508" s="19" t="s">
        <v>24</v>
      </c>
      <c r="B508" s="18" t="s">
        <v>41</v>
      </c>
      <c r="C508" s="18" t="s">
        <v>40</v>
      </c>
      <c r="D508" s="18" t="s">
        <v>220</v>
      </c>
      <c r="E508" s="18" t="s">
        <v>21</v>
      </c>
      <c r="F508" s="5">
        <v>80</v>
      </c>
    </row>
    <row r="509" spans="1:6" ht="27.2" x14ac:dyDescent="0.25">
      <c r="A509" s="27" t="s">
        <v>35</v>
      </c>
      <c r="B509" s="18" t="s">
        <v>41</v>
      </c>
      <c r="C509" s="18" t="s">
        <v>40</v>
      </c>
      <c r="D509" s="18" t="s">
        <v>220</v>
      </c>
      <c r="E509" s="18" t="s">
        <v>34</v>
      </c>
      <c r="F509" s="5">
        <f>F510+F511</f>
        <v>130.5</v>
      </c>
    </row>
    <row r="510" spans="1:6" x14ac:dyDescent="0.25">
      <c r="A510" s="34" t="s">
        <v>58</v>
      </c>
      <c r="B510" s="18" t="s">
        <v>41</v>
      </c>
      <c r="C510" s="18" t="s">
        <v>40</v>
      </c>
      <c r="D510" s="18" t="s">
        <v>220</v>
      </c>
      <c r="E510" s="18" t="s">
        <v>57</v>
      </c>
      <c r="F510" s="5">
        <v>30.5</v>
      </c>
    </row>
    <row r="511" spans="1:6" x14ac:dyDescent="0.25">
      <c r="A511" s="34" t="s">
        <v>33</v>
      </c>
      <c r="B511" s="18" t="s">
        <v>41</v>
      </c>
      <c r="C511" s="18" t="s">
        <v>40</v>
      </c>
      <c r="D511" s="18" t="s">
        <v>220</v>
      </c>
      <c r="E511" s="18" t="s">
        <v>31</v>
      </c>
      <c r="F511" s="5">
        <v>100</v>
      </c>
    </row>
    <row r="512" spans="1:6" x14ac:dyDescent="0.25">
      <c r="A512" s="23" t="s">
        <v>18</v>
      </c>
      <c r="B512" s="20" t="s">
        <v>41</v>
      </c>
      <c r="C512" s="20" t="s">
        <v>40</v>
      </c>
      <c r="D512" s="20" t="s">
        <v>157</v>
      </c>
      <c r="E512" s="18"/>
      <c r="F512" s="9">
        <f>F513+F516</f>
        <v>731.6</v>
      </c>
    </row>
    <row r="513" spans="1:6" ht="27.2" x14ac:dyDescent="0.25">
      <c r="A513" s="19" t="s">
        <v>42</v>
      </c>
      <c r="B513" s="18" t="s">
        <v>41</v>
      </c>
      <c r="C513" s="18" t="s">
        <v>40</v>
      </c>
      <c r="D513" s="28" t="s">
        <v>159</v>
      </c>
      <c r="E513" s="18"/>
      <c r="F513" s="5">
        <f>F514</f>
        <v>557.6</v>
      </c>
    </row>
    <row r="514" spans="1:6" ht="27.2" x14ac:dyDescent="0.25">
      <c r="A514" s="19" t="s">
        <v>26</v>
      </c>
      <c r="B514" s="18" t="s">
        <v>41</v>
      </c>
      <c r="C514" s="18" t="s">
        <v>40</v>
      </c>
      <c r="D514" s="28" t="s">
        <v>159</v>
      </c>
      <c r="E514" s="18" t="s">
        <v>25</v>
      </c>
      <c r="F514" s="5">
        <f>F515</f>
        <v>557.6</v>
      </c>
    </row>
    <row r="515" spans="1:6" ht="31.95" customHeight="1" x14ac:dyDescent="0.25">
      <c r="A515" s="19" t="s">
        <v>24</v>
      </c>
      <c r="B515" s="18" t="s">
        <v>41</v>
      </c>
      <c r="C515" s="18" t="s">
        <v>40</v>
      </c>
      <c r="D515" s="28" t="s">
        <v>159</v>
      </c>
      <c r="E515" s="18" t="s">
        <v>21</v>
      </c>
      <c r="F515" s="5">
        <v>557.6</v>
      </c>
    </row>
    <row r="516" spans="1:6" ht="108.7" x14ac:dyDescent="0.25">
      <c r="A516" s="84" t="s">
        <v>551</v>
      </c>
      <c r="B516" s="20" t="s">
        <v>41</v>
      </c>
      <c r="C516" s="20" t="s">
        <v>40</v>
      </c>
      <c r="D516" s="21" t="s">
        <v>205</v>
      </c>
      <c r="E516" s="20"/>
      <c r="F516" s="9">
        <f>F517+F519</f>
        <v>174</v>
      </c>
    </row>
    <row r="517" spans="1:6" ht="27.2" x14ac:dyDescent="0.25">
      <c r="A517" s="19" t="s">
        <v>26</v>
      </c>
      <c r="B517" s="18" t="s">
        <v>41</v>
      </c>
      <c r="C517" s="18" t="s">
        <v>40</v>
      </c>
      <c r="D517" s="28" t="s">
        <v>205</v>
      </c>
      <c r="E517" s="18" t="s">
        <v>25</v>
      </c>
      <c r="F517" s="5">
        <f>F518</f>
        <v>24</v>
      </c>
    </row>
    <row r="518" spans="1:6" ht="27.2" x14ac:dyDescent="0.25">
      <c r="A518" s="19" t="s">
        <v>24</v>
      </c>
      <c r="B518" s="18" t="s">
        <v>41</v>
      </c>
      <c r="C518" s="18" t="s">
        <v>40</v>
      </c>
      <c r="D518" s="28" t="s">
        <v>205</v>
      </c>
      <c r="E518" s="18" t="s">
        <v>21</v>
      </c>
      <c r="F518" s="5">
        <v>24</v>
      </c>
    </row>
    <row r="519" spans="1:6" ht="27.2" x14ac:dyDescent="0.25">
      <c r="A519" s="27" t="s">
        <v>35</v>
      </c>
      <c r="B519" s="18" t="s">
        <v>41</v>
      </c>
      <c r="C519" s="18" t="s">
        <v>40</v>
      </c>
      <c r="D519" s="28" t="s">
        <v>205</v>
      </c>
      <c r="E519" s="18" t="s">
        <v>34</v>
      </c>
      <c r="F519" s="5">
        <f>F520</f>
        <v>150</v>
      </c>
    </row>
    <row r="520" spans="1:6" x14ac:dyDescent="0.25">
      <c r="A520" s="34" t="s">
        <v>58</v>
      </c>
      <c r="B520" s="18" t="s">
        <v>41</v>
      </c>
      <c r="C520" s="18" t="s">
        <v>40</v>
      </c>
      <c r="D520" s="28" t="s">
        <v>205</v>
      </c>
      <c r="E520" s="18" t="s">
        <v>57</v>
      </c>
      <c r="F520" s="5">
        <v>150</v>
      </c>
    </row>
    <row r="521" spans="1:6" ht="67.95" x14ac:dyDescent="0.25">
      <c r="A521" s="24" t="s">
        <v>225</v>
      </c>
      <c r="B521" s="20" t="s">
        <v>41</v>
      </c>
      <c r="C521" s="20" t="s">
        <v>40</v>
      </c>
      <c r="D521" s="10" t="s">
        <v>291</v>
      </c>
      <c r="E521" s="10"/>
      <c r="F521" s="9">
        <f>F522</f>
        <v>900</v>
      </c>
    </row>
    <row r="522" spans="1:6" ht="67.95" x14ac:dyDescent="0.25">
      <c r="A522" s="24" t="s">
        <v>292</v>
      </c>
      <c r="B522" s="20" t="s">
        <v>41</v>
      </c>
      <c r="C522" s="20" t="s">
        <v>40</v>
      </c>
      <c r="D522" s="10" t="s">
        <v>206</v>
      </c>
      <c r="E522" s="10"/>
      <c r="F522" s="9">
        <f>F523</f>
        <v>900</v>
      </c>
    </row>
    <row r="523" spans="1:6" ht="15.8" customHeight="1" x14ac:dyDescent="0.25">
      <c r="A523" s="19" t="s">
        <v>47</v>
      </c>
      <c r="B523" s="18" t="s">
        <v>41</v>
      </c>
      <c r="C523" s="18" t="s">
        <v>40</v>
      </c>
      <c r="D523" s="6" t="s">
        <v>206</v>
      </c>
      <c r="E523" s="18" t="s">
        <v>46</v>
      </c>
      <c r="F523" s="5">
        <f>F524</f>
        <v>900</v>
      </c>
    </row>
    <row r="524" spans="1:6" ht="27.2" x14ac:dyDescent="0.25">
      <c r="A524" s="8" t="s">
        <v>55</v>
      </c>
      <c r="B524" s="18" t="s">
        <v>41</v>
      </c>
      <c r="C524" s="18" t="s">
        <v>40</v>
      </c>
      <c r="D524" s="6" t="s">
        <v>206</v>
      </c>
      <c r="E524" s="18" t="s">
        <v>53</v>
      </c>
      <c r="F524" s="5">
        <v>900</v>
      </c>
    </row>
    <row r="525" spans="1:6" x14ac:dyDescent="0.25">
      <c r="A525" s="17" t="s">
        <v>39</v>
      </c>
      <c r="B525" s="15" t="s">
        <v>32</v>
      </c>
      <c r="C525" s="15"/>
      <c r="D525" s="15"/>
      <c r="E525" s="15"/>
      <c r="F525" s="2">
        <f>F526</f>
        <v>2277.1999999999998</v>
      </c>
    </row>
    <row r="526" spans="1:6" x14ac:dyDescent="0.25">
      <c r="A526" s="17" t="s">
        <v>38</v>
      </c>
      <c r="B526" s="15" t="s">
        <v>32</v>
      </c>
      <c r="C526" s="15" t="s">
        <v>8</v>
      </c>
      <c r="D526" s="15"/>
      <c r="E526" s="15"/>
      <c r="F526" s="2">
        <f>F527</f>
        <v>2277.1999999999998</v>
      </c>
    </row>
    <row r="527" spans="1:6" ht="27.2" x14ac:dyDescent="0.25">
      <c r="A527" s="24" t="s">
        <v>37</v>
      </c>
      <c r="B527" s="20" t="s">
        <v>32</v>
      </c>
      <c r="C527" s="20" t="s">
        <v>8</v>
      </c>
      <c r="D527" s="20" t="s">
        <v>208</v>
      </c>
      <c r="E527" s="20"/>
      <c r="F527" s="9">
        <f>F528+F531</f>
        <v>2277.1999999999998</v>
      </c>
    </row>
    <row r="528" spans="1:6" ht="19.05" customHeight="1" x14ac:dyDescent="0.25">
      <c r="A528" s="24" t="s">
        <v>36</v>
      </c>
      <c r="B528" s="20" t="s">
        <v>32</v>
      </c>
      <c r="C528" s="20" t="s">
        <v>8</v>
      </c>
      <c r="D528" s="20" t="s">
        <v>209</v>
      </c>
      <c r="E528" s="20"/>
      <c r="F528" s="9">
        <f>F529</f>
        <v>565.1</v>
      </c>
    </row>
    <row r="529" spans="1:6" ht="29.25" customHeight="1" x14ac:dyDescent="0.25">
      <c r="A529" s="27" t="s">
        <v>35</v>
      </c>
      <c r="B529" s="18" t="s">
        <v>32</v>
      </c>
      <c r="C529" s="18" t="s">
        <v>8</v>
      </c>
      <c r="D529" s="18" t="s">
        <v>209</v>
      </c>
      <c r="E529" s="18" t="s">
        <v>34</v>
      </c>
      <c r="F529" s="5">
        <f>F530</f>
        <v>565.1</v>
      </c>
    </row>
    <row r="530" spans="1:6" x14ac:dyDescent="0.25">
      <c r="A530" s="19" t="s">
        <v>33</v>
      </c>
      <c r="B530" s="18" t="s">
        <v>32</v>
      </c>
      <c r="C530" s="18" t="s">
        <v>8</v>
      </c>
      <c r="D530" s="18" t="s">
        <v>209</v>
      </c>
      <c r="E530" s="18" t="s">
        <v>31</v>
      </c>
      <c r="F530" s="5">
        <v>565.1</v>
      </c>
    </row>
    <row r="531" spans="1:6" ht="29.9" customHeight="1" x14ac:dyDescent="0.25">
      <c r="A531" s="37" t="s">
        <v>435</v>
      </c>
      <c r="B531" s="20" t="s">
        <v>32</v>
      </c>
      <c r="C531" s="20" t="s">
        <v>8</v>
      </c>
      <c r="D531" s="20" t="s">
        <v>436</v>
      </c>
      <c r="E531" s="20"/>
      <c r="F531" s="9">
        <f>F532</f>
        <v>1712.1</v>
      </c>
    </row>
    <row r="532" spans="1:6" ht="27.2" x14ac:dyDescent="0.25">
      <c r="A532" s="27" t="s">
        <v>35</v>
      </c>
      <c r="B532" s="18" t="s">
        <v>32</v>
      </c>
      <c r="C532" s="18" t="s">
        <v>8</v>
      </c>
      <c r="D532" s="18" t="s">
        <v>436</v>
      </c>
      <c r="E532" s="18" t="s">
        <v>34</v>
      </c>
      <c r="F532" s="5">
        <f>F533</f>
        <v>1712.1</v>
      </c>
    </row>
    <row r="533" spans="1:6" x14ac:dyDescent="0.25">
      <c r="A533" s="19" t="s">
        <v>33</v>
      </c>
      <c r="B533" s="18" t="s">
        <v>32</v>
      </c>
      <c r="C533" s="18" t="s">
        <v>8</v>
      </c>
      <c r="D533" s="18" t="s">
        <v>436</v>
      </c>
      <c r="E533" s="18" t="s">
        <v>31</v>
      </c>
      <c r="F533" s="5">
        <v>1712.1</v>
      </c>
    </row>
    <row r="534" spans="1:6" ht="18" customHeight="1" x14ac:dyDescent="0.25">
      <c r="A534" s="17" t="s">
        <v>30</v>
      </c>
      <c r="B534" s="15" t="s">
        <v>23</v>
      </c>
      <c r="C534" s="15"/>
      <c r="D534" s="15"/>
      <c r="E534" s="15"/>
      <c r="F534" s="2">
        <f>F535+F540</f>
        <v>2800</v>
      </c>
    </row>
    <row r="535" spans="1:6" ht="17" customHeight="1" x14ac:dyDescent="0.25">
      <c r="A535" s="17" t="s">
        <v>29</v>
      </c>
      <c r="B535" s="15" t="s">
        <v>23</v>
      </c>
      <c r="C535" s="15" t="s">
        <v>8</v>
      </c>
      <c r="D535" s="15"/>
      <c r="E535" s="15"/>
      <c r="F535" s="2">
        <f>F536</f>
        <v>1800</v>
      </c>
    </row>
    <row r="536" spans="1:6" ht="25.85" customHeight="1" x14ac:dyDescent="0.25">
      <c r="A536" s="24" t="s">
        <v>27</v>
      </c>
      <c r="B536" s="26" t="s">
        <v>23</v>
      </c>
      <c r="C536" s="26" t="s">
        <v>8</v>
      </c>
      <c r="D536" s="20" t="s">
        <v>293</v>
      </c>
      <c r="E536" s="15"/>
      <c r="F536" s="9">
        <f>F537</f>
        <v>1800</v>
      </c>
    </row>
    <row r="537" spans="1:6" ht="27.2" customHeight="1" x14ac:dyDescent="0.25">
      <c r="A537" s="24" t="s">
        <v>294</v>
      </c>
      <c r="B537" s="26" t="s">
        <v>23</v>
      </c>
      <c r="C537" s="26" t="s">
        <v>8</v>
      </c>
      <c r="D537" s="20" t="s">
        <v>207</v>
      </c>
      <c r="E537" s="20"/>
      <c r="F537" s="9">
        <f>F538</f>
        <v>1800</v>
      </c>
    </row>
    <row r="538" spans="1:6" ht="30.6" customHeight="1" x14ac:dyDescent="0.25">
      <c r="A538" s="19" t="s">
        <v>26</v>
      </c>
      <c r="B538" s="25" t="s">
        <v>23</v>
      </c>
      <c r="C538" s="25" t="s">
        <v>8</v>
      </c>
      <c r="D538" s="18" t="s">
        <v>207</v>
      </c>
      <c r="E538" s="18" t="s">
        <v>25</v>
      </c>
      <c r="F538" s="5">
        <f>F539</f>
        <v>1800</v>
      </c>
    </row>
    <row r="539" spans="1:6" ht="30.6" customHeight="1" x14ac:dyDescent="0.25">
      <c r="A539" s="19" t="s">
        <v>24</v>
      </c>
      <c r="B539" s="25" t="s">
        <v>23</v>
      </c>
      <c r="C539" s="25" t="s">
        <v>8</v>
      </c>
      <c r="D539" s="18" t="s">
        <v>207</v>
      </c>
      <c r="E539" s="18" t="s">
        <v>21</v>
      </c>
      <c r="F539" s="5">
        <v>1800</v>
      </c>
    </row>
    <row r="540" spans="1:6" ht="14.3" customHeight="1" x14ac:dyDescent="0.25">
      <c r="A540" s="17" t="s">
        <v>28</v>
      </c>
      <c r="B540" s="15" t="s">
        <v>23</v>
      </c>
      <c r="C540" s="15" t="s">
        <v>22</v>
      </c>
      <c r="D540" s="15"/>
      <c r="E540" s="15"/>
      <c r="F540" s="2">
        <f>F542</f>
        <v>1000</v>
      </c>
    </row>
    <row r="541" spans="1:6" ht="27.2" x14ac:dyDescent="0.25">
      <c r="A541" s="24" t="s">
        <v>27</v>
      </c>
      <c r="B541" s="26" t="s">
        <v>23</v>
      </c>
      <c r="C541" s="26" t="s">
        <v>8</v>
      </c>
      <c r="D541" s="20" t="s">
        <v>293</v>
      </c>
      <c r="E541" s="15"/>
      <c r="F541" s="9">
        <f>F542</f>
        <v>1000</v>
      </c>
    </row>
    <row r="542" spans="1:6" ht="40.75" x14ac:dyDescent="0.25">
      <c r="A542" s="24" t="s">
        <v>294</v>
      </c>
      <c r="B542" s="26" t="s">
        <v>23</v>
      </c>
      <c r="C542" s="26" t="s">
        <v>8</v>
      </c>
      <c r="D542" s="20" t="s">
        <v>207</v>
      </c>
      <c r="E542" s="20"/>
      <c r="F542" s="9">
        <f>F543</f>
        <v>1000</v>
      </c>
    </row>
    <row r="543" spans="1:6" ht="27.2" x14ac:dyDescent="0.25">
      <c r="A543" s="19" t="s">
        <v>26</v>
      </c>
      <c r="B543" s="18" t="s">
        <v>23</v>
      </c>
      <c r="C543" s="18" t="s">
        <v>22</v>
      </c>
      <c r="D543" s="18" t="s">
        <v>207</v>
      </c>
      <c r="E543" s="18" t="s">
        <v>25</v>
      </c>
      <c r="F543" s="5">
        <f>F544</f>
        <v>1000</v>
      </c>
    </row>
    <row r="544" spans="1:6" ht="27.2" x14ac:dyDescent="0.25">
      <c r="A544" s="19" t="s">
        <v>24</v>
      </c>
      <c r="B544" s="18" t="s">
        <v>23</v>
      </c>
      <c r="C544" s="18" t="s">
        <v>22</v>
      </c>
      <c r="D544" s="18" t="s">
        <v>207</v>
      </c>
      <c r="E544" s="18" t="s">
        <v>21</v>
      </c>
      <c r="F544" s="5">
        <v>1000</v>
      </c>
    </row>
    <row r="545" spans="1:6" x14ac:dyDescent="0.25">
      <c r="A545" s="17" t="s">
        <v>20</v>
      </c>
      <c r="B545" s="15" t="s">
        <v>14</v>
      </c>
      <c r="C545" s="15"/>
      <c r="D545" s="15"/>
      <c r="E545" s="15"/>
      <c r="F545" s="2">
        <f>F546</f>
        <v>7500</v>
      </c>
    </row>
    <row r="546" spans="1:6" ht="26.5" x14ac:dyDescent="0.25">
      <c r="A546" s="17" t="s">
        <v>19</v>
      </c>
      <c r="B546" s="15" t="s">
        <v>14</v>
      </c>
      <c r="C546" s="15" t="s">
        <v>8</v>
      </c>
      <c r="D546" s="15"/>
      <c r="E546" s="20"/>
      <c r="F546" s="9">
        <f>F547</f>
        <v>7500</v>
      </c>
    </row>
    <row r="547" spans="1:6" x14ac:dyDescent="0.25">
      <c r="A547" s="23" t="s">
        <v>18</v>
      </c>
      <c r="B547" s="20" t="s">
        <v>14</v>
      </c>
      <c r="C547" s="20" t="s">
        <v>8</v>
      </c>
      <c r="D547" s="20" t="s">
        <v>157</v>
      </c>
      <c r="E547" s="20"/>
      <c r="F547" s="9">
        <f>F548</f>
        <v>7500</v>
      </c>
    </row>
    <row r="548" spans="1:6" x14ac:dyDescent="0.25">
      <c r="A548" s="24" t="s">
        <v>17</v>
      </c>
      <c r="B548" s="20" t="s">
        <v>14</v>
      </c>
      <c r="C548" s="20" t="s">
        <v>8</v>
      </c>
      <c r="D548" s="20" t="s">
        <v>210</v>
      </c>
      <c r="E548" s="20"/>
      <c r="F548" s="9">
        <f>F549</f>
        <v>7500</v>
      </c>
    </row>
    <row r="549" spans="1:6" x14ac:dyDescent="0.25">
      <c r="A549" s="19" t="s">
        <v>15</v>
      </c>
      <c r="B549" s="18" t="s">
        <v>14</v>
      </c>
      <c r="C549" s="18" t="s">
        <v>8</v>
      </c>
      <c r="D549" s="18" t="s">
        <v>210</v>
      </c>
      <c r="E549" s="18" t="s">
        <v>16</v>
      </c>
      <c r="F549" s="5">
        <f>F550</f>
        <v>7500</v>
      </c>
    </row>
    <row r="550" spans="1:6" x14ac:dyDescent="0.25">
      <c r="A550" s="19" t="s">
        <v>15</v>
      </c>
      <c r="B550" s="18" t="s">
        <v>14</v>
      </c>
      <c r="C550" s="18" t="s">
        <v>8</v>
      </c>
      <c r="D550" s="18" t="s">
        <v>210</v>
      </c>
      <c r="E550" s="18" t="s">
        <v>13</v>
      </c>
      <c r="F550" s="5">
        <v>7500</v>
      </c>
    </row>
    <row r="551" spans="1:6" x14ac:dyDescent="0.25">
      <c r="A551" s="17" t="s">
        <v>12</v>
      </c>
      <c r="B551" s="15" t="s">
        <v>2</v>
      </c>
      <c r="C551" s="15"/>
      <c r="D551" s="15"/>
      <c r="E551" s="15"/>
      <c r="F551" s="2">
        <f>F552+F557</f>
        <v>106144.6</v>
      </c>
    </row>
    <row r="552" spans="1:6" ht="26.5" x14ac:dyDescent="0.25">
      <c r="A552" s="14" t="s">
        <v>11</v>
      </c>
      <c r="B552" s="13" t="s">
        <v>2</v>
      </c>
      <c r="C552" s="13" t="s">
        <v>8</v>
      </c>
      <c r="D552" s="13"/>
      <c r="E552" s="13"/>
      <c r="F552" s="2">
        <f>F553</f>
        <v>53946.2</v>
      </c>
    </row>
    <row r="553" spans="1:6" x14ac:dyDescent="0.25">
      <c r="A553" s="23" t="s">
        <v>18</v>
      </c>
      <c r="B553" s="10" t="s">
        <v>2</v>
      </c>
      <c r="C553" s="10" t="s">
        <v>8</v>
      </c>
      <c r="D553" s="20" t="s">
        <v>157</v>
      </c>
      <c r="E553" s="10"/>
      <c r="F553" s="9">
        <f>F554</f>
        <v>53946.2</v>
      </c>
    </row>
    <row r="554" spans="1:6" ht="27.2" x14ac:dyDescent="0.25">
      <c r="A554" s="12" t="s">
        <v>10</v>
      </c>
      <c r="B554" s="10" t="s">
        <v>2</v>
      </c>
      <c r="C554" s="10" t="s">
        <v>8</v>
      </c>
      <c r="D554" s="10" t="s">
        <v>211</v>
      </c>
      <c r="E554" s="10"/>
      <c r="F554" s="9">
        <f>F555</f>
        <v>53946.2</v>
      </c>
    </row>
    <row r="555" spans="1:6" x14ac:dyDescent="0.25">
      <c r="A555" s="8" t="s">
        <v>5</v>
      </c>
      <c r="B555" s="6" t="s">
        <v>2</v>
      </c>
      <c r="C555" s="6" t="s">
        <v>8</v>
      </c>
      <c r="D555" s="10" t="s">
        <v>211</v>
      </c>
      <c r="E555" s="6" t="s">
        <v>4</v>
      </c>
      <c r="F555" s="5">
        <f>F556</f>
        <v>53946.2</v>
      </c>
    </row>
    <row r="556" spans="1:6" x14ac:dyDescent="0.25">
      <c r="A556" s="8" t="s">
        <v>9</v>
      </c>
      <c r="B556" s="6" t="s">
        <v>2</v>
      </c>
      <c r="C556" s="6" t="s">
        <v>8</v>
      </c>
      <c r="D556" s="10" t="s">
        <v>211</v>
      </c>
      <c r="E556" s="6" t="s">
        <v>7</v>
      </c>
      <c r="F556" s="5">
        <v>53946.2</v>
      </c>
    </row>
    <row r="557" spans="1:6" x14ac:dyDescent="0.25">
      <c r="A557" s="14" t="s">
        <v>6</v>
      </c>
      <c r="B557" s="13" t="s">
        <v>2</v>
      </c>
      <c r="C557" s="13" t="s">
        <v>1</v>
      </c>
      <c r="D557" s="13"/>
      <c r="E557" s="13"/>
      <c r="F557" s="2">
        <f>F566+F558</f>
        <v>52198.400000000001</v>
      </c>
    </row>
    <row r="558" spans="1:6" x14ac:dyDescent="0.25">
      <c r="A558" s="23" t="s">
        <v>18</v>
      </c>
      <c r="B558" s="10" t="s">
        <v>2</v>
      </c>
      <c r="C558" s="10" t="s">
        <v>1</v>
      </c>
      <c r="D558" s="20" t="s">
        <v>157</v>
      </c>
      <c r="E558" s="6"/>
      <c r="F558" s="9">
        <f>F559+F562</f>
        <v>52198.400000000001</v>
      </c>
    </row>
    <row r="559" spans="1:6" ht="54.35" x14ac:dyDescent="0.25">
      <c r="A559" s="12" t="s">
        <v>552</v>
      </c>
      <c r="B559" s="10" t="s">
        <v>2</v>
      </c>
      <c r="C559" s="10" t="s">
        <v>1</v>
      </c>
      <c r="D559" s="10" t="s">
        <v>212</v>
      </c>
      <c r="E559" s="10"/>
      <c r="F559" s="9">
        <f>F560</f>
        <v>50893.4</v>
      </c>
    </row>
    <row r="560" spans="1:6" x14ac:dyDescent="0.25">
      <c r="A560" s="8" t="s">
        <v>5</v>
      </c>
      <c r="B560" s="6" t="s">
        <v>2</v>
      </c>
      <c r="C560" s="6" t="s">
        <v>1</v>
      </c>
      <c r="D560" s="6" t="s">
        <v>212</v>
      </c>
      <c r="E560" s="6" t="s">
        <v>4</v>
      </c>
      <c r="F560" s="5">
        <f>F561</f>
        <v>50893.4</v>
      </c>
    </row>
    <row r="561" spans="1:6" x14ac:dyDescent="0.25">
      <c r="A561" s="8" t="s">
        <v>226</v>
      </c>
      <c r="B561" s="6" t="s">
        <v>2</v>
      </c>
      <c r="C561" s="6" t="s">
        <v>1</v>
      </c>
      <c r="D561" s="6" t="s">
        <v>212</v>
      </c>
      <c r="E561" s="6" t="s">
        <v>224</v>
      </c>
      <c r="F561" s="5">
        <v>50893.4</v>
      </c>
    </row>
    <row r="562" spans="1:6" ht="81.55" x14ac:dyDescent="0.25">
      <c r="A562" s="40" t="s">
        <v>553</v>
      </c>
      <c r="B562" s="10" t="s">
        <v>2</v>
      </c>
      <c r="C562" s="10" t="s">
        <v>1</v>
      </c>
      <c r="D562" s="10" t="s">
        <v>554</v>
      </c>
      <c r="E562" s="10"/>
      <c r="F562" s="5">
        <f>F563</f>
        <v>1305</v>
      </c>
    </row>
    <row r="563" spans="1:6" x14ac:dyDescent="0.25">
      <c r="A563" s="8" t="s">
        <v>5</v>
      </c>
      <c r="B563" s="6" t="s">
        <v>2</v>
      </c>
      <c r="C563" s="6" t="s">
        <v>1</v>
      </c>
      <c r="D563" s="6" t="s">
        <v>554</v>
      </c>
      <c r="E563" s="6" t="s">
        <v>4</v>
      </c>
      <c r="F563" s="5">
        <f>F564</f>
        <v>1305</v>
      </c>
    </row>
    <row r="564" spans="1:6" x14ac:dyDescent="0.25">
      <c r="A564" s="8" t="s">
        <v>226</v>
      </c>
      <c r="B564" s="6" t="s">
        <v>2</v>
      </c>
      <c r="C564" s="6" t="s">
        <v>1</v>
      </c>
      <c r="D564" s="6" t="s">
        <v>554</v>
      </c>
      <c r="E564" s="6" t="s">
        <v>224</v>
      </c>
      <c r="F564" s="5">
        <v>1305</v>
      </c>
    </row>
    <row r="565" spans="1:6" x14ac:dyDescent="0.25">
      <c r="A565" s="4" t="s">
        <v>0</v>
      </c>
      <c r="B565" s="3"/>
      <c r="C565" s="3"/>
      <c r="D565" s="3"/>
      <c r="E565" s="3"/>
      <c r="F565" s="2">
        <f>F13+F112+F118+F135+F184+F224+F415+F466+F525+F534+F545+F551</f>
        <v>1064625.3999999999</v>
      </c>
    </row>
  </sheetData>
  <mergeCells count="4">
    <mergeCell ref="E1:F3"/>
    <mergeCell ref="A5:F6"/>
    <mergeCell ref="E8:F8"/>
    <mergeCell ref="A9:F9"/>
  </mergeCells>
  <pageMargins left="0.78740157480314965" right="0.78740157480314965" top="0.98425196850393704" bottom="0.39370078740157483" header="0.51181102362204722" footer="0.51181102362204722"/>
  <pageSetup paperSize="9" scale="71" fitToHeight="3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8"/>
  <sheetViews>
    <sheetView view="pageBreakPreview" topLeftCell="A91" zoomScale="70" zoomScaleSheetLayoutView="70" workbookViewId="0">
      <selection activeCell="C66" sqref="C66"/>
    </sheetView>
  </sheetViews>
  <sheetFormatPr defaultColWidth="9.125" defaultRowHeight="18.350000000000001" x14ac:dyDescent="0.3"/>
  <cols>
    <col min="1" max="1" width="33.375" style="107" customWidth="1"/>
    <col min="2" max="2" width="101" style="106" customWidth="1"/>
    <col min="3" max="3" width="26.125" style="105" customWidth="1"/>
    <col min="4" max="4" width="13.25" style="104" customWidth="1"/>
    <col min="5" max="5" width="0" style="103" hidden="1" customWidth="1"/>
    <col min="6" max="39" width="9.125" style="103"/>
    <col min="40" max="16384" width="9.125" style="102"/>
  </cols>
  <sheetData>
    <row r="1" spans="1:39" s="168" customFormat="1" ht="18.350000000000001" customHeight="1" x14ac:dyDescent="0.3">
      <c r="A1" s="111"/>
      <c r="B1" s="110"/>
      <c r="C1" s="398" t="s">
        <v>524</v>
      </c>
      <c r="D1" s="211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</row>
    <row r="2" spans="1:39" s="168" customFormat="1" ht="139.44999999999999" customHeight="1" x14ac:dyDescent="0.3">
      <c r="A2" s="111"/>
      <c r="B2" s="112"/>
      <c r="C2" s="398"/>
      <c r="D2" s="211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</row>
    <row r="3" spans="1:39" s="168" customFormat="1" x14ac:dyDescent="0.3">
      <c r="A3" s="111"/>
      <c r="B3" s="112"/>
      <c r="C3" s="211"/>
      <c r="D3" s="211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</row>
    <row r="4" spans="1:39" x14ac:dyDescent="0.3">
      <c r="A4" s="399" t="s">
        <v>408</v>
      </c>
      <c r="B4" s="399"/>
      <c r="C4" s="399"/>
    </row>
    <row r="5" spans="1:39" x14ac:dyDescent="0.3">
      <c r="A5" s="111"/>
      <c r="B5" s="110"/>
      <c r="C5" s="109"/>
    </row>
    <row r="6" spans="1:39" x14ac:dyDescent="0.3">
      <c r="A6" s="399" t="s">
        <v>407</v>
      </c>
      <c r="B6" s="399"/>
      <c r="C6" s="399"/>
    </row>
    <row r="7" spans="1:39" x14ac:dyDescent="0.3">
      <c r="A7" s="167"/>
      <c r="B7" s="166"/>
      <c r="C7" s="165"/>
    </row>
    <row r="8" spans="1:39" x14ac:dyDescent="0.3">
      <c r="A8" s="164"/>
      <c r="B8" s="163"/>
      <c r="C8" s="162" t="s">
        <v>406</v>
      </c>
    </row>
    <row r="9" spans="1:39" x14ac:dyDescent="0.3">
      <c r="A9" s="161" t="s">
        <v>405</v>
      </c>
      <c r="B9" s="160" t="s">
        <v>404</v>
      </c>
      <c r="C9" s="159" t="s">
        <v>403</v>
      </c>
    </row>
    <row r="10" spans="1:39" x14ac:dyDescent="0.3">
      <c r="A10" s="119" t="s">
        <v>402</v>
      </c>
      <c r="B10" s="150" t="s">
        <v>401</v>
      </c>
      <c r="C10" s="117">
        <f>SUM(C35+C32+C29+C27+C24+C21+C16+C14+C11+C48)</f>
        <v>131081</v>
      </c>
      <c r="D10" s="127"/>
    </row>
    <row r="11" spans="1:39" x14ac:dyDescent="0.3">
      <c r="A11" s="119" t="s">
        <v>400</v>
      </c>
      <c r="B11" s="150" t="s">
        <v>399</v>
      </c>
      <c r="C11" s="117">
        <f>SUM(C12)</f>
        <v>93280.6</v>
      </c>
    </row>
    <row r="12" spans="1:39" x14ac:dyDescent="0.3">
      <c r="A12" s="122" t="s">
        <v>398</v>
      </c>
      <c r="B12" s="124" t="s">
        <v>397</v>
      </c>
      <c r="C12" s="149">
        <v>93280.6</v>
      </c>
    </row>
    <row r="13" spans="1:39" x14ac:dyDescent="0.3">
      <c r="A13" s="122"/>
      <c r="B13" s="124" t="s">
        <v>396</v>
      </c>
      <c r="C13" s="149">
        <v>43064</v>
      </c>
    </row>
    <row r="14" spans="1:39" s="136" customFormat="1" ht="36.700000000000003" x14ac:dyDescent="0.3">
      <c r="A14" s="158" t="s">
        <v>395</v>
      </c>
      <c r="B14" s="150" t="s">
        <v>394</v>
      </c>
      <c r="C14" s="151">
        <f>SUM(C15:C15)</f>
        <v>4006.9</v>
      </c>
      <c r="D14" s="138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</row>
    <row r="15" spans="1:39" ht="36.700000000000003" x14ac:dyDescent="0.3">
      <c r="A15" s="157" t="s">
        <v>393</v>
      </c>
      <c r="B15" s="124" t="s">
        <v>392</v>
      </c>
      <c r="C15" s="149">
        <v>4006.9</v>
      </c>
    </row>
    <row r="16" spans="1:39" x14ac:dyDescent="0.3">
      <c r="A16" s="119" t="s">
        <v>391</v>
      </c>
      <c r="B16" s="150" t="s">
        <v>390</v>
      </c>
      <c r="C16" s="117">
        <f>SUM(C17:C20)</f>
        <v>16240.000000000002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</row>
    <row r="17" spans="1:39" x14ac:dyDescent="0.3">
      <c r="A17" s="122" t="s">
        <v>389</v>
      </c>
      <c r="B17" s="124" t="s">
        <v>388</v>
      </c>
      <c r="C17" s="120">
        <v>9448.6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</row>
    <row r="18" spans="1:39" x14ac:dyDescent="0.3">
      <c r="A18" s="122" t="s">
        <v>387</v>
      </c>
      <c r="B18" s="124" t="s">
        <v>386</v>
      </c>
      <c r="C18" s="149">
        <v>6308.5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</row>
    <row r="19" spans="1:39" x14ac:dyDescent="0.3">
      <c r="A19" s="122" t="s">
        <v>385</v>
      </c>
      <c r="B19" s="124" t="s">
        <v>384</v>
      </c>
      <c r="C19" s="149">
        <v>115.2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</row>
    <row r="20" spans="1:39" ht="36.700000000000003" x14ac:dyDescent="0.3">
      <c r="A20" s="122" t="s">
        <v>383</v>
      </c>
      <c r="B20" s="124" t="str">
        <f>'[1]доходы 2013'!B16</f>
        <v>Налог, взимаемый в связи с применением патентной системы налогообложения, зачисляемый в бюджеты муниципальных районов</v>
      </c>
      <c r="C20" s="149">
        <v>367.7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</row>
    <row r="21" spans="1:39" x14ac:dyDescent="0.3">
      <c r="A21" s="119" t="s">
        <v>382</v>
      </c>
      <c r="B21" s="150" t="s">
        <v>381</v>
      </c>
      <c r="C21" s="117">
        <f>SUM(C22:C23)</f>
        <v>3255.7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</row>
    <row r="22" spans="1:39" ht="41.3" customHeight="1" x14ac:dyDescent="0.3">
      <c r="A22" s="156" t="s">
        <v>380</v>
      </c>
      <c r="B22" s="124" t="s">
        <v>379</v>
      </c>
      <c r="C22" s="149">
        <v>3255.7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</row>
    <row r="23" spans="1:39" ht="22.75" customHeight="1" x14ac:dyDescent="0.3">
      <c r="A23" s="155" t="s">
        <v>378</v>
      </c>
      <c r="B23" s="124" t="s">
        <v>377</v>
      </c>
      <c r="C23" s="149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</row>
    <row r="24" spans="1:39" ht="36.700000000000003" x14ac:dyDescent="0.3">
      <c r="A24" s="119" t="s">
        <v>376</v>
      </c>
      <c r="B24" s="150" t="s">
        <v>375</v>
      </c>
      <c r="C24" s="117">
        <f>SUM(C25:C26)</f>
        <v>2927.2000000000003</v>
      </c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</row>
    <row r="25" spans="1:39" ht="73.400000000000006" x14ac:dyDescent="0.3">
      <c r="A25" s="122" t="s">
        <v>374</v>
      </c>
      <c r="B25" s="124" t="s">
        <v>373</v>
      </c>
      <c r="C25" s="149">
        <v>2372.3000000000002</v>
      </c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</row>
    <row r="26" spans="1:39" ht="59.3" customHeight="1" x14ac:dyDescent="0.3">
      <c r="A26" s="122" t="s">
        <v>372</v>
      </c>
      <c r="B26" s="124" t="s">
        <v>371</v>
      </c>
      <c r="C26" s="149">
        <v>554.9</v>
      </c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</row>
    <row r="27" spans="1:39" x14ac:dyDescent="0.3">
      <c r="A27" s="119" t="s">
        <v>370</v>
      </c>
      <c r="B27" s="154" t="s">
        <v>369</v>
      </c>
      <c r="C27" s="151">
        <f>SUM(C28)</f>
        <v>1692.8</v>
      </c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</row>
    <row r="28" spans="1:39" x14ac:dyDescent="0.3">
      <c r="A28" s="122" t="s">
        <v>368</v>
      </c>
      <c r="B28" s="153" t="s">
        <v>367</v>
      </c>
      <c r="C28" s="149">
        <v>1692.8</v>
      </c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</row>
    <row r="29" spans="1:39" ht="24.8" customHeight="1" x14ac:dyDescent="0.3">
      <c r="A29" s="119" t="s">
        <v>366</v>
      </c>
      <c r="B29" s="118" t="s">
        <v>365</v>
      </c>
      <c r="C29" s="151">
        <f>SUM(C30+C31)</f>
        <v>6826.8</v>
      </c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</row>
    <row r="30" spans="1:39" x14ac:dyDescent="0.3">
      <c r="A30" s="122" t="s">
        <v>364</v>
      </c>
      <c r="B30" s="124" t="s">
        <v>363</v>
      </c>
      <c r="C30" s="149">
        <v>6294.1</v>
      </c>
      <c r="D30" s="15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</row>
    <row r="31" spans="1:39" x14ac:dyDescent="0.3">
      <c r="A31" s="122" t="s">
        <v>362</v>
      </c>
      <c r="B31" s="124" t="s">
        <v>361</v>
      </c>
      <c r="C31" s="149">
        <v>532.70000000000005</v>
      </c>
      <c r="D31" s="15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</row>
    <row r="32" spans="1:39" x14ac:dyDescent="0.3">
      <c r="A32" s="119" t="s">
        <v>360</v>
      </c>
      <c r="B32" s="150" t="s">
        <v>359</v>
      </c>
      <c r="C32" s="151">
        <f>SUM(C33:C34)</f>
        <v>498.09999999999997</v>
      </c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</row>
    <row r="33" spans="1:39" ht="41.3" customHeight="1" x14ac:dyDescent="0.3">
      <c r="A33" s="122" t="s">
        <v>358</v>
      </c>
      <c r="B33" s="121" t="s">
        <v>357</v>
      </c>
      <c r="C33" s="149">
        <v>185.2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</row>
    <row r="34" spans="1:39" ht="41.3" customHeight="1" x14ac:dyDescent="0.3">
      <c r="A34" s="122" t="s">
        <v>519</v>
      </c>
      <c r="B34" s="121" t="s">
        <v>520</v>
      </c>
      <c r="C34" s="149">
        <v>312.89999999999998</v>
      </c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</row>
    <row r="35" spans="1:39" x14ac:dyDescent="0.3">
      <c r="A35" s="119" t="s">
        <v>356</v>
      </c>
      <c r="B35" s="150" t="s">
        <v>355</v>
      </c>
      <c r="C35" s="117">
        <f>SUM(C36:C47)</f>
        <v>2352.8999999999996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</row>
    <row r="36" spans="1:39" ht="24.8" customHeight="1" x14ac:dyDescent="0.3">
      <c r="A36" s="122" t="s">
        <v>354</v>
      </c>
      <c r="B36" s="124" t="s">
        <v>353</v>
      </c>
      <c r="C36" s="149">
        <v>21.7</v>
      </c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</row>
    <row r="37" spans="1:39" ht="54.35" customHeight="1" x14ac:dyDescent="0.3">
      <c r="A37" s="131" t="s">
        <v>636</v>
      </c>
      <c r="B37" s="130" t="s">
        <v>351</v>
      </c>
      <c r="C37" s="149">
        <v>4</v>
      </c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</row>
    <row r="38" spans="1:39" ht="55.05" x14ac:dyDescent="0.3">
      <c r="A38" s="131" t="s">
        <v>352</v>
      </c>
      <c r="B38" s="130" t="s">
        <v>351</v>
      </c>
      <c r="C38" s="147">
        <v>188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</row>
    <row r="39" spans="1:39" ht="55.05" x14ac:dyDescent="0.3">
      <c r="A39" s="131" t="s">
        <v>350</v>
      </c>
      <c r="B39" s="130" t="s">
        <v>349</v>
      </c>
      <c r="C39" s="147">
        <v>72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</row>
    <row r="40" spans="1:39" ht="55.05" x14ac:dyDescent="0.3">
      <c r="A40" s="148" t="s">
        <v>348</v>
      </c>
      <c r="B40" s="130" t="s">
        <v>347</v>
      </c>
      <c r="C40" s="147">
        <v>23.6</v>
      </c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</row>
    <row r="41" spans="1:39" ht="55.05" x14ac:dyDescent="0.3">
      <c r="A41" s="131" t="s">
        <v>637</v>
      </c>
      <c r="B41" s="130" t="s">
        <v>638</v>
      </c>
      <c r="C41" s="147">
        <v>48.4</v>
      </c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</row>
    <row r="42" spans="1:39" ht="55.05" x14ac:dyDescent="0.3">
      <c r="A42" s="131" t="s">
        <v>346</v>
      </c>
      <c r="B42" s="130" t="s">
        <v>345</v>
      </c>
      <c r="C42" s="147">
        <v>850</v>
      </c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</row>
    <row r="43" spans="1:39" ht="55.05" x14ac:dyDescent="0.3">
      <c r="A43" s="131" t="s">
        <v>344</v>
      </c>
      <c r="B43" s="130" t="s">
        <v>343</v>
      </c>
      <c r="C43" s="147">
        <v>5.0999999999999996</v>
      </c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</row>
    <row r="44" spans="1:39" ht="36.700000000000003" x14ac:dyDescent="0.3">
      <c r="A44" s="131" t="s">
        <v>342</v>
      </c>
      <c r="B44" s="130" t="s">
        <v>341</v>
      </c>
      <c r="C44" s="147">
        <v>78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</row>
    <row r="45" spans="1:39" ht="36.700000000000003" x14ac:dyDescent="0.3">
      <c r="A45" s="131" t="s">
        <v>340</v>
      </c>
      <c r="B45" s="130" t="s">
        <v>339</v>
      </c>
      <c r="C45" s="147">
        <v>300.39999999999998</v>
      </c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</row>
    <row r="46" spans="1:39" ht="55.05" x14ac:dyDescent="0.3">
      <c r="A46" s="131" t="s">
        <v>338</v>
      </c>
      <c r="B46" s="130" t="s">
        <v>337</v>
      </c>
      <c r="C46" s="147">
        <v>128.6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</row>
    <row r="47" spans="1:39" ht="41.3" customHeight="1" x14ac:dyDescent="0.3">
      <c r="A47" s="131" t="s">
        <v>336</v>
      </c>
      <c r="B47" s="130" t="s">
        <v>335</v>
      </c>
      <c r="C47" s="147">
        <v>633.1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</row>
    <row r="48" spans="1:39" x14ac:dyDescent="0.3">
      <c r="A48" s="146" t="s">
        <v>333</v>
      </c>
      <c r="B48" s="142" t="s">
        <v>332</v>
      </c>
      <c r="C48" s="145"/>
    </row>
    <row r="49" spans="1:39" x14ac:dyDescent="0.3">
      <c r="A49" s="144" t="s">
        <v>331</v>
      </c>
      <c r="B49" s="142" t="s">
        <v>330</v>
      </c>
      <c r="C49" s="134">
        <f>SUM(C50+C92)</f>
        <v>923493.79999999993</v>
      </c>
      <c r="D49" s="138"/>
    </row>
    <row r="50" spans="1:39" x14ac:dyDescent="0.3">
      <c r="A50" s="144"/>
      <c r="B50" s="142" t="s">
        <v>329</v>
      </c>
      <c r="C50" s="134">
        <f>SUM(C51+C53+C70+C86+C91)</f>
        <v>923473.79999999993</v>
      </c>
      <c r="D50" s="138"/>
    </row>
    <row r="51" spans="1:39" x14ac:dyDescent="0.3">
      <c r="A51" s="400" t="s">
        <v>328</v>
      </c>
      <c r="B51" s="402" t="s">
        <v>327</v>
      </c>
      <c r="C51" s="403">
        <v>100482.7</v>
      </c>
      <c r="D51" s="138"/>
    </row>
    <row r="52" spans="1:39" ht="23.95" customHeight="1" x14ac:dyDescent="0.3">
      <c r="A52" s="400"/>
      <c r="B52" s="402"/>
      <c r="C52" s="403"/>
      <c r="D52" s="138"/>
    </row>
    <row r="53" spans="1:39" s="136" customFormat="1" ht="36.700000000000003" x14ac:dyDescent="0.3">
      <c r="A53" s="143"/>
      <c r="B53" s="142" t="s">
        <v>326</v>
      </c>
      <c r="C53" s="134">
        <f>SUM(C54:C69)</f>
        <v>329500.2</v>
      </c>
      <c r="D53" s="138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</row>
    <row r="54" spans="1:39" s="228" customFormat="1" ht="73.400000000000006" x14ac:dyDescent="0.3">
      <c r="A54" s="153" t="s">
        <v>603</v>
      </c>
      <c r="B54" s="121" t="s">
        <v>586</v>
      </c>
      <c r="C54" s="225">
        <v>769.2</v>
      </c>
      <c r="D54" s="226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</row>
    <row r="55" spans="1:39" s="228" customFormat="1" ht="91.7" x14ac:dyDescent="0.3">
      <c r="A55" s="153" t="s">
        <v>604</v>
      </c>
      <c r="B55" s="121" t="s">
        <v>605</v>
      </c>
      <c r="C55" s="225">
        <v>14000</v>
      </c>
      <c r="D55" s="226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</row>
    <row r="56" spans="1:39" s="136" customFormat="1" ht="55.05" x14ac:dyDescent="0.3">
      <c r="A56" s="131" t="s">
        <v>322</v>
      </c>
      <c r="B56" s="132" t="s">
        <v>608</v>
      </c>
      <c r="C56" s="129">
        <v>700</v>
      </c>
      <c r="D56" s="138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</row>
    <row r="57" spans="1:39" s="136" customFormat="1" ht="55.05" x14ac:dyDescent="0.3">
      <c r="A57" s="131" t="s">
        <v>325</v>
      </c>
      <c r="B57" s="132" t="s">
        <v>609</v>
      </c>
      <c r="C57" s="129">
        <v>57450.5</v>
      </c>
      <c r="D57" s="138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</row>
    <row r="58" spans="1:39" s="136" customFormat="1" ht="73.400000000000006" x14ac:dyDescent="0.3">
      <c r="A58" s="131" t="s">
        <v>518</v>
      </c>
      <c r="B58" s="132" t="s">
        <v>610</v>
      </c>
      <c r="C58" s="141">
        <v>3515</v>
      </c>
      <c r="D58" s="138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</row>
    <row r="59" spans="1:39" s="136" customFormat="1" ht="55.05" x14ac:dyDescent="0.3">
      <c r="A59" s="131" t="s">
        <v>322</v>
      </c>
      <c r="B59" s="132" t="s">
        <v>324</v>
      </c>
      <c r="C59" s="141">
        <v>901</v>
      </c>
      <c r="D59" s="138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</row>
    <row r="60" spans="1:39" s="136" customFormat="1" ht="91.7" x14ac:dyDescent="0.3">
      <c r="A60" s="131" t="s">
        <v>322</v>
      </c>
      <c r="B60" s="140" t="s">
        <v>323</v>
      </c>
      <c r="C60" s="129">
        <v>525</v>
      </c>
      <c r="D60" s="138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</row>
    <row r="61" spans="1:39" s="136" customFormat="1" ht="91.7" x14ac:dyDescent="0.3">
      <c r="A61" s="131" t="s">
        <v>322</v>
      </c>
      <c r="B61" s="132" t="s">
        <v>611</v>
      </c>
      <c r="C61" s="129">
        <v>11146.2</v>
      </c>
      <c r="D61" s="138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</row>
    <row r="62" spans="1:39" s="136" customFormat="1" ht="110.05" x14ac:dyDescent="0.3">
      <c r="A62" s="122" t="s">
        <v>322</v>
      </c>
      <c r="B62" s="139" t="s">
        <v>612</v>
      </c>
      <c r="C62" s="129">
        <v>771</v>
      </c>
      <c r="D62" s="138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</row>
    <row r="63" spans="1:39" s="136" customFormat="1" ht="91.7" x14ac:dyDescent="0.3">
      <c r="A63" s="131" t="s">
        <v>322</v>
      </c>
      <c r="B63" s="240" t="s">
        <v>640</v>
      </c>
      <c r="C63" s="129">
        <v>2500</v>
      </c>
      <c r="D63" s="138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</row>
    <row r="64" spans="1:39" s="136" customFormat="1" ht="55.05" x14ac:dyDescent="0.3">
      <c r="A64" s="131" t="s">
        <v>322</v>
      </c>
      <c r="B64" s="132" t="s">
        <v>639</v>
      </c>
      <c r="C64" s="129">
        <v>2623.3</v>
      </c>
      <c r="D64" s="138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</row>
    <row r="65" spans="1:39" s="136" customFormat="1" ht="55.05" x14ac:dyDescent="0.3">
      <c r="A65" s="131" t="s">
        <v>322</v>
      </c>
      <c r="B65" s="130" t="s">
        <v>613</v>
      </c>
      <c r="C65" s="129">
        <v>212076.1</v>
      </c>
      <c r="D65" s="138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</row>
    <row r="66" spans="1:39" s="136" customFormat="1" ht="55.05" x14ac:dyDescent="0.3">
      <c r="A66" s="131" t="s">
        <v>321</v>
      </c>
      <c r="B66" s="130" t="s">
        <v>614</v>
      </c>
      <c r="C66" s="129">
        <v>937.3</v>
      </c>
      <c r="D66" s="138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</row>
    <row r="67" spans="1:39" s="136" customFormat="1" ht="55.05" x14ac:dyDescent="0.3">
      <c r="A67" s="131" t="s">
        <v>320</v>
      </c>
      <c r="B67" s="132" t="s">
        <v>615</v>
      </c>
      <c r="C67" s="129">
        <v>24.5</v>
      </c>
      <c r="D67" s="138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</row>
    <row r="68" spans="1:39" s="136" customFormat="1" ht="73.400000000000006" x14ac:dyDescent="0.3">
      <c r="A68" s="131" t="s">
        <v>319</v>
      </c>
      <c r="B68" s="132" t="s">
        <v>616</v>
      </c>
      <c r="C68" s="129">
        <v>20918.2</v>
      </c>
      <c r="D68" s="138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</row>
    <row r="69" spans="1:39" s="136" customFormat="1" ht="73.400000000000006" x14ac:dyDescent="0.3">
      <c r="A69" s="131" t="s">
        <v>318</v>
      </c>
      <c r="B69" s="132" t="s">
        <v>617</v>
      </c>
      <c r="C69" s="129">
        <v>642.9</v>
      </c>
      <c r="D69" s="138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</row>
    <row r="70" spans="1:39" s="125" customFormat="1" ht="36.700000000000003" x14ac:dyDescent="0.3">
      <c r="A70" s="401"/>
      <c r="B70" s="135" t="s">
        <v>317</v>
      </c>
      <c r="C70" s="134">
        <f>SUM(C72:C85)</f>
        <v>491163.1</v>
      </c>
      <c r="D70" s="133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</row>
    <row r="71" spans="1:39" x14ac:dyDescent="0.3">
      <c r="A71" s="401"/>
      <c r="B71" s="132" t="s">
        <v>298</v>
      </c>
      <c r="C71" s="129"/>
    </row>
    <row r="72" spans="1:39" ht="36.700000000000003" x14ac:dyDescent="0.3">
      <c r="A72" s="131" t="s">
        <v>302</v>
      </c>
      <c r="B72" s="132" t="s">
        <v>316</v>
      </c>
      <c r="C72" s="129">
        <v>53946.2</v>
      </c>
    </row>
    <row r="73" spans="1:39" ht="55.05" x14ac:dyDescent="0.3">
      <c r="A73" s="131" t="s">
        <v>302</v>
      </c>
      <c r="B73" s="132" t="s">
        <v>315</v>
      </c>
      <c r="C73" s="129">
        <v>5.2</v>
      </c>
    </row>
    <row r="74" spans="1:39" ht="36.700000000000003" x14ac:dyDescent="0.3">
      <c r="A74" s="131" t="s">
        <v>314</v>
      </c>
      <c r="B74" s="132" t="s">
        <v>313</v>
      </c>
      <c r="C74" s="129">
        <v>1994</v>
      </c>
    </row>
    <row r="75" spans="1:39" ht="55.05" x14ac:dyDescent="0.3">
      <c r="A75" s="131" t="s">
        <v>312</v>
      </c>
      <c r="B75" s="132" t="s">
        <v>311</v>
      </c>
      <c r="C75" s="129">
        <v>34.1</v>
      </c>
    </row>
    <row r="76" spans="1:39" ht="36.700000000000003" x14ac:dyDescent="0.3">
      <c r="A76" s="131" t="s">
        <v>302</v>
      </c>
      <c r="B76" s="132" t="s">
        <v>310</v>
      </c>
      <c r="C76" s="129">
        <v>448.6</v>
      </c>
    </row>
    <row r="77" spans="1:39" ht="62" customHeight="1" x14ac:dyDescent="0.3">
      <c r="A77" s="131" t="s">
        <v>302</v>
      </c>
      <c r="B77" s="132" t="s">
        <v>309</v>
      </c>
      <c r="C77" s="129">
        <v>84.2</v>
      </c>
    </row>
    <row r="78" spans="1:39" ht="36.700000000000003" x14ac:dyDescent="0.3">
      <c r="A78" s="131" t="s">
        <v>302</v>
      </c>
      <c r="B78" s="130" t="s">
        <v>308</v>
      </c>
      <c r="C78" s="129">
        <v>1033.5</v>
      </c>
    </row>
    <row r="79" spans="1:39" ht="55.05" x14ac:dyDescent="0.3">
      <c r="A79" s="131" t="s">
        <v>302</v>
      </c>
      <c r="B79" s="130" t="s">
        <v>307</v>
      </c>
      <c r="C79" s="129">
        <v>481.8</v>
      </c>
    </row>
    <row r="80" spans="1:39" ht="36.700000000000003" x14ac:dyDescent="0.3">
      <c r="A80" s="131" t="s">
        <v>302</v>
      </c>
      <c r="B80" s="130" t="s">
        <v>306</v>
      </c>
      <c r="C80" s="129">
        <v>39561.800000000003</v>
      </c>
    </row>
    <row r="81" spans="1:39" ht="36.700000000000003" x14ac:dyDescent="0.3">
      <c r="A81" s="131" t="s">
        <v>302</v>
      </c>
      <c r="B81" s="130" t="s">
        <v>305</v>
      </c>
      <c r="C81" s="129">
        <v>239410.4</v>
      </c>
    </row>
    <row r="82" spans="1:39" ht="36.700000000000003" x14ac:dyDescent="0.3">
      <c r="A82" s="131" t="s">
        <v>302</v>
      </c>
      <c r="B82" s="132" t="s">
        <v>304</v>
      </c>
      <c r="C82" s="129">
        <v>75511.899999999994</v>
      </c>
    </row>
    <row r="83" spans="1:39" ht="36.700000000000003" x14ac:dyDescent="0.3">
      <c r="A83" s="131" t="s">
        <v>302</v>
      </c>
      <c r="B83" s="130" t="s">
        <v>303</v>
      </c>
      <c r="C83" s="129">
        <v>20436.3</v>
      </c>
    </row>
    <row r="84" spans="1:39" ht="55.05" x14ac:dyDescent="0.3">
      <c r="A84" s="131" t="s">
        <v>302</v>
      </c>
      <c r="B84" s="130" t="s">
        <v>301</v>
      </c>
      <c r="C84" s="129">
        <v>44611.9</v>
      </c>
    </row>
    <row r="85" spans="1:39" ht="55.05" x14ac:dyDescent="0.3">
      <c r="A85" s="131" t="s">
        <v>300</v>
      </c>
      <c r="B85" s="130" t="s">
        <v>299</v>
      </c>
      <c r="C85" s="129">
        <v>13603.2</v>
      </c>
    </row>
    <row r="86" spans="1:39" s="125" customFormat="1" x14ac:dyDescent="0.3">
      <c r="A86" s="395"/>
      <c r="B86" s="128" t="s">
        <v>226</v>
      </c>
      <c r="C86" s="117">
        <f>SUM(C88:C90)</f>
        <v>1762.1</v>
      </c>
      <c r="D86" s="127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</row>
    <row r="87" spans="1:39" x14ac:dyDescent="0.3">
      <c r="A87" s="396"/>
      <c r="B87" s="124" t="s">
        <v>298</v>
      </c>
      <c r="C87" s="120"/>
    </row>
    <row r="88" spans="1:39" ht="57.25" customHeight="1" x14ac:dyDescent="0.3">
      <c r="A88" s="122" t="s">
        <v>296</v>
      </c>
      <c r="B88" s="123" t="s">
        <v>297</v>
      </c>
      <c r="C88" s="120">
        <v>1384.6</v>
      </c>
    </row>
    <row r="89" spans="1:39" ht="91.7" customHeight="1" x14ac:dyDescent="0.3">
      <c r="A89" s="122" t="s">
        <v>296</v>
      </c>
      <c r="B89" s="121" t="s">
        <v>607</v>
      </c>
      <c r="C89" s="120">
        <v>3.5</v>
      </c>
    </row>
    <row r="90" spans="1:39" ht="95.8" customHeight="1" x14ac:dyDescent="0.3">
      <c r="A90" s="122" t="s">
        <v>296</v>
      </c>
      <c r="B90" s="121" t="s">
        <v>606</v>
      </c>
      <c r="C90" s="120">
        <v>374</v>
      </c>
    </row>
    <row r="91" spans="1:39" ht="57.75" customHeight="1" x14ac:dyDescent="0.3">
      <c r="A91" s="171" t="s">
        <v>437</v>
      </c>
      <c r="B91" s="172" t="s">
        <v>438</v>
      </c>
      <c r="C91" s="117">
        <v>565.70000000000005</v>
      </c>
    </row>
    <row r="92" spans="1:39" ht="38.049999999999997" customHeight="1" x14ac:dyDescent="0.3">
      <c r="A92" s="171" t="s">
        <v>582</v>
      </c>
      <c r="B92" s="224" t="s">
        <v>581</v>
      </c>
      <c r="C92" s="117">
        <v>20</v>
      </c>
    </row>
    <row r="93" spans="1:39" s="113" customFormat="1" x14ac:dyDescent="0.3">
      <c r="A93" s="397" t="s">
        <v>295</v>
      </c>
      <c r="B93" s="397"/>
      <c r="C93" s="116">
        <f>SUM(C10+C49)</f>
        <v>1054574.7999999998</v>
      </c>
      <c r="D93" s="115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</row>
    <row r="94" spans="1:39" x14ac:dyDescent="0.3">
      <c r="A94" s="111"/>
      <c r="B94" s="112"/>
      <c r="C94" s="109"/>
    </row>
    <row r="95" spans="1:39" x14ac:dyDescent="0.3">
      <c r="A95" s="111"/>
      <c r="B95" s="110"/>
      <c r="C95" s="109"/>
      <c r="D95" s="108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</row>
    <row r="96" spans="1:39" x14ac:dyDescent="0.3">
      <c r="A96" s="111"/>
      <c r="B96" s="110"/>
      <c r="C96" s="109"/>
      <c r="D96" s="108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</row>
    <row r="97" spans="1:39" x14ac:dyDescent="0.3">
      <c r="A97" s="111"/>
      <c r="B97" s="110"/>
      <c r="C97" s="109"/>
      <c r="D97" s="108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</row>
    <row r="98" spans="1:39" x14ac:dyDescent="0.3">
      <c r="A98" s="111"/>
      <c r="B98" s="110"/>
      <c r="C98" s="109"/>
      <c r="D98" s="108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</row>
    <row r="99" spans="1:39" x14ac:dyDescent="0.3">
      <c r="A99" s="111"/>
      <c r="B99" s="110"/>
      <c r="C99" s="109"/>
      <c r="D99" s="108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</row>
    <row r="100" spans="1:39" x14ac:dyDescent="0.3">
      <c r="A100" s="111"/>
      <c r="B100" s="110"/>
      <c r="C100" s="109"/>
      <c r="D100" s="108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</row>
    <row r="101" spans="1:39" x14ac:dyDescent="0.3">
      <c r="A101" s="111"/>
      <c r="B101" s="110"/>
      <c r="C101" s="109"/>
      <c r="D101" s="108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</row>
    <row r="102" spans="1:39" x14ac:dyDescent="0.3">
      <c r="A102" s="111"/>
      <c r="B102" s="110"/>
      <c r="C102" s="109"/>
      <c r="D102" s="108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</row>
    <row r="103" spans="1:39" x14ac:dyDescent="0.3">
      <c r="A103" s="111"/>
      <c r="B103" s="110"/>
      <c r="C103" s="109"/>
      <c r="D103" s="108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</row>
    <row r="104" spans="1:39" x14ac:dyDescent="0.3">
      <c r="A104" s="111"/>
      <c r="B104" s="110"/>
      <c r="C104" s="109"/>
      <c r="D104" s="108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</row>
    <row r="105" spans="1:39" x14ac:dyDescent="0.3">
      <c r="A105" s="111"/>
      <c r="B105" s="110"/>
      <c r="C105" s="109"/>
      <c r="D105" s="108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</row>
    <row r="106" spans="1:39" x14ac:dyDescent="0.3">
      <c r="A106" s="111"/>
      <c r="B106" s="110"/>
      <c r="C106" s="109"/>
      <c r="D106" s="108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</row>
    <row r="107" spans="1:39" x14ac:dyDescent="0.3">
      <c r="A107" s="111"/>
      <c r="B107" s="110"/>
      <c r="C107" s="109"/>
      <c r="D107" s="108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</row>
    <row r="108" spans="1:39" x14ac:dyDescent="0.3">
      <c r="A108" s="111"/>
      <c r="B108" s="110"/>
      <c r="C108" s="109"/>
      <c r="D108" s="108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</row>
    <row r="109" spans="1:39" x14ac:dyDescent="0.3">
      <c r="A109" s="111"/>
      <c r="B109" s="110"/>
      <c r="C109" s="109"/>
      <c r="D109" s="108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</row>
    <row r="110" spans="1:39" x14ac:dyDescent="0.3">
      <c r="A110" s="111"/>
      <c r="B110" s="110"/>
      <c r="C110" s="109"/>
      <c r="D110" s="108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</row>
    <row r="111" spans="1:39" x14ac:dyDescent="0.3">
      <c r="A111" s="111"/>
      <c r="B111" s="110"/>
      <c r="C111" s="109"/>
      <c r="D111" s="108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</row>
    <row r="112" spans="1:39" x14ac:dyDescent="0.3">
      <c r="A112" s="111"/>
      <c r="B112" s="110"/>
      <c r="C112" s="109"/>
      <c r="D112" s="108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</row>
    <row r="113" spans="1:39" x14ac:dyDescent="0.3">
      <c r="A113" s="111"/>
      <c r="B113" s="110"/>
      <c r="C113" s="109"/>
      <c r="D113" s="108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</row>
    <row r="114" spans="1:39" x14ac:dyDescent="0.3">
      <c r="A114" s="111"/>
      <c r="B114" s="110"/>
      <c r="C114" s="109"/>
      <c r="D114" s="108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</row>
    <row r="115" spans="1:39" x14ac:dyDescent="0.3">
      <c r="A115" s="111"/>
      <c r="B115" s="110"/>
      <c r="C115" s="109"/>
      <c r="D115" s="108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</row>
    <row r="116" spans="1:39" x14ac:dyDescent="0.3">
      <c r="A116" s="111"/>
      <c r="B116" s="110"/>
      <c r="C116" s="109"/>
      <c r="D116" s="108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</row>
    <row r="117" spans="1:39" x14ac:dyDescent="0.3">
      <c r="A117" s="111"/>
      <c r="B117" s="110"/>
      <c r="C117" s="109"/>
      <c r="D117" s="108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</row>
    <row r="118" spans="1:39" x14ac:dyDescent="0.3">
      <c r="A118" s="111"/>
      <c r="B118" s="110"/>
      <c r="C118" s="109"/>
      <c r="D118" s="108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</row>
    <row r="119" spans="1:39" x14ac:dyDescent="0.3">
      <c r="A119" s="111"/>
      <c r="B119" s="110"/>
      <c r="C119" s="109"/>
      <c r="D119" s="108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</row>
    <row r="120" spans="1:39" x14ac:dyDescent="0.3">
      <c r="A120" s="111"/>
      <c r="B120" s="110"/>
      <c r="C120" s="109"/>
      <c r="D120" s="108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</row>
    <row r="121" spans="1:39" x14ac:dyDescent="0.3">
      <c r="A121" s="111"/>
      <c r="B121" s="110"/>
      <c r="C121" s="109"/>
      <c r="D121" s="108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</row>
    <row r="122" spans="1:39" x14ac:dyDescent="0.3">
      <c r="A122" s="111"/>
      <c r="B122" s="110"/>
      <c r="C122" s="109"/>
      <c r="D122" s="108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</row>
    <row r="123" spans="1:39" x14ac:dyDescent="0.3">
      <c r="A123" s="111"/>
      <c r="B123" s="110"/>
      <c r="C123" s="109"/>
      <c r="D123" s="108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</row>
    <row r="124" spans="1:39" x14ac:dyDescent="0.3">
      <c r="A124" s="111"/>
      <c r="B124" s="110"/>
      <c r="C124" s="109"/>
      <c r="D124" s="108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</row>
    <row r="125" spans="1:39" x14ac:dyDescent="0.3">
      <c r="A125" s="111"/>
      <c r="B125" s="110"/>
      <c r="C125" s="109"/>
      <c r="D125" s="108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</row>
    <row r="126" spans="1:39" x14ac:dyDescent="0.3">
      <c r="A126" s="111"/>
      <c r="B126" s="110"/>
      <c r="C126" s="109"/>
      <c r="D126" s="108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</row>
    <row r="127" spans="1:39" x14ac:dyDescent="0.3">
      <c r="A127" s="111"/>
      <c r="B127" s="110"/>
      <c r="C127" s="109"/>
      <c r="D127" s="108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</row>
    <row r="128" spans="1:39" x14ac:dyDescent="0.3">
      <c r="A128" s="111"/>
      <c r="B128" s="110"/>
      <c r="C128" s="109"/>
      <c r="D128" s="108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</row>
    <row r="129" spans="1:39" x14ac:dyDescent="0.3">
      <c r="A129" s="111"/>
      <c r="B129" s="110"/>
      <c r="C129" s="109"/>
      <c r="D129" s="108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</row>
    <row r="130" spans="1:39" x14ac:dyDescent="0.3">
      <c r="A130" s="111"/>
      <c r="B130" s="110"/>
      <c r="C130" s="109"/>
      <c r="D130" s="108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</row>
    <row r="131" spans="1:39" x14ac:dyDescent="0.3">
      <c r="A131" s="111"/>
      <c r="B131" s="110"/>
      <c r="C131" s="109"/>
      <c r="D131" s="108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</row>
    <row r="132" spans="1:39" x14ac:dyDescent="0.3">
      <c r="A132" s="111"/>
      <c r="B132" s="110"/>
      <c r="C132" s="109"/>
      <c r="D132" s="108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</row>
    <row r="133" spans="1:39" x14ac:dyDescent="0.3">
      <c r="A133" s="111"/>
      <c r="B133" s="110"/>
      <c r="C133" s="109"/>
      <c r="D133" s="108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</row>
    <row r="134" spans="1:39" x14ac:dyDescent="0.3">
      <c r="A134" s="111"/>
      <c r="B134" s="110"/>
      <c r="C134" s="109"/>
      <c r="D134" s="108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</row>
    <row r="135" spans="1:39" x14ac:dyDescent="0.3">
      <c r="A135" s="111"/>
      <c r="B135" s="110"/>
      <c r="C135" s="109"/>
      <c r="D135" s="108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</row>
    <row r="136" spans="1:39" x14ac:dyDescent="0.3">
      <c r="A136" s="111"/>
      <c r="B136" s="110"/>
      <c r="C136" s="109"/>
      <c r="D136" s="108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</row>
    <row r="137" spans="1:39" x14ac:dyDescent="0.3">
      <c r="A137" s="111"/>
      <c r="B137" s="110"/>
      <c r="C137" s="109"/>
      <c r="D137" s="108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</row>
    <row r="138" spans="1:39" x14ac:dyDescent="0.3">
      <c r="A138" s="111"/>
      <c r="B138" s="110"/>
      <c r="C138" s="109"/>
      <c r="D138" s="108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</row>
    <row r="139" spans="1:39" x14ac:dyDescent="0.3">
      <c r="A139" s="111"/>
      <c r="B139" s="110"/>
      <c r="C139" s="109"/>
      <c r="D139" s="108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</row>
    <row r="140" spans="1:39" x14ac:dyDescent="0.3">
      <c r="A140" s="111"/>
      <c r="B140" s="110"/>
      <c r="C140" s="109"/>
      <c r="D140" s="108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</row>
    <row r="141" spans="1:39" x14ac:dyDescent="0.3">
      <c r="A141" s="111"/>
      <c r="B141" s="110"/>
      <c r="C141" s="109"/>
      <c r="D141" s="108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</row>
    <row r="142" spans="1:39" x14ac:dyDescent="0.3">
      <c r="A142" s="111"/>
      <c r="B142" s="110"/>
      <c r="C142" s="109"/>
      <c r="D142" s="108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</row>
    <row r="143" spans="1:39" x14ac:dyDescent="0.3">
      <c r="A143" s="111"/>
      <c r="B143" s="110"/>
      <c r="C143" s="109"/>
      <c r="D143" s="108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</row>
    <row r="144" spans="1:39" x14ac:dyDescent="0.3">
      <c r="A144" s="111"/>
      <c r="B144" s="110"/>
      <c r="C144" s="109"/>
      <c r="D144" s="108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</row>
    <row r="145" spans="1:39" x14ac:dyDescent="0.3">
      <c r="A145" s="111"/>
      <c r="B145" s="110"/>
      <c r="C145" s="109"/>
      <c r="D145" s="108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</row>
    <row r="146" spans="1:39" x14ac:dyDescent="0.3">
      <c r="A146" s="111"/>
      <c r="B146" s="110"/>
      <c r="C146" s="109"/>
      <c r="D146" s="108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</row>
    <row r="147" spans="1:39" x14ac:dyDescent="0.3">
      <c r="A147" s="111"/>
      <c r="B147" s="110"/>
      <c r="C147" s="109"/>
      <c r="D147" s="108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</row>
    <row r="148" spans="1:39" x14ac:dyDescent="0.3">
      <c r="A148" s="111"/>
      <c r="B148" s="110"/>
      <c r="C148" s="109"/>
      <c r="D148" s="108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</row>
    <row r="149" spans="1:39" x14ac:dyDescent="0.3">
      <c r="A149" s="111"/>
      <c r="B149" s="110"/>
      <c r="C149" s="109"/>
      <c r="D149" s="108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</row>
    <row r="150" spans="1:39" x14ac:dyDescent="0.3">
      <c r="A150" s="111"/>
      <c r="B150" s="110"/>
      <c r="C150" s="109"/>
      <c r="D150" s="108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</row>
    <row r="151" spans="1:39" x14ac:dyDescent="0.3">
      <c r="A151" s="111"/>
      <c r="B151" s="110"/>
      <c r="C151" s="109"/>
      <c r="D151" s="108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</row>
    <row r="152" spans="1:39" x14ac:dyDescent="0.3">
      <c r="A152" s="111"/>
      <c r="B152" s="110"/>
      <c r="C152" s="109"/>
      <c r="D152" s="108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</row>
    <row r="153" spans="1:39" x14ac:dyDescent="0.3">
      <c r="A153" s="111"/>
      <c r="B153" s="110"/>
      <c r="C153" s="109"/>
      <c r="D153" s="108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</row>
    <row r="154" spans="1:39" x14ac:dyDescent="0.3">
      <c r="A154" s="111"/>
      <c r="B154" s="110"/>
      <c r="C154" s="109"/>
      <c r="D154" s="108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</row>
    <row r="155" spans="1:39" x14ac:dyDescent="0.3">
      <c r="A155" s="111"/>
      <c r="B155" s="110"/>
      <c r="C155" s="109"/>
      <c r="D155" s="108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</row>
    <row r="156" spans="1:39" x14ac:dyDescent="0.3">
      <c r="A156" s="111"/>
      <c r="B156" s="110"/>
      <c r="C156" s="109"/>
      <c r="D156" s="108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</row>
    <row r="157" spans="1:39" x14ac:dyDescent="0.3">
      <c r="A157" s="111"/>
      <c r="B157" s="110"/>
      <c r="C157" s="109"/>
      <c r="D157" s="108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</row>
    <row r="158" spans="1:39" x14ac:dyDescent="0.3">
      <c r="A158" s="111"/>
      <c r="B158" s="110"/>
      <c r="C158" s="109"/>
      <c r="D158" s="108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</row>
    <row r="159" spans="1:39" x14ac:dyDescent="0.3">
      <c r="A159" s="111"/>
      <c r="B159" s="110"/>
      <c r="C159" s="109"/>
      <c r="D159" s="108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</row>
    <row r="160" spans="1:39" x14ac:dyDescent="0.3">
      <c r="A160" s="111"/>
      <c r="B160" s="110"/>
      <c r="C160" s="109"/>
      <c r="D160" s="108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</row>
    <row r="161" spans="1:39" x14ac:dyDescent="0.3">
      <c r="A161" s="111"/>
      <c r="B161" s="110"/>
      <c r="C161" s="109"/>
      <c r="D161" s="108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</row>
    <row r="162" spans="1:39" x14ac:dyDescent="0.3">
      <c r="A162" s="111"/>
      <c r="B162" s="110"/>
      <c r="C162" s="109"/>
      <c r="D162" s="108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</row>
    <row r="163" spans="1:39" x14ac:dyDescent="0.3">
      <c r="A163" s="111"/>
      <c r="B163" s="110"/>
      <c r="C163" s="109"/>
      <c r="D163" s="108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</row>
    <row r="164" spans="1:39" x14ac:dyDescent="0.3">
      <c r="A164" s="111"/>
      <c r="B164" s="110"/>
      <c r="C164" s="109"/>
      <c r="D164" s="108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</row>
    <row r="165" spans="1:39" x14ac:dyDescent="0.3">
      <c r="A165" s="111"/>
      <c r="B165" s="110"/>
      <c r="C165" s="109"/>
      <c r="D165" s="108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</row>
    <row r="166" spans="1:39" x14ac:dyDescent="0.3">
      <c r="A166" s="111"/>
      <c r="B166" s="110"/>
      <c r="C166" s="109"/>
      <c r="D166" s="108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</row>
    <row r="167" spans="1:39" x14ac:dyDescent="0.3">
      <c r="A167" s="111"/>
      <c r="B167" s="110"/>
      <c r="C167" s="109"/>
      <c r="D167" s="108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</row>
    <row r="168" spans="1:39" x14ac:dyDescent="0.3">
      <c r="A168" s="111"/>
      <c r="B168" s="110"/>
      <c r="C168" s="109"/>
      <c r="D168" s="108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</row>
    <row r="169" spans="1:39" x14ac:dyDescent="0.3">
      <c r="A169" s="111"/>
      <c r="B169" s="110"/>
      <c r="C169" s="109"/>
      <c r="D169" s="108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</row>
    <row r="170" spans="1:39" x14ac:dyDescent="0.3">
      <c r="A170" s="111"/>
      <c r="B170" s="110"/>
      <c r="C170" s="109"/>
      <c r="D170" s="108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</row>
    <row r="171" spans="1:39" x14ac:dyDescent="0.3">
      <c r="A171" s="111"/>
      <c r="B171" s="110"/>
      <c r="C171" s="109"/>
      <c r="D171" s="108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</row>
    <row r="172" spans="1:39" x14ac:dyDescent="0.3">
      <c r="A172" s="111"/>
      <c r="B172" s="110"/>
      <c r="C172" s="109"/>
      <c r="D172" s="108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</row>
    <row r="173" spans="1:39" x14ac:dyDescent="0.3">
      <c r="A173" s="111"/>
      <c r="B173" s="110"/>
      <c r="C173" s="109"/>
      <c r="D173" s="108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</row>
    <row r="174" spans="1:39" x14ac:dyDescent="0.3">
      <c r="A174" s="111"/>
      <c r="B174" s="110"/>
      <c r="C174" s="109"/>
      <c r="D174" s="108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</row>
    <row r="175" spans="1:39" x14ac:dyDescent="0.3">
      <c r="A175" s="111"/>
      <c r="B175" s="110"/>
      <c r="C175" s="109"/>
      <c r="D175" s="108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</row>
    <row r="176" spans="1:39" x14ac:dyDescent="0.3">
      <c r="A176" s="111"/>
      <c r="B176" s="110"/>
      <c r="C176" s="109"/>
      <c r="D176" s="108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</row>
    <row r="177" spans="1:39" x14ac:dyDescent="0.3">
      <c r="A177" s="111"/>
      <c r="B177" s="110"/>
      <c r="C177" s="109"/>
      <c r="D177" s="108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</row>
    <row r="178" spans="1:39" x14ac:dyDescent="0.3">
      <c r="A178" s="111"/>
      <c r="B178" s="110"/>
      <c r="C178" s="109"/>
      <c r="D178" s="108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</row>
  </sheetData>
  <mergeCells count="9">
    <mergeCell ref="A86:A87"/>
    <mergeCell ref="A93:B93"/>
    <mergeCell ref="C1:C2"/>
    <mergeCell ref="A4:C4"/>
    <mergeCell ref="A6:C6"/>
    <mergeCell ref="A51:A52"/>
    <mergeCell ref="A70:A71"/>
    <mergeCell ref="B51:B52"/>
    <mergeCell ref="C51:C52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55" firstPageNumber="0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5"/>
  <sheetViews>
    <sheetView topLeftCell="A4" workbookViewId="0">
      <selection activeCell="G12" sqref="G12:G565"/>
    </sheetView>
  </sheetViews>
  <sheetFormatPr defaultColWidth="9.125" defaultRowHeight="13.6" x14ac:dyDescent="0.25"/>
  <cols>
    <col min="1" max="1" width="53.375" style="1" customWidth="1"/>
    <col min="2" max="2" width="9.75" style="1" customWidth="1"/>
    <col min="3" max="3" width="9.875" style="1" customWidth="1"/>
    <col min="4" max="4" width="11.625" style="1" customWidth="1"/>
    <col min="5" max="5" width="12.875" style="1" customWidth="1"/>
    <col min="6" max="6" width="9.875" style="1" customWidth="1"/>
    <col min="7" max="7" width="14.625" style="1" customWidth="1"/>
    <col min="8" max="16384" width="9.125" style="1"/>
  </cols>
  <sheetData>
    <row r="1" spans="1:7" ht="13.75" customHeight="1" x14ac:dyDescent="0.25">
      <c r="A1" s="79"/>
      <c r="B1" s="79"/>
      <c r="C1" s="79"/>
      <c r="D1" s="79"/>
      <c r="E1" s="79"/>
      <c r="F1" s="297" t="s">
        <v>525</v>
      </c>
      <c r="G1" s="297"/>
    </row>
    <row r="2" spans="1:7" x14ac:dyDescent="0.25">
      <c r="A2" s="78"/>
      <c r="B2" s="78"/>
      <c r="C2" s="78"/>
      <c r="D2" s="78"/>
      <c r="E2" s="77"/>
      <c r="F2" s="297"/>
      <c r="G2" s="297"/>
    </row>
    <row r="3" spans="1:7" ht="95.8" customHeight="1" x14ac:dyDescent="0.25">
      <c r="A3" s="78"/>
      <c r="B3" s="78"/>
      <c r="C3" s="78"/>
      <c r="D3" s="78"/>
      <c r="E3" s="77"/>
      <c r="F3" s="297"/>
      <c r="G3" s="297"/>
    </row>
    <row r="4" spans="1:7" x14ac:dyDescent="0.25">
      <c r="A4" s="78"/>
      <c r="B4" s="78"/>
      <c r="C4" s="78"/>
      <c r="D4" s="78"/>
      <c r="E4" s="77"/>
      <c r="F4" s="76"/>
      <c r="G4" s="76"/>
    </row>
    <row r="5" spans="1:7" x14ac:dyDescent="0.25">
      <c r="A5" s="393" t="s">
        <v>254</v>
      </c>
      <c r="B5" s="393"/>
      <c r="C5" s="393"/>
      <c r="D5" s="393"/>
      <c r="E5" s="393"/>
      <c r="F5" s="393"/>
      <c r="G5" s="393"/>
    </row>
    <row r="6" spans="1:7" ht="21.25" customHeight="1" x14ac:dyDescent="0.25">
      <c r="A6" s="393"/>
      <c r="B6" s="393"/>
      <c r="C6" s="393"/>
      <c r="D6" s="393"/>
      <c r="E6" s="393"/>
      <c r="F6" s="393"/>
      <c r="G6" s="393"/>
    </row>
    <row r="7" spans="1:7" x14ac:dyDescent="0.25">
      <c r="A7" s="74"/>
      <c r="B7" s="74"/>
      <c r="C7" s="74"/>
      <c r="D7" s="74"/>
      <c r="E7" s="74"/>
      <c r="F7" s="75"/>
      <c r="G7" s="75"/>
    </row>
    <row r="8" spans="1:7" x14ac:dyDescent="0.25">
      <c r="A8" s="74"/>
      <c r="B8" s="74"/>
      <c r="C8" s="74"/>
      <c r="D8" s="74"/>
      <c r="E8" s="74"/>
      <c r="F8" s="394" t="s">
        <v>156</v>
      </c>
      <c r="G8" s="394"/>
    </row>
    <row r="9" spans="1:7" ht="15.65" x14ac:dyDescent="0.25">
      <c r="A9" s="393" t="s">
        <v>255</v>
      </c>
      <c r="B9" s="393"/>
      <c r="C9" s="393"/>
      <c r="D9" s="393"/>
      <c r="E9" s="393"/>
      <c r="F9" s="393"/>
      <c r="G9" s="393"/>
    </row>
    <row r="10" spans="1:7" ht="15.65" x14ac:dyDescent="0.25">
      <c r="A10" s="73"/>
      <c r="B10" s="73"/>
      <c r="C10" s="72"/>
      <c r="D10" s="72"/>
      <c r="E10" s="72"/>
      <c r="F10" s="72"/>
      <c r="G10" s="72"/>
    </row>
    <row r="11" spans="1:7" ht="46.9" x14ac:dyDescent="0.25">
      <c r="A11" s="71" t="s">
        <v>155</v>
      </c>
      <c r="B11" s="71" t="s">
        <v>154</v>
      </c>
      <c r="C11" s="71" t="s">
        <v>153</v>
      </c>
      <c r="D11" s="71" t="s">
        <v>152</v>
      </c>
      <c r="E11" s="71" t="s">
        <v>151</v>
      </c>
      <c r="F11" s="71" t="s">
        <v>150</v>
      </c>
      <c r="G11" s="71" t="s">
        <v>149</v>
      </c>
    </row>
    <row r="12" spans="1:7" ht="15.65" x14ac:dyDescent="0.25">
      <c r="A12" s="70" t="s">
        <v>148</v>
      </c>
      <c r="B12" s="69">
        <v>203</v>
      </c>
      <c r="C12" s="68"/>
      <c r="D12" s="68"/>
      <c r="E12" s="68"/>
      <c r="F12" s="68"/>
      <c r="G12" s="67">
        <f>G565</f>
        <v>1064625.3999999999</v>
      </c>
    </row>
    <row r="13" spans="1:7" x14ac:dyDescent="0.25">
      <c r="A13" s="66" t="s">
        <v>147</v>
      </c>
      <c r="B13" s="16" t="s">
        <v>3</v>
      </c>
      <c r="C13" s="16" t="s">
        <v>8</v>
      </c>
      <c r="D13" s="16"/>
      <c r="E13" s="16"/>
      <c r="F13" s="16"/>
      <c r="G13" s="2">
        <f>G14+G19+G24+G76+G87+N59+G71+G92</f>
        <v>52290.499999999993</v>
      </c>
    </row>
    <row r="14" spans="1:7" ht="30.6" customHeight="1" x14ac:dyDescent="0.25">
      <c r="A14" s="66" t="s">
        <v>146</v>
      </c>
      <c r="B14" s="16" t="s">
        <v>3</v>
      </c>
      <c r="C14" s="16" t="s">
        <v>145</v>
      </c>
      <c r="D14" s="16" t="s">
        <v>144</v>
      </c>
      <c r="E14" s="16"/>
      <c r="F14" s="16"/>
      <c r="G14" s="2">
        <f>G15</f>
        <v>1977.2</v>
      </c>
    </row>
    <row r="15" spans="1:7" ht="20.25" customHeight="1" x14ac:dyDescent="0.25">
      <c r="A15" s="23" t="s">
        <v>18</v>
      </c>
      <c r="B15" s="22" t="s">
        <v>3</v>
      </c>
      <c r="C15" s="21" t="s">
        <v>8</v>
      </c>
      <c r="D15" s="21" t="s">
        <v>22</v>
      </c>
      <c r="E15" s="21" t="s">
        <v>157</v>
      </c>
      <c r="F15" s="21"/>
      <c r="G15" s="9">
        <f>G16</f>
        <v>1977.2</v>
      </c>
    </row>
    <row r="16" spans="1:7" x14ac:dyDescent="0.25">
      <c r="A16" s="23" t="s">
        <v>143</v>
      </c>
      <c r="B16" s="22" t="s">
        <v>3</v>
      </c>
      <c r="C16" s="21" t="s">
        <v>8</v>
      </c>
      <c r="D16" s="21" t="s">
        <v>22</v>
      </c>
      <c r="E16" s="21" t="s">
        <v>216</v>
      </c>
      <c r="F16" s="21"/>
      <c r="G16" s="9">
        <f>G17</f>
        <v>1977.2</v>
      </c>
    </row>
    <row r="17" spans="1:7" ht="54.35" x14ac:dyDescent="0.25">
      <c r="A17" s="19" t="s">
        <v>73</v>
      </c>
      <c r="B17" s="16" t="s">
        <v>3</v>
      </c>
      <c r="C17" s="18" t="s">
        <v>8</v>
      </c>
      <c r="D17" s="18" t="s">
        <v>22</v>
      </c>
      <c r="E17" s="28" t="s">
        <v>216</v>
      </c>
      <c r="F17" s="18" t="s">
        <v>72</v>
      </c>
      <c r="G17" s="5">
        <f>G18</f>
        <v>1977.2</v>
      </c>
    </row>
    <row r="18" spans="1:7" ht="27.2" x14ac:dyDescent="0.25">
      <c r="A18" s="19" t="s">
        <v>130</v>
      </c>
      <c r="B18" s="16" t="s">
        <v>3</v>
      </c>
      <c r="C18" s="18" t="s">
        <v>8</v>
      </c>
      <c r="D18" s="18" t="s">
        <v>22</v>
      </c>
      <c r="E18" s="28" t="s">
        <v>216</v>
      </c>
      <c r="F18" s="18" t="s">
        <v>129</v>
      </c>
      <c r="G18" s="5">
        <v>1977.2</v>
      </c>
    </row>
    <row r="19" spans="1:7" ht="41.45" customHeight="1" x14ac:dyDescent="0.25">
      <c r="A19" s="17" t="s">
        <v>142</v>
      </c>
      <c r="B19" s="16" t="s">
        <v>3</v>
      </c>
      <c r="C19" s="15" t="s">
        <v>8</v>
      </c>
      <c r="D19" s="15" t="s">
        <v>1</v>
      </c>
      <c r="E19" s="15"/>
      <c r="F19" s="15"/>
      <c r="G19" s="2">
        <f>G20</f>
        <v>1557</v>
      </c>
    </row>
    <row r="20" spans="1:7" x14ac:dyDescent="0.25">
      <c r="A20" s="23" t="s">
        <v>18</v>
      </c>
      <c r="B20" s="22" t="s">
        <v>3</v>
      </c>
      <c r="C20" s="20" t="s">
        <v>8</v>
      </c>
      <c r="D20" s="20" t="s">
        <v>1</v>
      </c>
      <c r="E20" s="21" t="s">
        <v>157</v>
      </c>
      <c r="F20" s="20"/>
      <c r="G20" s="9">
        <f>G21</f>
        <v>1557</v>
      </c>
    </row>
    <row r="21" spans="1:7" ht="27.2" x14ac:dyDescent="0.25">
      <c r="A21" s="24" t="s">
        <v>141</v>
      </c>
      <c r="B21" s="22" t="s">
        <v>3</v>
      </c>
      <c r="C21" s="20" t="s">
        <v>8</v>
      </c>
      <c r="D21" s="20" t="s">
        <v>1</v>
      </c>
      <c r="E21" s="21" t="s">
        <v>215</v>
      </c>
      <c r="F21" s="20"/>
      <c r="G21" s="9">
        <f>G22</f>
        <v>1557</v>
      </c>
    </row>
    <row r="22" spans="1:7" ht="54.35" x14ac:dyDescent="0.25">
      <c r="A22" s="19" t="s">
        <v>73</v>
      </c>
      <c r="B22" s="16" t="s">
        <v>3</v>
      </c>
      <c r="C22" s="18" t="s">
        <v>8</v>
      </c>
      <c r="D22" s="18" t="s">
        <v>1</v>
      </c>
      <c r="E22" s="28" t="s">
        <v>215</v>
      </c>
      <c r="F22" s="18" t="s">
        <v>72</v>
      </c>
      <c r="G22" s="5">
        <f>G23</f>
        <v>1557</v>
      </c>
    </row>
    <row r="23" spans="1:7" ht="27.2" x14ac:dyDescent="0.25">
      <c r="A23" s="19" t="s">
        <v>130</v>
      </c>
      <c r="B23" s="16" t="s">
        <v>3</v>
      </c>
      <c r="C23" s="18" t="s">
        <v>8</v>
      </c>
      <c r="D23" s="18" t="s">
        <v>1</v>
      </c>
      <c r="E23" s="28" t="s">
        <v>215</v>
      </c>
      <c r="F23" s="18" t="s">
        <v>129</v>
      </c>
      <c r="G23" s="5">
        <v>1557</v>
      </c>
    </row>
    <row r="24" spans="1:7" ht="52.3" x14ac:dyDescent="0.25">
      <c r="A24" s="17" t="s">
        <v>140</v>
      </c>
      <c r="B24" s="16" t="s">
        <v>3</v>
      </c>
      <c r="C24" s="15" t="s">
        <v>8</v>
      </c>
      <c r="D24" s="15" t="s">
        <v>45</v>
      </c>
      <c r="E24" s="15"/>
      <c r="F24" s="15"/>
      <c r="G24" s="65">
        <f>G25</f>
        <v>44923.9</v>
      </c>
    </row>
    <row r="25" spans="1:7" x14ac:dyDescent="0.25">
      <c r="A25" s="23" t="s">
        <v>18</v>
      </c>
      <c r="B25" s="22" t="s">
        <v>3</v>
      </c>
      <c r="C25" s="20" t="s">
        <v>8</v>
      </c>
      <c r="D25" s="20" t="s">
        <v>45</v>
      </c>
      <c r="E25" s="21" t="s">
        <v>157</v>
      </c>
      <c r="F25" s="20"/>
      <c r="G25" s="9">
        <f>G26+G29+G36+G41+G46+G51+G58+G63+G68</f>
        <v>44923.9</v>
      </c>
    </row>
    <row r="26" spans="1:7" ht="33.799999999999997" customHeight="1" x14ac:dyDescent="0.25">
      <c r="A26" s="61" t="s">
        <v>133</v>
      </c>
      <c r="B26" s="16" t="s">
        <v>3</v>
      </c>
      <c r="C26" s="18" t="s">
        <v>8</v>
      </c>
      <c r="D26" s="18" t="s">
        <v>45</v>
      </c>
      <c r="E26" s="28" t="s">
        <v>158</v>
      </c>
      <c r="F26" s="18"/>
      <c r="G26" s="5">
        <f>G27</f>
        <v>23367.9</v>
      </c>
    </row>
    <row r="27" spans="1:7" ht="54.35" x14ac:dyDescent="0.25">
      <c r="A27" s="19" t="s">
        <v>73</v>
      </c>
      <c r="B27" s="16" t="s">
        <v>3</v>
      </c>
      <c r="C27" s="18" t="s">
        <v>8</v>
      </c>
      <c r="D27" s="18" t="s">
        <v>45</v>
      </c>
      <c r="E27" s="28" t="s">
        <v>158</v>
      </c>
      <c r="F27" s="18" t="s">
        <v>72</v>
      </c>
      <c r="G27" s="5">
        <f>G28</f>
        <v>23367.9</v>
      </c>
    </row>
    <row r="28" spans="1:7" ht="27.2" x14ac:dyDescent="0.25">
      <c r="A28" s="19" t="s">
        <v>130</v>
      </c>
      <c r="B28" s="16" t="s">
        <v>3</v>
      </c>
      <c r="C28" s="18" t="s">
        <v>8</v>
      </c>
      <c r="D28" s="18" t="s">
        <v>45</v>
      </c>
      <c r="E28" s="28" t="s">
        <v>158</v>
      </c>
      <c r="F28" s="18" t="s">
        <v>129</v>
      </c>
      <c r="G28" s="5">
        <v>23367.9</v>
      </c>
    </row>
    <row r="29" spans="1:7" ht="27.2" x14ac:dyDescent="0.25">
      <c r="A29" s="19" t="s">
        <v>42</v>
      </c>
      <c r="B29" s="16" t="s">
        <v>3</v>
      </c>
      <c r="C29" s="18" t="s">
        <v>8</v>
      </c>
      <c r="D29" s="18" t="s">
        <v>45</v>
      </c>
      <c r="E29" s="28" t="s">
        <v>159</v>
      </c>
      <c r="F29" s="18"/>
      <c r="G29" s="5">
        <f>G30+G34+G32</f>
        <v>8735.3000000000011</v>
      </c>
    </row>
    <row r="30" spans="1:7" ht="27.2" x14ac:dyDescent="0.25">
      <c r="A30" s="19" t="s">
        <v>26</v>
      </c>
      <c r="B30" s="16" t="s">
        <v>3</v>
      </c>
      <c r="C30" s="18" t="s">
        <v>8</v>
      </c>
      <c r="D30" s="18" t="s">
        <v>45</v>
      </c>
      <c r="E30" s="28" t="s">
        <v>159</v>
      </c>
      <c r="F30" s="18" t="s">
        <v>25</v>
      </c>
      <c r="G30" s="47">
        <f>G31</f>
        <v>8393.2000000000007</v>
      </c>
    </row>
    <row r="31" spans="1:7" ht="27.2" x14ac:dyDescent="0.25">
      <c r="A31" s="19" t="s">
        <v>24</v>
      </c>
      <c r="B31" s="16" t="s">
        <v>3</v>
      </c>
      <c r="C31" s="18" t="s">
        <v>8</v>
      </c>
      <c r="D31" s="18" t="s">
        <v>45</v>
      </c>
      <c r="E31" s="28" t="s">
        <v>159</v>
      </c>
      <c r="F31" s="18" t="s">
        <v>21</v>
      </c>
      <c r="G31" s="47">
        <v>8393.2000000000007</v>
      </c>
    </row>
    <row r="32" spans="1:7" x14ac:dyDescent="0.25">
      <c r="A32" s="19" t="s">
        <v>47</v>
      </c>
      <c r="B32" s="16" t="s">
        <v>3</v>
      </c>
      <c r="C32" s="18" t="s">
        <v>8</v>
      </c>
      <c r="D32" s="18" t="s">
        <v>45</v>
      </c>
      <c r="E32" s="28" t="s">
        <v>159</v>
      </c>
      <c r="F32" s="18" t="s">
        <v>46</v>
      </c>
      <c r="G32" s="47">
        <v>62.6</v>
      </c>
    </row>
    <row r="33" spans="1:7" x14ac:dyDescent="0.25">
      <c r="A33" s="19" t="s">
        <v>845</v>
      </c>
      <c r="B33" s="16" t="s">
        <v>3</v>
      </c>
      <c r="C33" s="18" t="s">
        <v>8</v>
      </c>
      <c r="D33" s="18" t="s">
        <v>45</v>
      </c>
      <c r="E33" s="28" t="s">
        <v>159</v>
      </c>
      <c r="F33" s="18" t="s">
        <v>846</v>
      </c>
      <c r="G33" s="47">
        <v>62.6</v>
      </c>
    </row>
    <row r="34" spans="1:7" x14ac:dyDescent="0.25">
      <c r="A34" s="19" t="s">
        <v>69</v>
      </c>
      <c r="B34" s="16" t="s">
        <v>3</v>
      </c>
      <c r="C34" s="18" t="s">
        <v>8</v>
      </c>
      <c r="D34" s="18" t="s">
        <v>45</v>
      </c>
      <c r="E34" s="28" t="s">
        <v>159</v>
      </c>
      <c r="F34" s="18" t="s">
        <v>68</v>
      </c>
      <c r="G34" s="5">
        <f>G35</f>
        <v>279.5</v>
      </c>
    </row>
    <row r="35" spans="1:7" ht="15.65" customHeight="1" x14ac:dyDescent="0.25">
      <c r="A35" s="19" t="s">
        <v>67</v>
      </c>
      <c r="B35" s="16" t="s">
        <v>3</v>
      </c>
      <c r="C35" s="18" t="s">
        <v>8</v>
      </c>
      <c r="D35" s="18" t="s">
        <v>45</v>
      </c>
      <c r="E35" s="28" t="s">
        <v>159</v>
      </c>
      <c r="F35" s="18" t="s">
        <v>66</v>
      </c>
      <c r="G35" s="5">
        <v>279.5</v>
      </c>
    </row>
    <row r="36" spans="1:7" ht="40.75" x14ac:dyDescent="0.25">
      <c r="A36" s="24" t="s">
        <v>59</v>
      </c>
      <c r="B36" s="22" t="s">
        <v>3</v>
      </c>
      <c r="C36" s="20" t="s">
        <v>8</v>
      </c>
      <c r="D36" s="20" t="s">
        <v>45</v>
      </c>
      <c r="E36" s="20" t="s">
        <v>164</v>
      </c>
      <c r="F36" s="20"/>
      <c r="G36" s="9">
        <f>G37+G39</f>
        <v>1490.3000000000002</v>
      </c>
    </row>
    <row r="37" spans="1:7" ht="54.35" x14ac:dyDescent="0.25">
      <c r="A37" s="19" t="s">
        <v>73</v>
      </c>
      <c r="B37" s="16" t="s">
        <v>3</v>
      </c>
      <c r="C37" s="18" t="s">
        <v>8</v>
      </c>
      <c r="D37" s="18" t="s">
        <v>45</v>
      </c>
      <c r="E37" s="18" t="s">
        <v>164</v>
      </c>
      <c r="F37" s="18" t="s">
        <v>72</v>
      </c>
      <c r="G37" s="5">
        <f>G38</f>
        <v>1369.4</v>
      </c>
    </row>
    <row r="38" spans="1:7" ht="27.2" x14ac:dyDescent="0.25">
      <c r="A38" s="19" t="s">
        <v>130</v>
      </c>
      <c r="B38" s="16" t="s">
        <v>3</v>
      </c>
      <c r="C38" s="18" t="s">
        <v>8</v>
      </c>
      <c r="D38" s="18" t="s">
        <v>45</v>
      </c>
      <c r="E38" s="18" t="s">
        <v>164</v>
      </c>
      <c r="F38" s="18" t="s">
        <v>129</v>
      </c>
      <c r="G38" s="5">
        <v>1369.4</v>
      </c>
    </row>
    <row r="39" spans="1:7" ht="27.2" x14ac:dyDescent="0.25">
      <c r="A39" s="19" t="s">
        <v>26</v>
      </c>
      <c r="B39" s="16" t="s">
        <v>3</v>
      </c>
      <c r="C39" s="18" t="s">
        <v>8</v>
      </c>
      <c r="D39" s="18" t="s">
        <v>45</v>
      </c>
      <c r="E39" s="18" t="s">
        <v>164</v>
      </c>
      <c r="F39" s="18" t="s">
        <v>25</v>
      </c>
      <c r="G39" s="5">
        <f>G40</f>
        <v>120.9</v>
      </c>
    </row>
    <row r="40" spans="1:7" ht="27.2" x14ac:dyDescent="0.25">
      <c r="A40" s="19" t="s">
        <v>24</v>
      </c>
      <c r="B40" s="16" t="s">
        <v>3</v>
      </c>
      <c r="C40" s="18" t="s">
        <v>8</v>
      </c>
      <c r="D40" s="18" t="s">
        <v>45</v>
      </c>
      <c r="E40" s="18" t="s">
        <v>164</v>
      </c>
      <c r="F40" s="18" t="s">
        <v>21</v>
      </c>
      <c r="G40" s="5">
        <v>120.9</v>
      </c>
    </row>
    <row r="41" spans="1:7" ht="27.2" x14ac:dyDescent="0.25">
      <c r="A41" s="24" t="s">
        <v>139</v>
      </c>
      <c r="B41" s="22" t="s">
        <v>3</v>
      </c>
      <c r="C41" s="20" t="s">
        <v>8</v>
      </c>
      <c r="D41" s="20" t="s">
        <v>45</v>
      </c>
      <c r="E41" s="20" t="s">
        <v>228</v>
      </c>
      <c r="F41" s="20"/>
      <c r="G41" s="9">
        <f>G42+G44</f>
        <v>1033.5</v>
      </c>
    </row>
    <row r="42" spans="1:7" ht="54.35" x14ac:dyDescent="0.25">
      <c r="A42" s="19" t="s">
        <v>73</v>
      </c>
      <c r="B42" s="16" t="s">
        <v>3</v>
      </c>
      <c r="C42" s="18" t="s">
        <v>8</v>
      </c>
      <c r="D42" s="18" t="s">
        <v>45</v>
      </c>
      <c r="E42" s="18" t="s">
        <v>228</v>
      </c>
      <c r="F42" s="18" t="s">
        <v>72</v>
      </c>
      <c r="G42" s="5">
        <f>G43</f>
        <v>825.4</v>
      </c>
    </row>
    <row r="43" spans="1:7" ht="27.2" x14ac:dyDescent="0.25">
      <c r="A43" s="19" t="s">
        <v>135</v>
      </c>
      <c r="B43" s="16" t="s">
        <v>3</v>
      </c>
      <c r="C43" s="18" t="s">
        <v>8</v>
      </c>
      <c r="D43" s="18" t="s">
        <v>45</v>
      </c>
      <c r="E43" s="18" t="s">
        <v>228</v>
      </c>
      <c r="F43" s="18" t="s">
        <v>129</v>
      </c>
      <c r="G43" s="5">
        <v>825.4</v>
      </c>
    </row>
    <row r="44" spans="1:7" ht="27.2" x14ac:dyDescent="0.25">
      <c r="A44" s="19" t="s">
        <v>26</v>
      </c>
      <c r="B44" s="16" t="s">
        <v>3</v>
      </c>
      <c r="C44" s="18" t="s">
        <v>8</v>
      </c>
      <c r="D44" s="18" t="s">
        <v>45</v>
      </c>
      <c r="E44" s="18" t="s">
        <v>228</v>
      </c>
      <c r="F44" s="18" t="s">
        <v>25</v>
      </c>
      <c r="G44" s="5">
        <f>G45</f>
        <v>208.1</v>
      </c>
    </row>
    <row r="45" spans="1:7" ht="27.2" x14ac:dyDescent="0.25">
      <c r="A45" s="19" t="s">
        <v>24</v>
      </c>
      <c r="B45" s="16" t="s">
        <v>3</v>
      </c>
      <c r="C45" s="18" t="s">
        <v>8</v>
      </c>
      <c r="D45" s="18" t="s">
        <v>45</v>
      </c>
      <c r="E45" s="18" t="s">
        <v>228</v>
      </c>
      <c r="F45" s="18" t="s">
        <v>21</v>
      </c>
      <c r="G45" s="5">
        <v>208.1</v>
      </c>
    </row>
    <row r="46" spans="1:7" ht="40.75" x14ac:dyDescent="0.25">
      <c r="A46" s="24" t="s">
        <v>51</v>
      </c>
      <c r="B46" s="22" t="s">
        <v>3</v>
      </c>
      <c r="C46" s="20" t="s">
        <v>8</v>
      </c>
      <c r="D46" s="20" t="s">
        <v>45</v>
      </c>
      <c r="E46" s="20" t="s">
        <v>229</v>
      </c>
      <c r="F46" s="20"/>
      <c r="G46" s="9">
        <f>G47+G49</f>
        <v>2218.1</v>
      </c>
    </row>
    <row r="47" spans="1:7" ht="54.35" x14ac:dyDescent="0.25">
      <c r="A47" s="19" t="s">
        <v>73</v>
      </c>
      <c r="B47" s="16" t="s">
        <v>3</v>
      </c>
      <c r="C47" s="18" t="s">
        <v>8</v>
      </c>
      <c r="D47" s="18" t="s">
        <v>45</v>
      </c>
      <c r="E47" s="18" t="s">
        <v>229</v>
      </c>
      <c r="F47" s="18" t="s">
        <v>72</v>
      </c>
      <c r="G47" s="5">
        <f>G48</f>
        <v>1716.4</v>
      </c>
    </row>
    <row r="48" spans="1:7" ht="27.2" x14ac:dyDescent="0.25">
      <c r="A48" s="19" t="s">
        <v>130</v>
      </c>
      <c r="B48" s="16" t="s">
        <v>3</v>
      </c>
      <c r="C48" s="18" t="s">
        <v>8</v>
      </c>
      <c r="D48" s="18" t="s">
        <v>45</v>
      </c>
      <c r="E48" s="18" t="s">
        <v>229</v>
      </c>
      <c r="F48" s="18" t="s">
        <v>129</v>
      </c>
      <c r="G48" s="5">
        <v>1716.4</v>
      </c>
    </row>
    <row r="49" spans="1:7" ht="27.2" x14ac:dyDescent="0.25">
      <c r="A49" s="19" t="s">
        <v>26</v>
      </c>
      <c r="B49" s="16" t="s">
        <v>3</v>
      </c>
      <c r="C49" s="18" t="s">
        <v>8</v>
      </c>
      <c r="D49" s="18" t="s">
        <v>45</v>
      </c>
      <c r="E49" s="18" t="s">
        <v>229</v>
      </c>
      <c r="F49" s="18" t="s">
        <v>25</v>
      </c>
      <c r="G49" s="5">
        <f>G50</f>
        <v>501.7</v>
      </c>
    </row>
    <row r="50" spans="1:7" ht="27.2" x14ac:dyDescent="0.25">
      <c r="A50" s="19" t="s">
        <v>24</v>
      </c>
      <c r="B50" s="16" t="s">
        <v>3</v>
      </c>
      <c r="C50" s="18" t="s">
        <v>8</v>
      </c>
      <c r="D50" s="18" t="s">
        <v>45</v>
      </c>
      <c r="E50" s="18" t="s">
        <v>229</v>
      </c>
      <c r="F50" s="18" t="s">
        <v>21</v>
      </c>
      <c r="G50" s="5">
        <v>501.7</v>
      </c>
    </row>
    <row r="51" spans="1:7" ht="27.2" x14ac:dyDescent="0.25">
      <c r="A51" s="12" t="s">
        <v>138</v>
      </c>
      <c r="B51" s="11" t="s">
        <v>3</v>
      </c>
      <c r="C51" s="10" t="s">
        <v>8</v>
      </c>
      <c r="D51" s="10" t="s">
        <v>45</v>
      </c>
      <c r="E51" s="10" t="s">
        <v>160</v>
      </c>
      <c r="F51" s="20"/>
      <c r="G51" s="9">
        <f>G52+G54+G56</f>
        <v>5.1999999999999993</v>
      </c>
    </row>
    <row r="52" spans="1:7" ht="54.35" x14ac:dyDescent="0.25">
      <c r="A52" s="19" t="s">
        <v>73</v>
      </c>
      <c r="B52" s="7" t="s">
        <v>3</v>
      </c>
      <c r="C52" s="6" t="s">
        <v>8</v>
      </c>
      <c r="D52" s="6" t="s">
        <v>45</v>
      </c>
      <c r="E52" s="6" t="s">
        <v>160</v>
      </c>
      <c r="F52" s="18" t="s">
        <v>72</v>
      </c>
      <c r="G52" s="5">
        <f>G53</f>
        <v>3.3</v>
      </c>
    </row>
    <row r="53" spans="1:7" ht="27.2" x14ac:dyDescent="0.25">
      <c r="A53" s="19" t="s">
        <v>130</v>
      </c>
      <c r="B53" s="7" t="s">
        <v>3</v>
      </c>
      <c r="C53" s="6" t="s">
        <v>8</v>
      </c>
      <c r="D53" s="6" t="s">
        <v>45</v>
      </c>
      <c r="E53" s="6" t="s">
        <v>160</v>
      </c>
      <c r="F53" s="18" t="s">
        <v>129</v>
      </c>
      <c r="G53" s="5">
        <v>3.3</v>
      </c>
    </row>
    <row r="54" spans="1:7" ht="27.2" x14ac:dyDescent="0.25">
      <c r="A54" s="19" t="s">
        <v>26</v>
      </c>
      <c r="B54" s="7" t="s">
        <v>3</v>
      </c>
      <c r="C54" s="6" t="s">
        <v>8</v>
      </c>
      <c r="D54" s="6" t="s">
        <v>45</v>
      </c>
      <c r="E54" s="6" t="s">
        <v>160</v>
      </c>
      <c r="F54" s="18" t="s">
        <v>25</v>
      </c>
      <c r="G54" s="5">
        <f>G55</f>
        <v>0.4</v>
      </c>
    </row>
    <row r="55" spans="1:7" ht="27.2" x14ac:dyDescent="0.25">
      <c r="A55" s="19" t="s">
        <v>24</v>
      </c>
      <c r="B55" s="7" t="s">
        <v>3</v>
      </c>
      <c r="C55" s="6" t="s">
        <v>8</v>
      </c>
      <c r="D55" s="6" t="s">
        <v>45</v>
      </c>
      <c r="E55" s="6" t="s">
        <v>160</v>
      </c>
      <c r="F55" s="18" t="s">
        <v>21</v>
      </c>
      <c r="G55" s="5">
        <v>0.4</v>
      </c>
    </row>
    <row r="56" spans="1:7" x14ac:dyDescent="0.25">
      <c r="A56" s="19" t="s">
        <v>102</v>
      </c>
      <c r="B56" s="7" t="s">
        <v>3</v>
      </c>
      <c r="C56" s="6" t="s">
        <v>8</v>
      </c>
      <c r="D56" s="6" t="s">
        <v>45</v>
      </c>
      <c r="E56" s="6" t="s">
        <v>160</v>
      </c>
      <c r="F56" s="18" t="s">
        <v>4</v>
      </c>
      <c r="G56" s="5">
        <f>G57</f>
        <v>1.5</v>
      </c>
    </row>
    <row r="57" spans="1:7" x14ac:dyDescent="0.25">
      <c r="A57" s="19" t="s">
        <v>121</v>
      </c>
      <c r="B57" s="7" t="s">
        <v>3</v>
      </c>
      <c r="C57" s="6" t="s">
        <v>8</v>
      </c>
      <c r="D57" s="6" t="s">
        <v>45</v>
      </c>
      <c r="E57" s="6" t="s">
        <v>160</v>
      </c>
      <c r="F57" s="18" t="s">
        <v>120</v>
      </c>
      <c r="G57" s="5">
        <v>1.5</v>
      </c>
    </row>
    <row r="58" spans="1:7" ht="54.35" x14ac:dyDescent="0.25">
      <c r="A58" s="12" t="s">
        <v>137</v>
      </c>
      <c r="B58" s="11" t="s">
        <v>3</v>
      </c>
      <c r="C58" s="10" t="s">
        <v>8</v>
      </c>
      <c r="D58" s="10" t="s">
        <v>45</v>
      </c>
      <c r="E58" s="10" t="s">
        <v>161</v>
      </c>
      <c r="F58" s="10"/>
      <c r="G58" s="9">
        <f>G59+G61</f>
        <v>84.2</v>
      </c>
    </row>
    <row r="59" spans="1:7" ht="54.35" x14ac:dyDescent="0.25">
      <c r="A59" s="19" t="s">
        <v>73</v>
      </c>
      <c r="B59" s="7" t="s">
        <v>3</v>
      </c>
      <c r="C59" s="6" t="s">
        <v>8</v>
      </c>
      <c r="D59" s="6" t="s">
        <v>45</v>
      </c>
      <c r="E59" s="6" t="s">
        <v>161</v>
      </c>
      <c r="F59" s="18" t="s">
        <v>72</v>
      </c>
      <c r="G59" s="5">
        <f>G60</f>
        <v>76.400000000000006</v>
      </c>
    </row>
    <row r="60" spans="1:7" ht="27.2" x14ac:dyDescent="0.25">
      <c r="A60" s="19" t="s">
        <v>130</v>
      </c>
      <c r="B60" s="7" t="s">
        <v>3</v>
      </c>
      <c r="C60" s="6" t="s">
        <v>8</v>
      </c>
      <c r="D60" s="6" t="s">
        <v>45</v>
      </c>
      <c r="E60" s="6" t="s">
        <v>161</v>
      </c>
      <c r="F60" s="18" t="s">
        <v>129</v>
      </c>
      <c r="G60" s="5">
        <v>76.400000000000006</v>
      </c>
    </row>
    <row r="61" spans="1:7" ht="27.2" x14ac:dyDescent="0.25">
      <c r="A61" s="19" t="s">
        <v>26</v>
      </c>
      <c r="B61" s="7" t="s">
        <v>3</v>
      </c>
      <c r="C61" s="6" t="s">
        <v>8</v>
      </c>
      <c r="D61" s="6" t="s">
        <v>45</v>
      </c>
      <c r="E61" s="6" t="s">
        <v>161</v>
      </c>
      <c r="F61" s="18" t="s">
        <v>25</v>
      </c>
      <c r="G61" s="5">
        <f>G62</f>
        <v>7.8</v>
      </c>
    </row>
    <row r="62" spans="1:7" ht="27.2" x14ac:dyDescent="0.25">
      <c r="A62" s="19" t="s">
        <v>24</v>
      </c>
      <c r="B62" s="7" t="s">
        <v>3</v>
      </c>
      <c r="C62" s="6" t="s">
        <v>8</v>
      </c>
      <c r="D62" s="6" t="s">
        <v>45</v>
      </c>
      <c r="E62" s="6" t="s">
        <v>161</v>
      </c>
      <c r="F62" s="18" t="s">
        <v>21</v>
      </c>
      <c r="G62" s="5">
        <v>7.8</v>
      </c>
    </row>
    <row r="63" spans="1:7" ht="55.55" customHeight="1" x14ac:dyDescent="0.25">
      <c r="A63" s="64" t="s">
        <v>136</v>
      </c>
      <c r="B63" s="11" t="s">
        <v>3</v>
      </c>
      <c r="C63" s="10" t="s">
        <v>8</v>
      </c>
      <c r="D63" s="10" t="s">
        <v>45</v>
      </c>
      <c r="E63" s="10" t="s">
        <v>162</v>
      </c>
      <c r="F63" s="10"/>
      <c r="G63" s="9">
        <f>G66+G64</f>
        <v>481.79999999999995</v>
      </c>
    </row>
    <row r="64" spans="1:7" ht="54.35" x14ac:dyDescent="0.25">
      <c r="A64" s="19" t="s">
        <v>73</v>
      </c>
      <c r="B64" s="16" t="s">
        <v>3</v>
      </c>
      <c r="C64" s="18" t="s">
        <v>8</v>
      </c>
      <c r="D64" s="18" t="s">
        <v>45</v>
      </c>
      <c r="E64" s="6" t="s">
        <v>162</v>
      </c>
      <c r="F64" s="18" t="s">
        <v>72</v>
      </c>
      <c r="G64" s="5">
        <f>G65</f>
        <v>443.4</v>
      </c>
    </row>
    <row r="65" spans="1:7" ht="27.2" x14ac:dyDescent="0.25">
      <c r="A65" s="19" t="s">
        <v>135</v>
      </c>
      <c r="B65" s="16" t="s">
        <v>3</v>
      </c>
      <c r="C65" s="18" t="s">
        <v>8</v>
      </c>
      <c r="D65" s="18" t="s">
        <v>45</v>
      </c>
      <c r="E65" s="6" t="s">
        <v>162</v>
      </c>
      <c r="F65" s="18" t="s">
        <v>129</v>
      </c>
      <c r="G65" s="5">
        <v>443.4</v>
      </c>
    </row>
    <row r="66" spans="1:7" ht="27.2" x14ac:dyDescent="0.25">
      <c r="A66" s="63" t="s">
        <v>26</v>
      </c>
      <c r="B66" s="7" t="s">
        <v>3</v>
      </c>
      <c r="C66" s="6" t="s">
        <v>8</v>
      </c>
      <c r="D66" s="6" t="s">
        <v>45</v>
      </c>
      <c r="E66" s="6" t="s">
        <v>162</v>
      </c>
      <c r="F66" s="62" t="s">
        <v>25</v>
      </c>
      <c r="G66" s="5">
        <f>G67</f>
        <v>38.4</v>
      </c>
    </row>
    <row r="67" spans="1:7" ht="27.2" x14ac:dyDescent="0.25">
      <c r="A67" s="63" t="s">
        <v>24</v>
      </c>
      <c r="B67" s="7" t="s">
        <v>3</v>
      </c>
      <c r="C67" s="6" t="s">
        <v>8</v>
      </c>
      <c r="D67" s="6" t="s">
        <v>45</v>
      </c>
      <c r="E67" s="6" t="s">
        <v>162</v>
      </c>
      <c r="F67" s="62" t="s">
        <v>21</v>
      </c>
      <c r="G67" s="5">
        <v>38.4</v>
      </c>
    </row>
    <row r="68" spans="1:7" ht="27.2" x14ac:dyDescent="0.25">
      <c r="A68" s="64" t="s">
        <v>424</v>
      </c>
      <c r="B68" s="11" t="s">
        <v>3</v>
      </c>
      <c r="C68" s="10" t="s">
        <v>8</v>
      </c>
      <c r="D68" s="10" t="s">
        <v>45</v>
      </c>
      <c r="E68" s="10" t="s">
        <v>425</v>
      </c>
      <c r="F68" s="83"/>
      <c r="G68" s="9">
        <f>G69</f>
        <v>7507.6</v>
      </c>
    </row>
    <row r="69" spans="1:7" ht="54.35" x14ac:dyDescent="0.25">
      <c r="A69" s="19" t="s">
        <v>73</v>
      </c>
      <c r="B69" s="7" t="s">
        <v>3</v>
      </c>
      <c r="C69" s="6" t="s">
        <v>8</v>
      </c>
      <c r="D69" s="6" t="s">
        <v>45</v>
      </c>
      <c r="E69" s="6" t="s">
        <v>425</v>
      </c>
      <c r="F69" s="18" t="s">
        <v>72</v>
      </c>
      <c r="G69" s="5">
        <f>G70</f>
        <v>7507.6</v>
      </c>
    </row>
    <row r="70" spans="1:7" ht="27.2" x14ac:dyDescent="0.25">
      <c r="A70" s="19" t="s">
        <v>130</v>
      </c>
      <c r="B70" s="7" t="s">
        <v>3</v>
      </c>
      <c r="C70" s="6" t="s">
        <v>8</v>
      </c>
      <c r="D70" s="6" t="s">
        <v>45</v>
      </c>
      <c r="E70" s="6" t="s">
        <v>425</v>
      </c>
      <c r="F70" s="18" t="s">
        <v>129</v>
      </c>
      <c r="G70" s="5">
        <v>7507.6</v>
      </c>
    </row>
    <row r="71" spans="1:7" x14ac:dyDescent="0.25">
      <c r="A71" s="80" t="s">
        <v>256</v>
      </c>
      <c r="B71" s="7" t="s">
        <v>3</v>
      </c>
      <c r="C71" s="13" t="s">
        <v>8</v>
      </c>
      <c r="D71" s="13" t="s">
        <v>99</v>
      </c>
      <c r="E71" s="81"/>
      <c r="F71" s="82"/>
      <c r="G71" s="2">
        <f>G72</f>
        <v>34.1</v>
      </c>
    </row>
    <row r="72" spans="1:7" x14ac:dyDescent="0.25">
      <c r="A72" s="23" t="s">
        <v>18</v>
      </c>
      <c r="B72" s="11" t="s">
        <v>3</v>
      </c>
      <c r="C72" s="10" t="s">
        <v>8</v>
      </c>
      <c r="D72" s="10" t="s">
        <v>99</v>
      </c>
      <c r="E72" s="21" t="s">
        <v>157</v>
      </c>
      <c r="F72" s="82"/>
      <c r="G72" s="9">
        <f>G73</f>
        <v>34.1</v>
      </c>
    </row>
    <row r="73" spans="1:7" ht="44.15" customHeight="1" x14ac:dyDescent="0.25">
      <c r="A73" s="64" t="s">
        <v>257</v>
      </c>
      <c r="B73" s="11" t="s">
        <v>3</v>
      </c>
      <c r="C73" s="10" t="s">
        <v>8</v>
      </c>
      <c r="D73" s="10" t="s">
        <v>99</v>
      </c>
      <c r="E73" s="10" t="s">
        <v>258</v>
      </c>
      <c r="F73" s="83"/>
      <c r="G73" s="9">
        <f>G74</f>
        <v>34.1</v>
      </c>
    </row>
    <row r="74" spans="1:7" ht="27.2" x14ac:dyDescent="0.25">
      <c r="A74" s="63" t="s">
        <v>26</v>
      </c>
      <c r="B74" s="7" t="s">
        <v>3</v>
      </c>
      <c r="C74" s="6" t="s">
        <v>8</v>
      </c>
      <c r="D74" s="6" t="s">
        <v>99</v>
      </c>
      <c r="E74" s="6" t="s">
        <v>258</v>
      </c>
      <c r="F74" s="62" t="s">
        <v>25</v>
      </c>
      <c r="G74" s="5">
        <f>G75</f>
        <v>34.1</v>
      </c>
    </row>
    <row r="75" spans="1:7" ht="27.2" x14ac:dyDescent="0.25">
      <c r="A75" s="63" t="s">
        <v>24</v>
      </c>
      <c r="B75" s="7" t="s">
        <v>3</v>
      </c>
      <c r="C75" s="6" t="s">
        <v>8</v>
      </c>
      <c r="D75" s="6" t="s">
        <v>99</v>
      </c>
      <c r="E75" s="6" t="s">
        <v>258</v>
      </c>
      <c r="F75" s="62" t="s">
        <v>21</v>
      </c>
      <c r="G75" s="5">
        <v>34.1</v>
      </c>
    </row>
    <row r="76" spans="1:7" ht="39.4" x14ac:dyDescent="0.25">
      <c r="A76" s="14" t="s">
        <v>134</v>
      </c>
      <c r="B76" s="16" t="s">
        <v>3</v>
      </c>
      <c r="C76" s="15" t="s">
        <v>8</v>
      </c>
      <c r="D76" s="15" t="s">
        <v>40</v>
      </c>
      <c r="E76" s="13"/>
      <c r="F76" s="13"/>
      <c r="G76" s="2">
        <f>G77</f>
        <v>1736.6000000000001</v>
      </c>
    </row>
    <row r="77" spans="1:7" x14ac:dyDescent="0.25">
      <c r="A77" s="23" t="s">
        <v>18</v>
      </c>
      <c r="B77" s="22" t="s">
        <v>3</v>
      </c>
      <c r="C77" s="20" t="s">
        <v>8</v>
      </c>
      <c r="D77" s="20" t="s">
        <v>40</v>
      </c>
      <c r="E77" s="21" t="s">
        <v>157</v>
      </c>
      <c r="F77" s="20"/>
      <c r="G77" s="9">
        <f>G78+G81+G84</f>
        <v>1736.6000000000001</v>
      </c>
    </row>
    <row r="78" spans="1:7" ht="25.5" customHeight="1" x14ac:dyDescent="0.25">
      <c r="A78" s="61" t="s">
        <v>133</v>
      </c>
      <c r="B78" s="16" t="s">
        <v>3</v>
      </c>
      <c r="C78" s="18" t="s">
        <v>8</v>
      </c>
      <c r="D78" s="18" t="s">
        <v>40</v>
      </c>
      <c r="E78" s="28" t="s">
        <v>158</v>
      </c>
      <c r="F78" s="18"/>
      <c r="G78" s="5">
        <f>G79</f>
        <v>1155.9000000000001</v>
      </c>
    </row>
    <row r="79" spans="1:7" ht="54.35" x14ac:dyDescent="0.25">
      <c r="A79" s="19" t="s">
        <v>73</v>
      </c>
      <c r="B79" s="16" t="s">
        <v>3</v>
      </c>
      <c r="C79" s="18" t="s">
        <v>8</v>
      </c>
      <c r="D79" s="18" t="s">
        <v>40</v>
      </c>
      <c r="E79" s="28" t="s">
        <v>158</v>
      </c>
      <c r="F79" s="18" t="s">
        <v>72</v>
      </c>
      <c r="G79" s="5">
        <f>G80</f>
        <v>1155.9000000000001</v>
      </c>
    </row>
    <row r="80" spans="1:7" ht="27.2" x14ac:dyDescent="0.25">
      <c r="A80" s="19" t="s">
        <v>130</v>
      </c>
      <c r="B80" s="16" t="s">
        <v>3</v>
      </c>
      <c r="C80" s="18" t="s">
        <v>8</v>
      </c>
      <c r="D80" s="18" t="s">
        <v>40</v>
      </c>
      <c r="E80" s="28" t="s">
        <v>158</v>
      </c>
      <c r="F80" s="18" t="s">
        <v>129</v>
      </c>
      <c r="G80" s="5">
        <v>1155.9000000000001</v>
      </c>
    </row>
    <row r="81" spans="1:7" ht="27.2" x14ac:dyDescent="0.25">
      <c r="A81" s="19" t="s">
        <v>42</v>
      </c>
      <c r="B81" s="16" t="s">
        <v>3</v>
      </c>
      <c r="C81" s="18" t="s">
        <v>8</v>
      </c>
      <c r="D81" s="18" t="s">
        <v>40</v>
      </c>
      <c r="E81" s="28" t="s">
        <v>159</v>
      </c>
      <c r="F81" s="18"/>
      <c r="G81" s="5">
        <f>G82</f>
        <v>15</v>
      </c>
    </row>
    <row r="82" spans="1:7" ht="27.2" x14ac:dyDescent="0.25">
      <c r="A82" s="19" t="s">
        <v>26</v>
      </c>
      <c r="B82" s="16" t="s">
        <v>3</v>
      </c>
      <c r="C82" s="18" t="s">
        <v>8</v>
      </c>
      <c r="D82" s="18" t="s">
        <v>40</v>
      </c>
      <c r="E82" s="28" t="s">
        <v>159</v>
      </c>
      <c r="F82" s="18" t="s">
        <v>25</v>
      </c>
      <c r="G82" s="5">
        <f>G83</f>
        <v>15</v>
      </c>
    </row>
    <row r="83" spans="1:7" ht="27.2" x14ac:dyDescent="0.25">
      <c r="A83" s="19" t="s">
        <v>24</v>
      </c>
      <c r="B83" s="16" t="s">
        <v>3</v>
      </c>
      <c r="C83" s="18" t="s">
        <v>8</v>
      </c>
      <c r="D83" s="18" t="s">
        <v>40</v>
      </c>
      <c r="E83" s="28" t="s">
        <v>159</v>
      </c>
      <c r="F83" s="18" t="s">
        <v>21</v>
      </c>
      <c r="G83" s="5">
        <v>15</v>
      </c>
    </row>
    <row r="84" spans="1:7" ht="27.2" x14ac:dyDescent="0.25">
      <c r="A84" s="19" t="s">
        <v>132</v>
      </c>
      <c r="B84" s="16" t="s">
        <v>3</v>
      </c>
      <c r="C84" s="18" t="s">
        <v>8</v>
      </c>
      <c r="D84" s="18" t="s">
        <v>40</v>
      </c>
      <c r="E84" s="28" t="s">
        <v>163</v>
      </c>
      <c r="F84" s="18"/>
      <c r="G84" s="5">
        <f>G85</f>
        <v>565.70000000000005</v>
      </c>
    </row>
    <row r="85" spans="1:7" ht="54.35" x14ac:dyDescent="0.25">
      <c r="A85" s="19" t="s">
        <v>131</v>
      </c>
      <c r="B85" s="16" t="s">
        <v>3</v>
      </c>
      <c r="C85" s="18" t="s">
        <v>8</v>
      </c>
      <c r="D85" s="18" t="s">
        <v>40</v>
      </c>
      <c r="E85" s="28" t="s">
        <v>163</v>
      </c>
      <c r="F85" s="18" t="s">
        <v>72</v>
      </c>
      <c r="G85" s="5">
        <f>G86</f>
        <v>565.70000000000005</v>
      </c>
    </row>
    <row r="86" spans="1:7" ht="27.2" x14ac:dyDescent="0.25">
      <c r="A86" s="19" t="s">
        <v>130</v>
      </c>
      <c r="B86" s="16" t="s">
        <v>3</v>
      </c>
      <c r="C86" s="18" t="s">
        <v>8</v>
      </c>
      <c r="D86" s="18" t="s">
        <v>40</v>
      </c>
      <c r="E86" s="28" t="s">
        <v>163</v>
      </c>
      <c r="F86" s="18" t="s">
        <v>129</v>
      </c>
      <c r="G86" s="5">
        <v>565.70000000000005</v>
      </c>
    </row>
    <row r="87" spans="1:7" x14ac:dyDescent="0.25">
      <c r="A87" s="17" t="s">
        <v>128</v>
      </c>
      <c r="B87" s="16" t="s">
        <v>3</v>
      </c>
      <c r="C87" s="15" t="s">
        <v>8</v>
      </c>
      <c r="D87" s="15" t="s">
        <v>32</v>
      </c>
      <c r="E87" s="15"/>
      <c r="F87" s="15"/>
      <c r="G87" s="2">
        <f>G88</f>
        <v>571.20000000000005</v>
      </c>
    </row>
    <row r="88" spans="1:7" ht="16.3" customHeight="1" x14ac:dyDescent="0.25">
      <c r="A88" s="23" t="s">
        <v>18</v>
      </c>
      <c r="B88" s="22" t="s">
        <v>3</v>
      </c>
      <c r="C88" s="20" t="s">
        <v>8</v>
      </c>
      <c r="D88" s="20" t="s">
        <v>32</v>
      </c>
      <c r="E88" s="21" t="s">
        <v>157</v>
      </c>
      <c r="F88" s="20"/>
      <c r="G88" s="9">
        <f>G89</f>
        <v>571.20000000000005</v>
      </c>
    </row>
    <row r="89" spans="1:7" x14ac:dyDescent="0.25">
      <c r="A89" s="29" t="s">
        <v>127</v>
      </c>
      <c r="B89" s="60" t="s">
        <v>3</v>
      </c>
      <c r="C89" s="25" t="s">
        <v>8</v>
      </c>
      <c r="D89" s="25" t="s">
        <v>32</v>
      </c>
      <c r="E89" s="25" t="s">
        <v>165</v>
      </c>
      <c r="F89" s="25"/>
      <c r="G89" s="5">
        <f>G90</f>
        <v>571.20000000000005</v>
      </c>
    </row>
    <row r="90" spans="1:7" ht="16.5" customHeight="1" x14ac:dyDescent="0.25">
      <c r="A90" s="29" t="s">
        <v>69</v>
      </c>
      <c r="B90" s="60" t="s">
        <v>3</v>
      </c>
      <c r="C90" s="25" t="s">
        <v>8</v>
      </c>
      <c r="D90" s="25" t="s">
        <v>32</v>
      </c>
      <c r="E90" s="25" t="s">
        <v>165</v>
      </c>
      <c r="F90" s="25" t="s">
        <v>68</v>
      </c>
      <c r="G90" s="5">
        <f>G91</f>
        <v>571.20000000000005</v>
      </c>
    </row>
    <row r="91" spans="1:7" ht="15.8" customHeight="1" x14ac:dyDescent="0.25">
      <c r="A91" s="29" t="s">
        <v>126</v>
      </c>
      <c r="B91" s="60" t="s">
        <v>3</v>
      </c>
      <c r="C91" s="25" t="s">
        <v>8</v>
      </c>
      <c r="D91" s="25" t="s">
        <v>32</v>
      </c>
      <c r="E91" s="25" t="s">
        <v>165</v>
      </c>
      <c r="F91" s="25" t="s">
        <v>125</v>
      </c>
      <c r="G91" s="5">
        <v>571.20000000000005</v>
      </c>
    </row>
    <row r="92" spans="1:7" ht="15.8" customHeight="1" x14ac:dyDescent="0.25">
      <c r="A92" s="36" t="s">
        <v>263</v>
      </c>
      <c r="B92" s="16" t="s">
        <v>3</v>
      </c>
      <c r="C92" s="15" t="s">
        <v>8</v>
      </c>
      <c r="D92" s="15" t="s">
        <v>14</v>
      </c>
      <c r="E92" s="25"/>
      <c r="F92" s="25"/>
      <c r="G92" s="2">
        <f>G93+G97+G104+G108</f>
        <v>1490.5</v>
      </c>
    </row>
    <row r="93" spans="1:7" ht="42.8" customHeight="1" x14ac:dyDescent="0.25">
      <c r="A93" s="48" t="s">
        <v>526</v>
      </c>
      <c r="B93" s="21" t="s">
        <v>3</v>
      </c>
      <c r="C93" s="20" t="s">
        <v>8</v>
      </c>
      <c r="D93" s="20" t="s">
        <v>14</v>
      </c>
      <c r="E93" s="26" t="s">
        <v>555</v>
      </c>
      <c r="F93" s="25"/>
      <c r="G93" s="5">
        <f>G94</f>
        <v>7</v>
      </c>
    </row>
    <row r="94" spans="1:7" ht="53.7" customHeight="1" x14ac:dyDescent="0.25">
      <c r="A94" s="48" t="s">
        <v>527</v>
      </c>
      <c r="B94" s="21" t="s">
        <v>3</v>
      </c>
      <c r="C94" s="20" t="s">
        <v>8</v>
      </c>
      <c r="D94" s="20" t="s">
        <v>14</v>
      </c>
      <c r="E94" s="26" t="s">
        <v>556</v>
      </c>
      <c r="F94" s="25"/>
      <c r="G94" s="5">
        <f>G95</f>
        <v>7</v>
      </c>
    </row>
    <row r="95" spans="1:7" ht="30.25" customHeight="1" x14ac:dyDescent="0.25">
      <c r="A95" s="19" t="s">
        <v>26</v>
      </c>
      <c r="B95" s="28" t="s">
        <v>3</v>
      </c>
      <c r="C95" s="18" t="s">
        <v>8</v>
      </c>
      <c r="D95" s="18" t="s">
        <v>14</v>
      </c>
      <c r="E95" s="25" t="s">
        <v>556</v>
      </c>
      <c r="F95" s="25" t="s">
        <v>25</v>
      </c>
      <c r="G95" s="5">
        <f>G96</f>
        <v>7</v>
      </c>
    </row>
    <row r="96" spans="1:7" ht="30.25" customHeight="1" x14ac:dyDescent="0.25">
      <c r="A96" s="19" t="s">
        <v>24</v>
      </c>
      <c r="B96" s="28" t="s">
        <v>3</v>
      </c>
      <c r="C96" s="18" t="s">
        <v>8</v>
      </c>
      <c r="D96" s="18" t="s">
        <v>14</v>
      </c>
      <c r="E96" s="25" t="s">
        <v>556</v>
      </c>
      <c r="F96" s="25" t="s">
        <v>21</v>
      </c>
      <c r="G96" s="5">
        <v>7</v>
      </c>
    </row>
    <row r="97" spans="1:7" ht="55.7" customHeight="1" x14ac:dyDescent="0.25">
      <c r="A97" s="48" t="s">
        <v>269</v>
      </c>
      <c r="B97" s="21" t="s">
        <v>3</v>
      </c>
      <c r="C97" s="20" t="s">
        <v>8</v>
      </c>
      <c r="D97" s="20" t="s">
        <v>14</v>
      </c>
      <c r="E97" s="26" t="s">
        <v>259</v>
      </c>
      <c r="F97" s="26"/>
      <c r="G97" s="9">
        <f>G98+G101</f>
        <v>577.5</v>
      </c>
    </row>
    <row r="98" spans="1:7" ht="67.95" customHeight="1" x14ac:dyDescent="0.25">
      <c r="A98" s="48" t="s">
        <v>260</v>
      </c>
      <c r="B98" s="21" t="s">
        <v>3</v>
      </c>
      <c r="C98" s="20" t="s">
        <v>8</v>
      </c>
      <c r="D98" s="20" t="s">
        <v>14</v>
      </c>
      <c r="E98" s="26" t="s">
        <v>261</v>
      </c>
      <c r="F98" s="26"/>
      <c r="G98" s="9">
        <f>G99</f>
        <v>52.5</v>
      </c>
    </row>
    <row r="99" spans="1:7" ht="24.8" customHeight="1" x14ac:dyDescent="0.25">
      <c r="A99" s="19" t="s">
        <v>26</v>
      </c>
      <c r="B99" s="28" t="s">
        <v>3</v>
      </c>
      <c r="C99" s="18" t="s">
        <v>8</v>
      </c>
      <c r="D99" s="18" t="s">
        <v>14</v>
      </c>
      <c r="E99" s="25" t="s">
        <v>261</v>
      </c>
      <c r="F99" s="25" t="s">
        <v>25</v>
      </c>
      <c r="G99" s="5">
        <f>G100</f>
        <v>52.5</v>
      </c>
    </row>
    <row r="100" spans="1:7" ht="29.25" customHeight="1" x14ac:dyDescent="0.25">
      <c r="A100" s="19" t="s">
        <v>24</v>
      </c>
      <c r="B100" s="28" t="s">
        <v>3</v>
      </c>
      <c r="C100" s="18" t="s">
        <v>8</v>
      </c>
      <c r="D100" s="18" t="s">
        <v>14</v>
      </c>
      <c r="E100" s="25" t="s">
        <v>261</v>
      </c>
      <c r="F100" s="25" t="s">
        <v>21</v>
      </c>
      <c r="G100" s="5">
        <v>52.5</v>
      </c>
    </row>
    <row r="101" spans="1:7" ht="91.7" customHeight="1" x14ac:dyDescent="0.25">
      <c r="A101" s="96" t="s">
        <v>528</v>
      </c>
      <c r="B101" s="21" t="s">
        <v>3</v>
      </c>
      <c r="C101" s="20" t="s">
        <v>8</v>
      </c>
      <c r="D101" s="20" t="s">
        <v>14</v>
      </c>
      <c r="E101" s="26" t="s">
        <v>262</v>
      </c>
      <c r="F101" s="26"/>
      <c r="G101" s="9">
        <f>G102</f>
        <v>525</v>
      </c>
    </row>
    <row r="102" spans="1:7" ht="32.6" customHeight="1" x14ac:dyDescent="0.25">
      <c r="A102" s="27" t="s">
        <v>35</v>
      </c>
      <c r="B102" s="28" t="s">
        <v>3</v>
      </c>
      <c r="C102" s="18" t="s">
        <v>8</v>
      </c>
      <c r="D102" s="18" t="s">
        <v>14</v>
      </c>
      <c r="E102" s="25" t="s">
        <v>262</v>
      </c>
      <c r="F102" s="25" t="s">
        <v>34</v>
      </c>
      <c r="G102" s="5">
        <f>G103</f>
        <v>525</v>
      </c>
    </row>
    <row r="103" spans="1:7" ht="30.6" customHeight="1" x14ac:dyDescent="0.25">
      <c r="A103" s="19" t="s">
        <v>502</v>
      </c>
      <c r="B103" s="28" t="s">
        <v>3</v>
      </c>
      <c r="C103" s="18" t="s">
        <v>8</v>
      </c>
      <c r="D103" s="18" t="s">
        <v>14</v>
      </c>
      <c r="E103" s="25" t="s">
        <v>262</v>
      </c>
      <c r="F103" s="25" t="s">
        <v>501</v>
      </c>
      <c r="G103" s="5">
        <v>525</v>
      </c>
    </row>
    <row r="104" spans="1:7" ht="55.2" customHeight="1" x14ac:dyDescent="0.25">
      <c r="A104" s="24" t="s">
        <v>531</v>
      </c>
      <c r="B104" s="21" t="s">
        <v>3</v>
      </c>
      <c r="C104" s="20" t="s">
        <v>8</v>
      </c>
      <c r="D104" s="20" t="s">
        <v>14</v>
      </c>
      <c r="E104" s="26" t="s">
        <v>533</v>
      </c>
      <c r="F104" s="25"/>
      <c r="G104" s="5">
        <f>G105</f>
        <v>6</v>
      </c>
    </row>
    <row r="105" spans="1:7" ht="68.599999999999994" customHeight="1" x14ac:dyDescent="0.25">
      <c r="A105" s="48" t="s">
        <v>532</v>
      </c>
      <c r="B105" s="21" t="s">
        <v>3</v>
      </c>
      <c r="C105" s="20" t="s">
        <v>8</v>
      </c>
      <c r="D105" s="20" t="s">
        <v>14</v>
      </c>
      <c r="E105" s="26" t="s">
        <v>534</v>
      </c>
      <c r="F105" s="25"/>
      <c r="G105" s="5">
        <f>G106</f>
        <v>6</v>
      </c>
    </row>
    <row r="106" spans="1:7" ht="30.6" customHeight="1" x14ac:dyDescent="0.25">
      <c r="A106" s="19" t="s">
        <v>26</v>
      </c>
      <c r="B106" s="28" t="s">
        <v>3</v>
      </c>
      <c r="C106" s="18" t="s">
        <v>8</v>
      </c>
      <c r="D106" s="18" t="s">
        <v>14</v>
      </c>
      <c r="E106" s="25" t="s">
        <v>534</v>
      </c>
      <c r="F106" s="25" t="s">
        <v>25</v>
      </c>
      <c r="G106" s="5">
        <f>G107</f>
        <v>6</v>
      </c>
    </row>
    <row r="107" spans="1:7" ht="30.6" customHeight="1" x14ac:dyDescent="0.25">
      <c r="A107" s="19" t="s">
        <v>24</v>
      </c>
      <c r="B107" s="28" t="s">
        <v>3</v>
      </c>
      <c r="C107" s="18" t="s">
        <v>8</v>
      </c>
      <c r="D107" s="18" t="s">
        <v>14</v>
      </c>
      <c r="E107" s="25" t="s">
        <v>534</v>
      </c>
      <c r="F107" s="25" t="s">
        <v>21</v>
      </c>
      <c r="G107" s="5">
        <v>6</v>
      </c>
    </row>
    <row r="108" spans="1:7" ht="21.25" customHeight="1" x14ac:dyDescent="0.25">
      <c r="A108" s="23" t="s">
        <v>18</v>
      </c>
      <c r="B108" s="21" t="s">
        <v>3</v>
      </c>
      <c r="C108" s="20" t="s">
        <v>8</v>
      </c>
      <c r="D108" s="20" t="s">
        <v>14</v>
      </c>
      <c r="E108" s="21" t="s">
        <v>157</v>
      </c>
      <c r="F108" s="25"/>
      <c r="G108" s="5">
        <f>G109</f>
        <v>900</v>
      </c>
    </row>
    <row r="109" spans="1:7" ht="67.95" customHeight="1" x14ac:dyDescent="0.25">
      <c r="A109" s="48" t="s">
        <v>537</v>
      </c>
      <c r="B109" s="21" t="s">
        <v>3</v>
      </c>
      <c r="C109" s="20" t="s">
        <v>8</v>
      </c>
      <c r="D109" s="20" t="s">
        <v>14</v>
      </c>
      <c r="E109" s="21" t="s">
        <v>557</v>
      </c>
      <c r="F109" s="25"/>
      <c r="G109" s="5">
        <f>G110</f>
        <v>900</v>
      </c>
    </row>
    <row r="110" spans="1:7" ht="30.6" customHeight="1" x14ac:dyDescent="0.25">
      <c r="A110" s="19" t="s">
        <v>26</v>
      </c>
      <c r="B110" s="28" t="s">
        <v>3</v>
      </c>
      <c r="C110" s="18" t="s">
        <v>8</v>
      </c>
      <c r="D110" s="18" t="s">
        <v>14</v>
      </c>
      <c r="E110" s="28" t="s">
        <v>557</v>
      </c>
      <c r="F110" s="25" t="s">
        <v>25</v>
      </c>
      <c r="G110" s="5">
        <f>G111</f>
        <v>900</v>
      </c>
    </row>
    <row r="111" spans="1:7" ht="30.6" customHeight="1" x14ac:dyDescent="0.25">
      <c r="A111" s="19" t="s">
        <v>24</v>
      </c>
      <c r="B111" s="28" t="s">
        <v>3</v>
      </c>
      <c r="C111" s="18" t="s">
        <v>8</v>
      </c>
      <c r="D111" s="18" t="s">
        <v>14</v>
      </c>
      <c r="E111" s="28" t="s">
        <v>557</v>
      </c>
      <c r="F111" s="25" t="s">
        <v>21</v>
      </c>
      <c r="G111" s="5">
        <v>900</v>
      </c>
    </row>
    <row r="112" spans="1:7" x14ac:dyDescent="0.25">
      <c r="A112" s="59" t="s">
        <v>124</v>
      </c>
      <c r="B112" s="58" t="s">
        <v>3</v>
      </c>
      <c r="C112" s="57" t="s">
        <v>22</v>
      </c>
      <c r="D112" s="57"/>
      <c r="E112" s="57"/>
      <c r="F112" s="57"/>
      <c r="G112" s="2">
        <f>G113</f>
        <v>1994</v>
      </c>
    </row>
    <row r="113" spans="1:7" x14ac:dyDescent="0.25">
      <c r="A113" s="14" t="s">
        <v>123</v>
      </c>
      <c r="B113" s="7" t="s">
        <v>3</v>
      </c>
      <c r="C113" s="13" t="s">
        <v>22</v>
      </c>
      <c r="D113" s="13" t="s">
        <v>1</v>
      </c>
      <c r="E113" s="13"/>
      <c r="F113" s="13"/>
      <c r="G113" s="2">
        <f>G114</f>
        <v>1994</v>
      </c>
    </row>
    <row r="114" spans="1:7" ht="16.3" customHeight="1" x14ac:dyDescent="0.25">
      <c r="A114" s="23" t="s">
        <v>18</v>
      </c>
      <c r="B114" s="22" t="s">
        <v>3</v>
      </c>
      <c r="C114" s="20" t="s">
        <v>22</v>
      </c>
      <c r="D114" s="20" t="s">
        <v>1</v>
      </c>
      <c r="E114" s="21" t="s">
        <v>157</v>
      </c>
      <c r="F114" s="13"/>
      <c r="G114" s="9">
        <f>G115</f>
        <v>1994</v>
      </c>
    </row>
    <row r="115" spans="1:7" ht="27.2" x14ac:dyDescent="0.25">
      <c r="A115" s="56" t="s">
        <v>122</v>
      </c>
      <c r="B115" s="7" t="s">
        <v>3</v>
      </c>
      <c r="C115" s="6" t="s">
        <v>22</v>
      </c>
      <c r="D115" s="6" t="s">
        <v>1</v>
      </c>
      <c r="E115" s="6" t="s">
        <v>166</v>
      </c>
      <c r="F115" s="6" t="s">
        <v>113</v>
      </c>
      <c r="G115" s="5">
        <f>G116</f>
        <v>1994</v>
      </c>
    </row>
    <row r="116" spans="1:7" x14ac:dyDescent="0.25">
      <c r="A116" s="56" t="s">
        <v>102</v>
      </c>
      <c r="B116" s="7" t="s">
        <v>3</v>
      </c>
      <c r="C116" s="6" t="s">
        <v>22</v>
      </c>
      <c r="D116" s="6" t="s">
        <v>1</v>
      </c>
      <c r="E116" s="6" t="s">
        <v>166</v>
      </c>
      <c r="F116" s="6" t="s">
        <v>4</v>
      </c>
      <c r="G116" s="5">
        <f>G117</f>
        <v>1994</v>
      </c>
    </row>
    <row r="117" spans="1:7" x14ac:dyDescent="0.25">
      <c r="A117" s="34" t="s">
        <v>121</v>
      </c>
      <c r="B117" s="7" t="s">
        <v>3</v>
      </c>
      <c r="C117" s="6" t="s">
        <v>22</v>
      </c>
      <c r="D117" s="6" t="s">
        <v>1</v>
      </c>
      <c r="E117" s="6" t="s">
        <v>166</v>
      </c>
      <c r="F117" s="6" t="s">
        <v>120</v>
      </c>
      <c r="G117" s="5">
        <v>1994</v>
      </c>
    </row>
    <row r="118" spans="1:7" ht="26.5" x14ac:dyDescent="0.25">
      <c r="A118" s="55" t="s">
        <v>119</v>
      </c>
      <c r="B118" s="46" t="s">
        <v>3</v>
      </c>
      <c r="C118" s="49" t="s">
        <v>1</v>
      </c>
      <c r="D118" s="49"/>
      <c r="E118" s="49"/>
      <c r="F118" s="49"/>
      <c r="G118" s="2">
        <f>G119+G127</f>
        <v>9948.1999999999989</v>
      </c>
    </row>
    <row r="119" spans="1:7" ht="39.4" x14ac:dyDescent="0.25">
      <c r="A119" s="55" t="s">
        <v>118</v>
      </c>
      <c r="B119" s="46" t="s">
        <v>3</v>
      </c>
      <c r="C119" s="49" t="s">
        <v>1</v>
      </c>
      <c r="D119" s="49" t="s">
        <v>79</v>
      </c>
      <c r="E119" s="49"/>
      <c r="F119" s="49"/>
      <c r="G119" s="2">
        <f>G120+G124</f>
        <v>9112.9</v>
      </c>
    </row>
    <row r="120" spans="1:7" ht="27.2" x14ac:dyDescent="0.25">
      <c r="A120" s="37" t="s">
        <v>117</v>
      </c>
      <c r="B120" s="39" t="s">
        <v>3</v>
      </c>
      <c r="C120" s="53" t="s">
        <v>1</v>
      </c>
      <c r="D120" s="53" t="s">
        <v>79</v>
      </c>
      <c r="E120" s="53" t="s">
        <v>167</v>
      </c>
      <c r="F120" s="53"/>
      <c r="G120" s="9">
        <f>G121</f>
        <v>1092.9000000000001</v>
      </c>
    </row>
    <row r="121" spans="1:7" ht="27.2" x14ac:dyDescent="0.25">
      <c r="A121" s="37" t="s">
        <v>168</v>
      </c>
      <c r="B121" s="39" t="s">
        <v>3</v>
      </c>
      <c r="C121" s="53" t="s">
        <v>1</v>
      </c>
      <c r="D121" s="53" t="s">
        <v>79</v>
      </c>
      <c r="E121" s="53" t="s">
        <v>169</v>
      </c>
      <c r="F121" s="53"/>
      <c r="G121" s="9">
        <f>G122</f>
        <v>1092.9000000000001</v>
      </c>
    </row>
    <row r="122" spans="1:7" ht="27.2" x14ac:dyDescent="0.25">
      <c r="A122" s="27" t="s">
        <v>35</v>
      </c>
      <c r="B122" s="46" t="s">
        <v>3</v>
      </c>
      <c r="C122" s="51" t="s">
        <v>1</v>
      </c>
      <c r="D122" s="51" t="s">
        <v>79</v>
      </c>
      <c r="E122" s="51" t="s">
        <v>169</v>
      </c>
      <c r="F122" s="51">
        <v>600</v>
      </c>
      <c r="G122" s="5">
        <f>G123</f>
        <v>1092.9000000000001</v>
      </c>
    </row>
    <row r="123" spans="1:7" x14ac:dyDescent="0.25">
      <c r="A123" s="34" t="s">
        <v>58</v>
      </c>
      <c r="B123" s="46" t="s">
        <v>3</v>
      </c>
      <c r="C123" s="51" t="s">
        <v>1</v>
      </c>
      <c r="D123" s="51" t="s">
        <v>79</v>
      </c>
      <c r="E123" s="51" t="s">
        <v>169</v>
      </c>
      <c r="F123" s="51">
        <v>610</v>
      </c>
      <c r="G123" s="5">
        <v>1092.9000000000001</v>
      </c>
    </row>
    <row r="124" spans="1:7" ht="27.2" x14ac:dyDescent="0.25">
      <c r="A124" s="37" t="s">
        <v>417</v>
      </c>
      <c r="B124" s="46" t="s">
        <v>3</v>
      </c>
      <c r="C124" s="53" t="s">
        <v>1</v>
      </c>
      <c r="D124" s="53" t="s">
        <v>79</v>
      </c>
      <c r="E124" s="53" t="s">
        <v>418</v>
      </c>
      <c r="F124" s="53"/>
      <c r="G124" s="9">
        <f>G125</f>
        <v>8020</v>
      </c>
    </row>
    <row r="125" spans="1:7" ht="27.2" x14ac:dyDescent="0.25">
      <c r="A125" s="27" t="s">
        <v>35</v>
      </c>
      <c r="B125" s="46" t="s">
        <v>3</v>
      </c>
      <c r="C125" s="51" t="s">
        <v>1</v>
      </c>
      <c r="D125" s="51" t="s">
        <v>79</v>
      </c>
      <c r="E125" s="51" t="s">
        <v>418</v>
      </c>
      <c r="F125" s="51">
        <v>600</v>
      </c>
      <c r="G125" s="5">
        <f>G126</f>
        <v>8020</v>
      </c>
    </row>
    <row r="126" spans="1:7" x14ac:dyDescent="0.25">
      <c r="A126" s="34" t="s">
        <v>58</v>
      </c>
      <c r="B126" s="46" t="s">
        <v>3</v>
      </c>
      <c r="C126" s="51" t="s">
        <v>1</v>
      </c>
      <c r="D126" s="51" t="s">
        <v>79</v>
      </c>
      <c r="E126" s="51" t="s">
        <v>418</v>
      </c>
      <c r="F126" s="51">
        <v>610</v>
      </c>
      <c r="G126" s="5">
        <v>8020</v>
      </c>
    </row>
    <row r="127" spans="1:7" x14ac:dyDescent="0.25">
      <c r="A127" s="63" t="s">
        <v>411</v>
      </c>
      <c r="B127" s="69">
        <v>203</v>
      </c>
      <c r="C127" s="49" t="s">
        <v>1</v>
      </c>
      <c r="D127" s="49">
        <v>10</v>
      </c>
      <c r="E127" s="93"/>
      <c r="F127" s="62"/>
      <c r="G127" s="2">
        <f>G128</f>
        <v>835.3</v>
      </c>
    </row>
    <row r="128" spans="1:7" ht="27.2" x14ac:dyDescent="0.25">
      <c r="A128" s="37" t="s">
        <v>117</v>
      </c>
      <c r="B128" s="39" t="s">
        <v>3</v>
      </c>
      <c r="C128" s="53" t="s">
        <v>1</v>
      </c>
      <c r="D128" s="53">
        <v>10</v>
      </c>
      <c r="E128" s="53" t="s">
        <v>167</v>
      </c>
      <c r="F128" s="62"/>
      <c r="G128" s="2">
        <f>G129+G132</f>
        <v>835.3</v>
      </c>
    </row>
    <row r="129" spans="1:7" ht="111.4" customHeight="1" x14ac:dyDescent="0.25">
      <c r="A129" s="170" t="s">
        <v>529</v>
      </c>
      <c r="B129" s="46" t="s">
        <v>3</v>
      </c>
      <c r="C129" s="53" t="s">
        <v>1</v>
      </c>
      <c r="D129" s="53">
        <v>10</v>
      </c>
      <c r="E129" s="53" t="s">
        <v>412</v>
      </c>
      <c r="F129" s="51"/>
      <c r="G129" s="5">
        <f>G130</f>
        <v>771</v>
      </c>
    </row>
    <row r="130" spans="1:7" ht="27.2" x14ac:dyDescent="0.25">
      <c r="A130" s="19" t="s">
        <v>26</v>
      </c>
      <c r="B130" s="46" t="s">
        <v>3</v>
      </c>
      <c r="C130" s="51" t="s">
        <v>1</v>
      </c>
      <c r="D130" s="51">
        <v>10</v>
      </c>
      <c r="E130" s="51" t="s">
        <v>412</v>
      </c>
      <c r="F130" s="51">
        <v>200</v>
      </c>
      <c r="G130" s="5">
        <f>G131</f>
        <v>771</v>
      </c>
    </row>
    <row r="131" spans="1:7" ht="27.2" x14ac:dyDescent="0.25">
      <c r="A131" s="19" t="s">
        <v>24</v>
      </c>
      <c r="B131" s="39" t="s">
        <v>3</v>
      </c>
      <c r="C131" s="51" t="s">
        <v>1</v>
      </c>
      <c r="D131" s="51">
        <v>10</v>
      </c>
      <c r="E131" s="51" t="s">
        <v>412</v>
      </c>
      <c r="F131" s="51">
        <v>240</v>
      </c>
      <c r="G131" s="5">
        <v>771</v>
      </c>
    </row>
    <row r="132" spans="1:7" ht="122.3" x14ac:dyDescent="0.25">
      <c r="A132" s="170" t="s">
        <v>530</v>
      </c>
      <c r="B132" s="46" t="s">
        <v>3</v>
      </c>
      <c r="C132" s="53" t="s">
        <v>1</v>
      </c>
      <c r="D132" s="53">
        <v>10</v>
      </c>
      <c r="E132" s="53" t="s">
        <v>413</v>
      </c>
      <c r="F132" s="53"/>
      <c r="G132" s="9">
        <f>G133</f>
        <v>64.3</v>
      </c>
    </row>
    <row r="133" spans="1:7" ht="27.2" x14ac:dyDescent="0.25">
      <c r="A133" s="19" t="s">
        <v>26</v>
      </c>
      <c r="B133" s="46" t="s">
        <v>3</v>
      </c>
      <c r="C133" s="51" t="s">
        <v>1</v>
      </c>
      <c r="D133" s="51">
        <v>10</v>
      </c>
      <c r="E133" s="51" t="s">
        <v>413</v>
      </c>
      <c r="F133" s="51">
        <v>200</v>
      </c>
      <c r="G133" s="5">
        <f>G134</f>
        <v>64.3</v>
      </c>
    </row>
    <row r="134" spans="1:7" ht="27.2" x14ac:dyDescent="0.25">
      <c r="A134" s="19" t="s">
        <v>24</v>
      </c>
      <c r="B134" s="16" t="s">
        <v>3</v>
      </c>
      <c r="C134" s="51" t="s">
        <v>1</v>
      </c>
      <c r="D134" s="51">
        <v>10</v>
      </c>
      <c r="E134" s="51" t="s">
        <v>413</v>
      </c>
      <c r="F134" s="51">
        <v>240</v>
      </c>
      <c r="G134" s="5">
        <v>64.3</v>
      </c>
    </row>
    <row r="135" spans="1:7" ht="13.75" customHeight="1" x14ac:dyDescent="0.25">
      <c r="A135" s="17" t="s">
        <v>116</v>
      </c>
      <c r="B135" s="16" t="s">
        <v>3</v>
      </c>
      <c r="C135" s="15" t="s">
        <v>45</v>
      </c>
      <c r="D135" s="15"/>
      <c r="E135" s="15"/>
      <c r="F135" s="15"/>
      <c r="G135" s="2">
        <f>G172+G145+G153+G136</f>
        <v>70821.500000000015</v>
      </c>
    </row>
    <row r="136" spans="1:7" ht="18" customHeight="1" x14ac:dyDescent="0.25">
      <c r="A136" s="80" t="s">
        <v>235</v>
      </c>
      <c r="B136" s="69">
        <v>203</v>
      </c>
      <c r="C136" s="82" t="s">
        <v>45</v>
      </c>
      <c r="D136" s="82" t="s">
        <v>99</v>
      </c>
      <c r="E136" s="82"/>
      <c r="F136" s="82"/>
      <c r="G136" s="2">
        <f>G137+G141</f>
        <v>718.6</v>
      </c>
    </row>
    <row r="137" spans="1:7" ht="44.15" customHeight="1" x14ac:dyDescent="0.25">
      <c r="A137" s="64" t="s">
        <v>270</v>
      </c>
      <c r="B137" s="69">
        <v>203</v>
      </c>
      <c r="C137" s="83" t="s">
        <v>45</v>
      </c>
      <c r="D137" s="83" t="s">
        <v>99</v>
      </c>
      <c r="E137" s="83" t="s">
        <v>271</v>
      </c>
      <c r="F137" s="82"/>
      <c r="G137" s="2">
        <f>G138</f>
        <v>270</v>
      </c>
    </row>
    <row r="138" spans="1:7" ht="43.5" customHeight="1" x14ac:dyDescent="0.25">
      <c r="A138" s="64" t="s">
        <v>264</v>
      </c>
      <c r="B138" s="69">
        <v>203</v>
      </c>
      <c r="C138" s="83" t="s">
        <v>45</v>
      </c>
      <c r="D138" s="83" t="s">
        <v>99</v>
      </c>
      <c r="E138" s="83" t="s">
        <v>236</v>
      </c>
      <c r="F138" s="83"/>
      <c r="G138" s="9">
        <f>G139</f>
        <v>270</v>
      </c>
    </row>
    <row r="139" spans="1:7" ht="27.2" x14ac:dyDescent="0.25">
      <c r="A139" s="63" t="s">
        <v>26</v>
      </c>
      <c r="B139" s="69">
        <v>203</v>
      </c>
      <c r="C139" s="62" t="s">
        <v>45</v>
      </c>
      <c r="D139" s="62" t="s">
        <v>99</v>
      </c>
      <c r="E139" s="62" t="s">
        <v>236</v>
      </c>
      <c r="F139" s="62" t="s">
        <v>25</v>
      </c>
      <c r="G139" s="5">
        <f>G140</f>
        <v>270</v>
      </c>
    </row>
    <row r="140" spans="1:7" ht="27.2" x14ac:dyDescent="0.25">
      <c r="A140" s="63" t="s">
        <v>24</v>
      </c>
      <c r="B140" s="69">
        <v>203</v>
      </c>
      <c r="C140" s="62" t="s">
        <v>45</v>
      </c>
      <c r="D140" s="62" t="s">
        <v>99</v>
      </c>
      <c r="E140" s="62" t="s">
        <v>236</v>
      </c>
      <c r="F140" s="62" t="s">
        <v>21</v>
      </c>
      <c r="G140" s="5">
        <v>270</v>
      </c>
    </row>
    <row r="141" spans="1:7" ht="19.2" customHeight="1" x14ac:dyDescent="0.25">
      <c r="A141" s="23" t="s">
        <v>18</v>
      </c>
      <c r="B141" s="95">
        <v>203</v>
      </c>
      <c r="C141" s="83" t="s">
        <v>45</v>
      </c>
      <c r="D141" s="83" t="s">
        <v>99</v>
      </c>
      <c r="E141" s="21" t="s">
        <v>157</v>
      </c>
      <c r="F141" s="83"/>
      <c r="G141" s="9">
        <f>G142</f>
        <v>448.6</v>
      </c>
    </row>
    <row r="142" spans="1:7" ht="54.35" x14ac:dyDescent="0.25">
      <c r="A142" s="64" t="s">
        <v>267</v>
      </c>
      <c r="B142" s="69">
        <v>203</v>
      </c>
      <c r="C142" s="83" t="s">
        <v>45</v>
      </c>
      <c r="D142" s="83" t="s">
        <v>99</v>
      </c>
      <c r="E142" s="83" t="s">
        <v>268</v>
      </c>
      <c r="F142" s="83"/>
      <c r="G142" s="9">
        <f>G143</f>
        <v>448.6</v>
      </c>
    </row>
    <row r="143" spans="1:7" ht="27.2" x14ac:dyDescent="0.25">
      <c r="A143" s="63" t="s">
        <v>26</v>
      </c>
      <c r="B143" s="69">
        <v>203</v>
      </c>
      <c r="C143" s="62" t="s">
        <v>45</v>
      </c>
      <c r="D143" s="62" t="s">
        <v>99</v>
      </c>
      <c r="E143" s="62" t="s">
        <v>268</v>
      </c>
      <c r="F143" s="62" t="s">
        <v>25</v>
      </c>
      <c r="G143" s="5">
        <f>G144</f>
        <v>448.6</v>
      </c>
    </row>
    <row r="144" spans="1:7" ht="27.2" x14ac:dyDescent="0.25">
      <c r="A144" s="63" t="s">
        <v>24</v>
      </c>
      <c r="B144" s="16" t="s">
        <v>3</v>
      </c>
      <c r="C144" s="62" t="s">
        <v>45</v>
      </c>
      <c r="D144" s="62" t="s">
        <v>99</v>
      </c>
      <c r="E144" s="62" t="s">
        <v>268</v>
      </c>
      <c r="F144" s="62" t="s">
        <v>21</v>
      </c>
      <c r="G144" s="5">
        <v>448.6</v>
      </c>
    </row>
    <row r="145" spans="1:7" x14ac:dyDescent="0.25">
      <c r="A145" s="17" t="s">
        <v>115</v>
      </c>
      <c r="B145" s="16" t="s">
        <v>3</v>
      </c>
      <c r="C145" s="15" t="s">
        <v>45</v>
      </c>
      <c r="D145" s="15" t="s">
        <v>65</v>
      </c>
      <c r="E145" s="15"/>
      <c r="F145" s="15"/>
      <c r="G145" s="2">
        <f>G146</f>
        <v>3748.8</v>
      </c>
    </row>
    <row r="146" spans="1:7" ht="27.2" x14ac:dyDescent="0.25">
      <c r="A146" s="24" t="s">
        <v>111</v>
      </c>
      <c r="B146" s="22" t="s">
        <v>3</v>
      </c>
      <c r="C146" s="20" t="s">
        <v>45</v>
      </c>
      <c r="D146" s="20" t="s">
        <v>65</v>
      </c>
      <c r="E146" s="26" t="s">
        <v>171</v>
      </c>
      <c r="F146" s="20"/>
      <c r="G146" s="9">
        <f>G147+G150</f>
        <v>3748.8</v>
      </c>
    </row>
    <row r="147" spans="1:7" ht="27.2" x14ac:dyDescent="0.25">
      <c r="A147" s="27" t="s">
        <v>114</v>
      </c>
      <c r="B147" s="16" t="s">
        <v>3</v>
      </c>
      <c r="C147" s="18" t="s">
        <v>45</v>
      </c>
      <c r="D147" s="18" t="s">
        <v>65</v>
      </c>
      <c r="E147" s="26" t="s">
        <v>170</v>
      </c>
      <c r="F147" s="18" t="s">
        <v>113</v>
      </c>
      <c r="G147" s="5">
        <f>G148</f>
        <v>1300</v>
      </c>
    </row>
    <row r="148" spans="1:7" x14ac:dyDescent="0.25">
      <c r="A148" s="19" t="s">
        <v>69</v>
      </c>
      <c r="B148" s="16" t="s">
        <v>3</v>
      </c>
      <c r="C148" s="18" t="s">
        <v>45</v>
      </c>
      <c r="D148" s="18" t="s">
        <v>65</v>
      </c>
      <c r="E148" s="26" t="s">
        <v>170</v>
      </c>
      <c r="F148" s="18" t="s">
        <v>68</v>
      </c>
      <c r="G148" s="5">
        <f>G149</f>
        <v>1300</v>
      </c>
    </row>
    <row r="149" spans="1:7" ht="40.75" x14ac:dyDescent="0.25">
      <c r="A149" s="19" t="s">
        <v>108</v>
      </c>
      <c r="B149" s="16" t="s">
        <v>3</v>
      </c>
      <c r="C149" s="18" t="s">
        <v>45</v>
      </c>
      <c r="D149" s="18" t="s">
        <v>65</v>
      </c>
      <c r="E149" s="26" t="s">
        <v>170</v>
      </c>
      <c r="F149" s="18" t="s">
        <v>107</v>
      </c>
      <c r="G149" s="5">
        <v>1300</v>
      </c>
    </row>
    <row r="150" spans="1:7" ht="40.75" x14ac:dyDescent="0.25">
      <c r="A150" s="37" t="s">
        <v>419</v>
      </c>
      <c r="B150" s="22" t="s">
        <v>3</v>
      </c>
      <c r="C150" s="20" t="s">
        <v>45</v>
      </c>
      <c r="D150" s="20" t="s">
        <v>65</v>
      </c>
      <c r="E150" s="26" t="s">
        <v>499</v>
      </c>
      <c r="F150" s="20"/>
      <c r="G150" s="5">
        <f>G151</f>
        <v>2448.8000000000002</v>
      </c>
    </row>
    <row r="151" spans="1:7" x14ac:dyDescent="0.25">
      <c r="A151" s="19" t="s">
        <v>69</v>
      </c>
      <c r="B151" s="16" t="s">
        <v>3</v>
      </c>
      <c r="C151" s="18" t="s">
        <v>45</v>
      </c>
      <c r="D151" s="18" t="s">
        <v>65</v>
      </c>
      <c r="E151" s="25" t="s">
        <v>499</v>
      </c>
      <c r="F151" s="18" t="s">
        <v>68</v>
      </c>
      <c r="G151" s="5">
        <f>G152</f>
        <v>2448.8000000000002</v>
      </c>
    </row>
    <row r="152" spans="1:7" ht="40.75" x14ac:dyDescent="0.25">
      <c r="A152" s="19" t="s">
        <v>108</v>
      </c>
      <c r="B152" s="16" t="s">
        <v>3</v>
      </c>
      <c r="C152" s="18" t="s">
        <v>45</v>
      </c>
      <c r="D152" s="18" t="s">
        <v>65</v>
      </c>
      <c r="E152" s="25" t="s">
        <v>499</v>
      </c>
      <c r="F152" s="18" t="s">
        <v>107</v>
      </c>
      <c r="G152" s="5">
        <v>2448.8000000000002</v>
      </c>
    </row>
    <row r="153" spans="1:7" x14ac:dyDescent="0.25">
      <c r="A153" s="17" t="s">
        <v>112</v>
      </c>
      <c r="B153" s="15" t="s">
        <v>3</v>
      </c>
      <c r="C153" s="15" t="s">
        <v>45</v>
      </c>
      <c r="D153" s="15" t="s">
        <v>79</v>
      </c>
      <c r="E153" s="15"/>
      <c r="F153" s="15"/>
      <c r="G153" s="97">
        <f>G154+G168</f>
        <v>63964.100000000006</v>
      </c>
    </row>
    <row r="154" spans="1:7" ht="27.2" x14ac:dyDescent="0.25">
      <c r="A154" s="24" t="s">
        <v>111</v>
      </c>
      <c r="B154" s="33" t="s">
        <v>3</v>
      </c>
      <c r="C154" s="20" t="s">
        <v>45</v>
      </c>
      <c r="D154" s="20" t="s">
        <v>79</v>
      </c>
      <c r="E154" s="26" t="s">
        <v>171</v>
      </c>
      <c r="F154" s="15"/>
      <c r="G154" s="32">
        <f>G155+G160+G165</f>
        <v>61935.3</v>
      </c>
    </row>
    <row r="155" spans="1:7" ht="40.75" x14ac:dyDescent="0.25">
      <c r="A155" s="98" t="s">
        <v>110</v>
      </c>
      <c r="B155" s="33" t="s">
        <v>3</v>
      </c>
      <c r="C155" s="20" t="s">
        <v>45</v>
      </c>
      <c r="D155" s="20" t="s">
        <v>79</v>
      </c>
      <c r="E155" s="26" t="s">
        <v>172</v>
      </c>
      <c r="F155" s="20"/>
      <c r="G155" s="32">
        <f>G156+G158</f>
        <v>4006.9</v>
      </c>
    </row>
    <row r="156" spans="1:7" ht="27.2" x14ac:dyDescent="0.25">
      <c r="A156" s="19" t="s">
        <v>26</v>
      </c>
      <c r="B156" s="15" t="s">
        <v>3</v>
      </c>
      <c r="C156" s="18" t="s">
        <v>45</v>
      </c>
      <c r="D156" s="18" t="s">
        <v>79</v>
      </c>
      <c r="E156" s="25" t="s">
        <v>172</v>
      </c>
      <c r="F156" s="18" t="s">
        <v>25</v>
      </c>
      <c r="G156" s="30">
        <f>G157</f>
        <v>2000</v>
      </c>
    </row>
    <row r="157" spans="1:7" ht="27.2" x14ac:dyDescent="0.25">
      <c r="A157" s="19" t="s">
        <v>24</v>
      </c>
      <c r="B157" s="15" t="s">
        <v>3</v>
      </c>
      <c r="C157" s="18" t="s">
        <v>45</v>
      </c>
      <c r="D157" s="18" t="s">
        <v>79</v>
      </c>
      <c r="E157" s="25" t="s">
        <v>172</v>
      </c>
      <c r="F157" s="18" t="s">
        <v>21</v>
      </c>
      <c r="G157" s="30">
        <v>2000</v>
      </c>
    </row>
    <row r="158" spans="1:7" x14ac:dyDescent="0.25">
      <c r="A158" s="63" t="s">
        <v>102</v>
      </c>
      <c r="B158" s="15" t="s">
        <v>3</v>
      </c>
      <c r="C158" s="62" t="s">
        <v>45</v>
      </c>
      <c r="D158" s="62" t="s">
        <v>79</v>
      </c>
      <c r="E158" s="93" t="s">
        <v>172</v>
      </c>
      <c r="F158" s="62" t="s">
        <v>4</v>
      </c>
      <c r="G158" s="30">
        <f>G159</f>
        <v>2006.9</v>
      </c>
    </row>
    <row r="159" spans="1:7" x14ac:dyDescent="0.25">
      <c r="A159" s="63" t="s">
        <v>226</v>
      </c>
      <c r="B159" s="15" t="s">
        <v>3</v>
      </c>
      <c r="C159" s="62" t="s">
        <v>45</v>
      </c>
      <c r="D159" s="62" t="s">
        <v>79</v>
      </c>
      <c r="E159" s="93" t="s">
        <v>172</v>
      </c>
      <c r="F159" s="62" t="s">
        <v>224</v>
      </c>
      <c r="G159" s="30">
        <v>2006.9</v>
      </c>
    </row>
    <row r="160" spans="1:7" ht="59.1" customHeight="1" x14ac:dyDescent="0.25">
      <c r="A160" s="24" t="s">
        <v>535</v>
      </c>
      <c r="B160" s="15" t="s">
        <v>3</v>
      </c>
      <c r="C160" s="20" t="s">
        <v>45</v>
      </c>
      <c r="D160" s="20" t="s">
        <v>79</v>
      </c>
      <c r="E160" s="20" t="s">
        <v>173</v>
      </c>
      <c r="F160" s="20"/>
      <c r="G160" s="32">
        <f>G161+G163</f>
        <v>57450.5</v>
      </c>
    </row>
    <row r="161" spans="1:7" ht="27.2" x14ac:dyDescent="0.25">
      <c r="A161" s="19" t="s">
        <v>26</v>
      </c>
      <c r="B161" s="15" t="s">
        <v>3</v>
      </c>
      <c r="C161" s="18" t="s">
        <v>45</v>
      </c>
      <c r="D161" s="18" t="s">
        <v>79</v>
      </c>
      <c r="E161" s="18" t="s">
        <v>173</v>
      </c>
      <c r="F161" s="18" t="s">
        <v>25</v>
      </c>
      <c r="G161" s="30">
        <f>G162</f>
        <v>9080</v>
      </c>
    </row>
    <row r="162" spans="1:7" ht="27.2" x14ac:dyDescent="0.25">
      <c r="A162" s="19" t="s">
        <v>24</v>
      </c>
      <c r="B162" s="15" t="s">
        <v>3</v>
      </c>
      <c r="C162" s="18" t="s">
        <v>45</v>
      </c>
      <c r="D162" s="18" t="s">
        <v>79</v>
      </c>
      <c r="E162" s="18" t="s">
        <v>173</v>
      </c>
      <c r="F162" s="18" t="s">
        <v>21</v>
      </c>
      <c r="G162" s="30">
        <v>9080</v>
      </c>
    </row>
    <row r="163" spans="1:7" x14ac:dyDescent="0.25">
      <c r="A163" s="19" t="s">
        <v>102</v>
      </c>
      <c r="B163" s="15" t="s">
        <v>3</v>
      </c>
      <c r="C163" s="18" t="s">
        <v>45</v>
      </c>
      <c r="D163" s="18" t="s">
        <v>79</v>
      </c>
      <c r="E163" s="18" t="s">
        <v>173</v>
      </c>
      <c r="F163" s="18" t="s">
        <v>4</v>
      </c>
      <c r="G163" s="30">
        <f>G164</f>
        <v>48370.5</v>
      </c>
    </row>
    <row r="164" spans="1:7" x14ac:dyDescent="0.25">
      <c r="A164" s="63" t="s">
        <v>226</v>
      </c>
      <c r="B164" s="15" t="s">
        <v>3</v>
      </c>
      <c r="C164" s="18" t="s">
        <v>45</v>
      </c>
      <c r="D164" s="18" t="s">
        <v>79</v>
      </c>
      <c r="E164" s="18" t="s">
        <v>173</v>
      </c>
      <c r="F164" s="18" t="s">
        <v>224</v>
      </c>
      <c r="G164" s="30">
        <v>48370.5</v>
      </c>
    </row>
    <row r="165" spans="1:7" ht="61.15" customHeight="1" x14ac:dyDescent="0.25">
      <c r="A165" s="24" t="s">
        <v>536</v>
      </c>
      <c r="B165" s="33" t="s">
        <v>3</v>
      </c>
      <c r="C165" s="20" t="s">
        <v>45</v>
      </c>
      <c r="D165" s="20" t="s">
        <v>79</v>
      </c>
      <c r="E165" s="20" t="s">
        <v>174</v>
      </c>
      <c r="F165" s="20"/>
      <c r="G165" s="32">
        <f>G166</f>
        <v>477.9</v>
      </c>
    </row>
    <row r="166" spans="1:7" ht="27.2" x14ac:dyDescent="0.25">
      <c r="A166" s="19" t="s">
        <v>26</v>
      </c>
      <c r="B166" s="15" t="s">
        <v>3</v>
      </c>
      <c r="C166" s="18" t="s">
        <v>45</v>
      </c>
      <c r="D166" s="18" t="s">
        <v>79</v>
      </c>
      <c r="E166" s="18" t="s">
        <v>174</v>
      </c>
      <c r="F166" s="18" t="s">
        <v>25</v>
      </c>
      <c r="G166" s="30">
        <f>G167</f>
        <v>477.9</v>
      </c>
    </row>
    <row r="167" spans="1:7" ht="27.2" x14ac:dyDescent="0.25">
      <c r="A167" s="19" t="s">
        <v>24</v>
      </c>
      <c r="B167" s="15" t="s">
        <v>3</v>
      </c>
      <c r="C167" s="18" t="s">
        <v>45</v>
      </c>
      <c r="D167" s="18" t="s">
        <v>79</v>
      </c>
      <c r="E167" s="18" t="s">
        <v>174</v>
      </c>
      <c r="F167" s="18" t="s">
        <v>21</v>
      </c>
      <c r="G167" s="30">
        <v>477.9</v>
      </c>
    </row>
    <row r="168" spans="1:7" x14ac:dyDescent="0.25">
      <c r="A168" s="23" t="s">
        <v>18</v>
      </c>
      <c r="B168" s="33" t="s">
        <v>3</v>
      </c>
      <c r="C168" s="20" t="s">
        <v>45</v>
      </c>
      <c r="D168" s="20" t="s">
        <v>79</v>
      </c>
      <c r="E168" s="21" t="s">
        <v>157</v>
      </c>
      <c r="F168" s="18"/>
      <c r="G168" s="30">
        <f>G169</f>
        <v>2028.8</v>
      </c>
    </row>
    <row r="169" spans="1:7" x14ac:dyDescent="0.25">
      <c r="A169" s="29" t="s">
        <v>127</v>
      </c>
      <c r="B169" s="60" t="s">
        <v>3</v>
      </c>
      <c r="C169" s="25" t="s">
        <v>8</v>
      </c>
      <c r="D169" s="25" t="s">
        <v>32</v>
      </c>
      <c r="E169" s="25" t="s">
        <v>165</v>
      </c>
      <c r="F169" s="18"/>
      <c r="G169" s="30">
        <f>G170</f>
        <v>2028.8</v>
      </c>
    </row>
    <row r="170" spans="1:7" x14ac:dyDescent="0.25">
      <c r="A170" s="19" t="s">
        <v>102</v>
      </c>
      <c r="B170" s="15" t="s">
        <v>3</v>
      </c>
      <c r="C170" s="18" t="s">
        <v>45</v>
      </c>
      <c r="D170" s="18" t="s">
        <v>79</v>
      </c>
      <c r="E170" s="25" t="s">
        <v>165</v>
      </c>
      <c r="F170" s="18" t="s">
        <v>4</v>
      </c>
      <c r="G170" s="30">
        <f>G171</f>
        <v>2028.8</v>
      </c>
    </row>
    <row r="171" spans="1:7" x14ac:dyDescent="0.25">
      <c r="A171" s="63" t="s">
        <v>226</v>
      </c>
      <c r="B171" s="15" t="s">
        <v>3</v>
      </c>
      <c r="C171" s="18" t="s">
        <v>45</v>
      </c>
      <c r="D171" s="18" t="s">
        <v>79</v>
      </c>
      <c r="E171" s="25" t="s">
        <v>165</v>
      </c>
      <c r="F171" s="18" t="s">
        <v>224</v>
      </c>
      <c r="G171" s="30">
        <v>2028.8</v>
      </c>
    </row>
    <row r="172" spans="1:7" x14ac:dyDescent="0.25">
      <c r="A172" s="17" t="s">
        <v>109</v>
      </c>
      <c r="B172" s="16" t="s">
        <v>3</v>
      </c>
      <c r="C172" s="15" t="s">
        <v>45</v>
      </c>
      <c r="D172" s="15" t="s">
        <v>23</v>
      </c>
      <c r="E172" s="15"/>
      <c r="F172" s="18"/>
      <c r="G172" s="2">
        <f>G173+G180</f>
        <v>2390</v>
      </c>
    </row>
    <row r="173" spans="1:7" ht="40.75" x14ac:dyDescent="0.25">
      <c r="A173" s="24" t="s">
        <v>265</v>
      </c>
      <c r="B173" s="54" t="s">
        <v>3</v>
      </c>
      <c r="C173" s="53" t="s">
        <v>45</v>
      </c>
      <c r="D173" s="53" t="s">
        <v>23</v>
      </c>
      <c r="E173" s="41" t="s">
        <v>175</v>
      </c>
      <c r="F173" s="20"/>
      <c r="G173" s="9">
        <f>G174+G177</f>
        <v>1937.3</v>
      </c>
    </row>
    <row r="174" spans="1:7" ht="74.05" customHeight="1" x14ac:dyDescent="0.25">
      <c r="A174" s="40" t="s">
        <v>272</v>
      </c>
      <c r="B174" s="54" t="s">
        <v>3</v>
      </c>
      <c r="C174" s="53" t="s">
        <v>45</v>
      </c>
      <c r="D174" s="53" t="s">
        <v>23</v>
      </c>
      <c r="E174" s="41" t="s">
        <v>176</v>
      </c>
      <c r="F174" s="41"/>
      <c r="G174" s="9">
        <f>G175</f>
        <v>937.3</v>
      </c>
    </row>
    <row r="175" spans="1:7" x14ac:dyDescent="0.25">
      <c r="A175" s="19" t="s">
        <v>69</v>
      </c>
      <c r="B175" s="52" t="s">
        <v>3</v>
      </c>
      <c r="C175" s="51" t="s">
        <v>45</v>
      </c>
      <c r="D175" s="51" t="s">
        <v>23</v>
      </c>
      <c r="E175" s="50" t="s">
        <v>176</v>
      </c>
      <c r="F175" s="50">
        <v>800</v>
      </c>
      <c r="G175" s="5">
        <f>G176</f>
        <v>937.3</v>
      </c>
    </row>
    <row r="176" spans="1:7" ht="38.25" customHeight="1" x14ac:dyDescent="0.25">
      <c r="A176" s="19" t="s">
        <v>108</v>
      </c>
      <c r="B176" s="52" t="s">
        <v>3</v>
      </c>
      <c r="C176" s="51" t="s">
        <v>45</v>
      </c>
      <c r="D176" s="51" t="s">
        <v>23</v>
      </c>
      <c r="E176" s="50" t="s">
        <v>176</v>
      </c>
      <c r="F176" s="18" t="s">
        <v>107</v>
      </c>
      <c r="G176" s="5">
        <v>937.3</v>
      </c>
    </row>
    <row r="177" spans="1:7" ht="54.35" x14ac:dyDescent="0.25">
      <c r="A177" s="24" t="s">
        <v>227</v>
      </c>
      <c r="B177" s="54" t="s">
        <v>3</v>
      </c>
      <c r="C177" s="53" t="s">
        <v>45</v>
      </c>
      <c r="D177" s="53" t="s">
        <v>23</v>
      </c>
      <c r="E177" s="41" t="s">
        <v>177</v>
      </c>
      <c r="F177" s="20"/>
      <c r="G177" s="9">
        <f>G178</f>
        <v>1000</v>
      </c>
    </row>
    <row r="178" spans="1:7" x14ac:dyDescent="0.25">
      <c r="A178" s="19" t="s">
        <v>69</v>
      </c>
      <c r="B178" s="52" t="s">
        <v>3</v>
      </c>
      <c r="C178" s="51" t="s">
        <v>45</v>
      </c>
      <c r="D178" s="51" t="s">
        <v>23</v>
      </c>
      <c r="E178" s="50" t="s">
        <v>177</v>
      </c>
      <c r="F178" s="50">
        <v>800</v>
      </c>
      <c r="G178" s="5">
        <f>G179</f>
        <v>1000</v>
      </c>
    </row>
    <row r="179" spans="1:7" ht="39.75" customHeight="1" x14ac:dyDescent="0.25">
      <c r="A179" s="19" t="s">
        <v>108</v>
      </c>
      <c r="B179" s="52" t="s">
        <v>3</v>
      </c>
      <c r="C179" s="51" t="s">
        <v>45</v>
      </c>
      <c r="D179" s="51" t="s">
        <v>23</v>
      </c>
      <c r="E179" s="50" t="s">
        <v>177</v>
      </c>
      <c r="F179" s="18" t="s">
        <v>107</v>
      </c>
      <c r="G179" s="5">
        <v>1000</v>
      </c>
    </row>
    <row r="180" spans="1:7" ht="39.75" customHeight="1" x14ac:dyDescent="0.25">
      <c r="A180" s="24" t="s">
        <v>273</v>
      </c>
      <c r="B180" s="99" t="s">
        <v>3</v>
      </c>
      <c r="C180" s="53" t="s">
        <v>45</v>
      </c>
      <c r="D180" s="53" t="s">
        <v>23</v>
      </c>
      <c r="E180" s="41" t="s">
        <v>275</v>
      </c>
      <c r="F180" s="18"/>
      <c r="G180" s="9">
        <f>G181</f>
        <v>452.7</v>
      </c>
    </row>
    <row r="181" spans="1:7" ht="53.7" customHeight="1" x14ac:dyDescent="0.25">
      <c r="A181" s="24" t="s">
        <v>274</v>
      </c>
      <c r="B181" s="99" t="s">
        <v>3</v>
      </c>
      <c r="C181" s="53" t="s">
        <v>45</v>
      </c>
      <c r="D181" s="53" t="s">
        <v>23</v>
      </c>
      <c r="E181" s="41" t="s">
        <v>238</v>
      </c>
      <c r="F181" s="20"/>
      <c r="G181" s="32">
        <f>G182</f>
        <v>452.7</v>
      </c>
    </row>
    <row r="182" spans="1:7" ht="25.5" customHeight="1" x14ac:dyDescent="0.25">
      <c r="A182" s="19" t="s">
        <v>26</v>
      </c>
      <c r="B182" s="99" t="s">
        <v>3</v>
      </c>
      <c r="C182" s="51" t="s">
        <v>45</v>
      </c>
      <c r="D182" s="51" t="s">
        <v>23</v>
      </c>
      <c r="E182" s="50" t="s">
        <v>238</v>
      </c>
      <c r="F182" s="18" t="s">
        <v>25</v>
      </c>
      <c r="G182" s="30">
        <f>G183</f>
        <v>452.7</v>
      </c>
    </row>
    <row r="183" spans="1:7" ht="25.5" customHeight="1" x14ac:dyDescent="0.25">
      <c r="A183" s="19" t="s">
        <v>24</v>
      </c>
      <c r="B183" s="99" t="s">
        <v>3</v>
      </c>
      <c r="C183" s="51" t="s">
        <v>45</v>
      </c>
      <c r="D183" s="51" t="s">
        <v>23</v>
      </c>
      <c r="E183" s="50" t="s">
        <v>238</v>
      </c>
      <c r="F183" s="18" t="s">
        <v>21</v>
      </c>
      <c r="G183" s="30">
        <v>452.7</v>
      </c>
    </row>
    <row r="184" spans="1:7" x14ac:dyDescent="0.25">
      <c r="A184" s="17" t="s">
        <v>106</v>
      </c>
      <c r="B184" s="16" t="s">
        <v>3</v>
      </c>
      <c r="C184" s="15" t="s">
        <v>99</v>
      </c>
      <c r="D184" s="15"/>
      <c r="E184" s="15"/>
      <c r="F184" s="15"/>
      <c r="G184" s="2">
        <f>G185+G193+G212</f>
        <v>53753.8</v>
      </c>
    </row>
    <row r="185" spans="1:7" ht="16.3" customHeight="1" x14ac:dyDescent="0.25">
      <c r="A185" s="17" t="s">
        <v>105</v>
      </c>
      <c r="B185" s="16" t="s">
        <v>3</v>
      </c>
      <c r="C185" s="15" t="s">
        <v>99</v>
      </c>
      <c r="D185" s="15" t="s">
        <v>8</v>
      </c>
      <c r="E185" s="15"/>
      <c r="F185" s="15"/>
      <c r="G185" s="2">
        <f>G186</f>
        <v>13603.2</v>
      </c>
    </row>
    <row r="186" spans="1:7" ht="28.05" customHeight="1" x14ac:dyDescent="0.25">
      <c r="A186" s="24" t="s">
        <v>179</v>
      </c>
      <c r="B186" s="22" t="s">
        <v>3</v>
      </c>
      <c r="C186" s="20" t="s">
        <v>99</v>
      </c>
      <c r="D186" s="20" t="s">
        <v>8</v>
      </c>
      <c r="E186" s="21" t="s">
        <v>178</v>
      </c>
      <c r="F186" s="18"/>
      <c r="G186" s="9">
        <f>G190+G187</f>
        <v>13603.2</v>
      </c>
    </row>
    <row r="187" spans="1:7" ht="54" customHeight="1" x14ac:dyDescent="0.25">
      <c r="A187" s="24" t="s">
        <v>414</v>
      </c>
      <c r="B187" s="16" t="s">
        <v>3</v>
      </c>
      <c r="C187" s="20" t="s">
        <v>99</v>
      </c>
      <c r="D187" s="20" t="s">
        <v>8</v>
      </c>
      <c r="E187" s="21" t="s">
        <v>415</v>
      </c>
      <c r="F187" s="18"/>
      <c r="G187" s="9">
        <f>G188</f>
        <v>6045.9</v>
      </c>
    </row>
    <row r="188" spans="1:7" ht="27.2" x14ac:dyDescent="0.25">
      <c r="A188" s="19" t="s">
        <v>104</v>
      </c>
      <c r="B188" s="16" t="s">
        <v>3</v>
      </c>
      <c r="C188" s="18" t="s">
        <v>99</v>
      </c>
      <c r="D188" s="18" t="s">
        <v>8</v>
      </c>
      <c r="E188" s="28" t="s">
        <v>415</v>
      </c>
      <c r="F188" s="18" t="s">
        <v>94</v>
      </c>
      <c r="G188" s="9">
        <f>G189</f>
        <v>6045.9</v>
      </c>
    </row>
    <row r="189" spans="1:7" x14ac:dyDescent="0.25">
      <c r="A189" s="19" t="s">
        <v>93</v>
      </c>
      <c r="B189" s="22" t="s">
        <v>3</v>
      </c>
      <c r="C189" s="18" t="s">
        <v>99</v>
      </c>
      <c r="D189" s="18" t="s">
        <v>8</v>
      </c>
      <c r="E189" s="28" t="s">
        <v>415</v>
      </c>
      <c r="F189" s="18" t="s">
        <v>92</v>
      </c>
      <c r="G189" s="9">
        <v>6045.9</v>
      </c>
    </row>
    <row r="190" spans="1:7" ht="54.35" x14ac:dyDescent="0.25">
      <c r="A190" s="24" t="s">
        <v>231</v>
      </c>
      <c r="B190" s="16" t="s">
        <v>3</v>
      </c>
      <c r="C190" s="20" t="s">
        <v>99</v>
      </c>
      <c r="D190" s="20" t="s">
        <v>8</v>
      </c>
      <c r="E190" s="20" t="s">
        <v>230</v>
      </c>
      <c r="F190" s="20"/>
      <c r="G190" s="9">
        <f>G191</f>
        <v>7557.3</v>
      </c>
    </row>
    <row r="191" spans="1:7" ht="27.2" x14ac:dyDescent="0.25">
      <c r="A191" s="19" t="s">
        <v>104</v>
      </c>
      <c r="B191" s="16" t="s">
        <v>3</v>
      </c>
      <c r="C191" s="18" t="s">
        <v>99</v>
      </c>
      <c r="D191" s="18" t="s">
        <v>8</v>
      </c>
      <c r="E191" s="18" t="s">
        <v>230</v>
      </c>
      <c r="F191" s="18" t="s">
        <v>94</v>
      </c>
      <c r="G191" s="5">
        <f>G192</f>
        <v>7557.3</v>
      </c>
    </row>
    <row r="192" spans="1:7" x14ac:dyDescent="0.25">
      <c r="A192" s="19" t="s">
        <v>93</v>
      </c>
      <c r="B192" s="16" t="s">
        <v>3</v>
      </c>
      <c r="C192" s="18" t="s">
        <v>99</v>
      </c>
      <c r="D192" s="18" t="s">
        <v>8</v>
      </c>
      <c r="E192" s="18" t="s">
        <v>230</v>
      </c>
      <c r="F192" s="18" t="s">
        <v>92</v>
      </c>
      <c r="G192" s="5">
        <v>7557.3</v>
      </c>
    </row>
    <row r="193" spans="1:7" x14ac:dyDescent="0.25">
      <c r="A193" s="17" t="s">
        <v>103</v>
      </c>
      <c r="B193" s="16" t="s">
        <v>3</v>
      </c>
      <c r="C193" s="15" t="s">
        <v>99</v>
      </c>
      <c r="D193" s="15" t="s">
        <v>22</v>
      </c>
      <c r="E193" s="15"/>
      <c r="F193" s="15"/>
      <c r="G193" s="2">
        <f>G194</f>
        <v>18867.400000000001</v>
      </c>
    </row>
    <row r="194" spans="1:7" ht="26.5" customHeight="1" x14ac:dyDescent="0.25">
      <c r="A194" s="24" t="s">
        <v>179</v>
      </c>
      <c r="B194" s="22" t="s">
        <v>3</v>
      </c>
      <c r="C194" s="20" t="s">
        <v>99</v>
      </c>
      <c r="D194" s="20" t="s">
        <v>22</v>
      </c>
      <c r="E194" s="21" t="s">
        <v>178</v>
      </c>
      <c r="F194" s="10"/>
      <c r="G194" s="9">
        <f>+G195+G198+G201+G209+G204</f>
        <v>18867.400000000001</v>
      </c>
    </row>
    <row r="195" spans="1:7" ht="27.2" x14ac:dyDescent="0.25">
      <c r="A195" s="24" t="s">
        <v>219</v>
      </c>
      <c r="B195" s="39" t="s">
        <v>3</v>
      </c>
      <c r="C195" s="41" t="s">
        <v>99</v>
      </c>
      <c r="D195" s="41" t="s">
        <v>22</v>
      </c>
      <c r="E195" s="20" t="s">
        <v>234</v>
      </c>
      <c r="F195" s="41"/>
      <c r="G195" s="9">
        <f>G196</f>
        <v>400</v>
      </c>
    </row>
    <row r="196" spans="1:7" x14ac:dyDescent="0.25">
      <c r="A196" s="19" t="s">
        <v>69</v>
      </c>
      <c r="B196" s="46" t="s">
        <v>3</v>
      </c>
      <c r="C196" s="50" t="s">
        <v>99</v>
      </c>
      <c r="D196" s="50" t="s">
        <v>22</v>
      </c>
      <c r="E196" s="18" t="s">
        <v>234</v>
      </c>
      <c r="F196" s="50">
        <v>800</v>
      </c>
      <c r="G196" s="5">
        <f>G197</f>
        <v>400</v>
      </c>
    </row>
    <row r="197" spans="1:7" ht="40.75" x14ac:dyDescent="0.25">
      <c r="A197" s="19" t="s">
        <v>108</v>
      </c>
      <c r="B197" s="46" t="s">
        <v>3</v>
      </c>
      <c r="C197" s="50" t="s">
        <v>99</v>
      </c>
      <c r="D197" s="50" t="s">
        <v>22</v>
      </c>
      <c r="E197" s="18" t="s">
        <v>234</v>
      </c>
      <c r="F197" s="50">
        <v>810</v>
      </c>
      <c r="G197" s="5">
        <v>400</v>
      </c>
    </row>
    <row r="198" spans="1:7" ht="18.350000000000001" customHeight="1" x14ac:dyDescent="0.25">
      <c r="A198" s="24" t="s">
        <v>232</v>
      </c>
      <c r="B198" s="39" t="s">
        <v>3</v>
      </c>
      <c r="C198" s="41" t="s">
        <v>99</v>
      </c>
      <c r="D198" s="41" t="s">
        <v>22</v>
      </c>
      <c r="E198" s="20" t="s">
        <v>233</v>
      </c>
      <c r="F198" s="41"/>
      <c r="G198" s="9">
        <f>G199</f>
        <v>920.8</v>
      </c>
    </row>
    <row r="199" spans="1:7" ht="14.95" customHeight="1" x14ac:dyDescent="0.25">
      <c r="A199" s="19" t="s">
        <v>102</v>
      </c>
      <c r="B199" s="46" t="s">
        <v>3</v>
      </c>
      <c r="C199" s="50" t="s">
        <v>99</v>
      </c>
      <c r="D199" s="50" t="s">
        <v>22</v>
      </c>
      <c r="E199" s="18" t="s">
        <v>233</v>
      </c>
      <c r="F199" s="18" t="s">
        <v>4</v>
      </c>
      <c r="G199" s="5">
        <f>G200</f>
        <v>920.8</v>
      </c>
    </row>
    <row r="200" spans="1:7" ht="14.3" customHeight="1" x14ac:dyDescent="0.25">
      <c r="A200" s="63" t="s">
        <v>226</v>
      </c>
      <c r="B200" s="46" t="s">
        <v>3</v>
      </c>
      <c r="C200" s="50" t="s">
        <v>99</v>
      </c>
      <c r="D200" s="50" t="s">
        <v>22</v>
      </c>
      <c r="E200" s="18" t="s">
        <v>233</v>
      </c>
      <c r="F200" s="18" t="s">
        <v>224</v>
      </c>
      <c r="G200" s="5">
        <v>920.8</v>
      </c>
    </row>
    <row r="201" spans="1:7" ht="67.95" customHeight="1" x14ac:dyDescent="0.25">
      <c r="A201" s="64" t="s">
        <v>539</v>
      </c>
      <c r="B201" s="39" t="s">
        <v>3</v>
      </c>
      <c r="C201" s="41" t="s">
        <v>99</v>
      </c>
      <c r="D201" s="41" t="s">
        <v>22</v>
      </c>
      <c r="E201" s="20" t="s">
        <v>538</v>
      </c>
      <c r="F201" s="20"/>
      <c r="G201" s="9">
        <f>G202</f>
        <v>3515</v>
      </c>
    </row>
    <row r="202" spans="1:7" ht="14.3" customHeight="1" x14ac:dyDescent="0.25">
      <c r="A202" s="19" t="s">
        <v>102</v>
      </c>
      <c r="B202" s="46" t="s">
        <v>3</v>
      </c>
      <c r="C202" s="50" t="s">
        <v>99</v>
      </c>
      <c r="D202" s="50" t="s">
        <v>22</v>
      </c>
      <c r="E202" s="18" t="s">
        <v>538</v>
      </c>
      <c r="F202" s="18" t="s">
        <v>4</v>
      </c>
      <c r="G202" s="5">
        <f>G203</f>
        <v>3515</v>
      </c>
    </row>
    <row r="203" spans="1:7" ht="14.3" customHeight="1" x14ac:dyDescent="0.25">
      <c r="A203" s="63" t="s">
        <v>226</v>
      </c>
      <c r="B203" s="46" t="s">
        <v>3</v>
      </c>
      <c r="C203" s="50" t="s">
        <v>99</v>
      </c>
      <c r="D203" s="50" t="s">
        <v>22</v>
      </c>
      <c r="E203" s="18" t="s">
        <v>538</v>
      </c>
      <c r="F203" s="18" t="s">
        <v>224</v>
      </c>
      <c r="G203" s="5">
        <v>3515</v>
      </c>
    </row>
    <row r="204" spans="1:7" ht="97.3" customHeight="1" x14ac:dyDescent="0.25">
      <c r="A204" s="96" t="s">
        <v>618</v>
      </c>
      <c r="B204" s="69">
        <v>203</v>
      </c>
      <c r="C204" s="25" t="s">
        <v>99</v>
      </c>
      <c r="D204" s="50" t="s">
        <v>22</v>
      </c>
      <c r="E204" s="83" t="s">
        <v>619</v>
      </c>
      <c r="F204" s="25"/>
      <c r="G204" s="5">
        <f>G205+G207</f>
        <v>14000</v>
      </c>
    </row>
    <row r="205" spans="1:7" ht="14.3" customHeight="1" x14ac:dyDescent="0.25">
      <c r="A205" s="19" t="s">
        <v>102</v>
      </c>
      <c r="B205" s="69">
        <v>203</v>
      </c>
      <c r="C205" s="25" t="s">
        <v>99</v>
      </c>
      <c r="D205" s="50" t="s">
        <v>22</v>
      </c>
      <c r="E205" s="62" t="s">
        <v>619</v>
      </c>
      <c r="F205" s="50">
        <v>500</v>
      </c>
      <c r="G205" s="5">
        <f>G206</f>
        <v>13400</v>
      </c>
    </row>
    <row r="206" spans="1:7" ht="14.3" customHeight="1" x14ac:dyDescent="0.25">
      <c r="A206" s="63" t="s">
        <v>226</v>
      </c>
      <c r="B206" s="69">
        <v>203</v>
      </c>
      <c r="C206" s="25" t="s">
        <v>99</v>
      </c>
      <c r="D206" s="50" t="s">
        <v>22</v>
      </c>
      <c r="E206" s="62" t="s">
        <v>619</v>
      </c>
      <c r="F206" s="50">
        <v>540</v>
      </c>
      <c r="G206" s="5">
        <v>13400</v>
      </c>
    </row>
    <row r="207" spans="1:7" ht="14.3" customHeight="1" x14ac:dyDescent="0.25">
      <c r="A207" s="19" t="s">
        <v>69</v>
      </c>
      <c r="B207" s="69">
        <v>203</v>
      </c>
      <c r="C207" s="25" t="s">
        <v>99</v>
      </c>
      <c r="D207" s="50" t="s">
        <v>22</v>
      </c>
      <c r="E207" s="62" t="s">
        <v>619</v>
      </c>
      <c r="F207" s="50">
        <v>800</v>
      </c>
      <c r="G207" s="5">
        <f>G208</f>
        <v>600</v>
      </c>
    </row>
    <row r="208" spans="1:7" ht="41.45" customHeight="1" x14ac:dyDescent="0.25">
      <c r="A208" s="19" t="s">
        <v>108</v>
      </c>
      <c r="B208" s="95">
        <v>203</v>
      </c>
      <c r="C208" s="25" t="s">
        <v>99</v>
      </c>
      <c r="D208" s="50" t="s">
        <v>22</v>
      </c>
      <c r="E208" s="62" t="s">
        <v>619</v>
      </c>
      <c r="F208" s="50">
        <v>810</v>
      </c>
      <c r="G208" s="5">
        <v>600</v>
      </c>
    </row>
    <row r="209" spans="1:8" ht="100.55" customHeight="1" x14ac:dyDescent="0.25">
      <c r="A209" s="96" t="s">
        <v>620</v>
      </c>
      <c r="B209" s="69">
        <v>203</v>
      </c>
      <c r="C209" s="26" t="s">
        <v>99</v>
      </c>
      <c r="D209" s="41" t="s">
        <v>22</v>
      </c>
      <c r="E209" s="83" t="s">
        <v>621</v>
      </c>
      <c r="F209" s="41"/>
      <c r="G209" s="9">
        <f>G210</f>
        <v>31.6</v>
      </c>
    </row>
    <row r="210" spans="1:8" ht="14.3" customHeight="1" x14ac:dyDescent="0.25">
      <c r="A210" s="19" t="s">
        <v>69</v>
      </c>
      <c r="B210" s="69">
        <v>203</v>
      </c>
      <c r="C210" s="25" t="s">
        <v>99</v>
      </c>
      <c r="D210" s="50" t="s">
        <v>22</v>
      </c>
      <c r="E210" s="62" t="s">
        <v>621</v>
      </c>
      <c r="F210" s="50">
        <v>800</v>
      </c>
      <c r="G210" s="5">
        <f>G211</f>
        <v>31.6</v>
      </c>
    </row>
    <row r="211" spans="1:8" ht="44.15" customHeight="1" x14ac:dyDescent="0.25">
      <c r="A211" s="19" t="s">
        <v>108</v>
      </c>
      <c r="B211" s="16" t="s">
        <v>3</v>
      </c>
      <c r="C211" s="25" t="s">
        <v>99</v>
      </c>
      <c r="D211" s="50" t="s">
        <v>22</v>
      </c>
      <c r="E211" s="62" t="s">
        <v>621</v>
      </c>
      <c r="F211" s="50">
        <v>810</v>
      </c>
      <c r="G211" s="5">
        <v>31.6</v>
      </c>
    </row>
    <row r="212" spans="1:8" x14ac:dyDescent="0.25">
      <c r="A212" s="17" t="s">
        <v>101</v>
      </c>
      <c r="B212" s="16" t="s">
        <v>3</v>
      </c>
      <c r="C212" s="49" t="s">
        <v>99</v>
      </c>
      <c r="D212" s="35" t="s">
        <v>1</v>
      </c>
      <c r="E212" s="18"/>
      <c r="F212" s="15"/>
      <c r="G212" s="2">
        <f>G214+G218+G221</f>
        <v>21283.200000000001</v>
      </c>
    </row>
    <row r="213" spans="1:8" ht="27.2" x14ac:dyDescent="0.25">
      <c r="A213" s="24" t="s">
        <v>179</v>
      </c>
      <c r="B213" s="22" t="s">
        <v>3</v>
      </c>
      <c r="C213" s="20" t="s">
        <v>99</v>
      </c>
      <c r="D213" s="26" t="s">
        <v>1</v>
      </c>
      <c r="E213" s="21" t="s">
        <v>178</v>
      </c>
      <c r="F213" s="15"/>
      <c r="G213" s="9">
        <f>G214</f>
        <v>365</v>
      </c>
      <c r="H213" s="85"/>
    </row>
    <row r="214" spans="1:8" x14ac:dyDescent="0.25">
      <c r="A214" s="48" t="s">
        <v>101</v>
      </c>
      <c r="B214" s="22" t="s">
        <v>3</v>
      </c>
      <c r="C214" s="26" t="s">
        <v>99</v>
      </c>
      <c r="D214" s="26" t="s">
        <v>1</v>
      </c>
      <c r="E214" s="26" t="s">
        <v>237</v>
      </c>
      <c r="F214" s="26"/>
      <c r="G214" s="9">
        <f t="shared" ref="G214" si="0">G215</f>
        <v>365</v>
      </c>
      <c r="H214" s="85"/>
    </row>
    <row r="215" spans="1:8" x14ac:dyDescent="0.25">
      <c r="A215" s="29" t="s">
        <v>100</v>
      </c>
      <c r="B215" s="16" t="s">
        <v>3</v>
      </c>
      <c r="C215" s="25" t="s">
        <v>99</v>
      </c>
      <c r="D215" s="25" t="s">
        <v>1</v>
      </c>
      <c r="E215" s="25" t="s">
        <v>237</v>
      </c>
      <c r="F215" s="25"/>
      <c r="G215" s="5">
        <f>G216</f>
        <v>365</v>
      </c>
    </row>
    <row r="216" spans="1:8" ht="27.2" x14ac:dyDescent="0.25">
      <c r="A216" s="19" t="s">
        <v>26</v>
      </c>
      <c r="B216" s="16" t="s">
        <v>3</v>
      </c>
      <c r="C216" s="25" t="s">
        <v>99</v>
      </c>
      <c r="D216" s="25" t="s">
        <v>1</v>
      </c>
      <c r="E216" s="25" t="s">
        <v>237</v>
      </c>
      <c r="F216" s="25" t="s">
        <v>25</v>
      </c>
      <c r="G216" s="5">
        <f>G217</f>
        <v>365</v>
      </c>
    </row>
    <row r="217" spans="1:8" ht="27" customHeight="1" x14ac:dyDescent="0.25">
      <c r="A217" s="19" t="s">
        <v>24</v>
      </c>
      <c r="B217" s="16" t="s">
        <v>3</v>
      </c>
      <c r="C217" s="25" t="s">
        <v>99</v>
      </c>
      <c r="D217" s="25" t="s">
        <v>1</v>
      </c>
      <c r="E217" s="25" t="s">
        <v>237</v>
      </c>
      <c r="F217" s="25" t="s">
        <v>21</v>
      </c>
      <c r="G217" s="5">
        <v>365</v>
      </c>
    </row>
    <row r="218" spans="1:8" ht="94.6" customHeight="1" x14ac:dyDescent="0.25">
      <c r="A218" s="40" t="s">
        <v>541</v>
      </c>
      <c r="B218" s="69">
        <v>203</v>
      </c>
      <c r="C218" s="94" t="s">
        <v>99</v>
      </c>
      <c r="D218" s="26" t="s">
        <v>1</v>
      </c>
      <c r="E218" s="20" t="s">
        <v>542</v>
      </c>
      <c r="F218" s="20"/>
      <c r="G218" s="9">
        <f>G219</f>
        <v>5393.2</v>
      </c>
    </row>
    <row r="219" spans="1:8" ht="17.5" customHeight="1" x14ac:dyDescent="0.25">
      <c r="A219" s="63" t="s">
        <v>102</v>
      </c>
      <c r="B219" s="69">
        <v>203</v>
      </c>
      <c r="C219" s="93" t="s">
        <v>99</v>
      </c>
      <c r="D219" s="25" t="s">
        <v>1</v>
      </c>
      <c r="E219" s="18" t="s">
        <v>542</v>
      </c>
      <c r="F219" s="18" t="s">
        <v>4</v>
      </c>
      <c r="G219" s="5">
        <f>G220</f>
        <v>5393.2</v>
      </c>
    </row>
    <row r="220" spans="1:8" ht="17.5" customHeight="1" x14ac:dyDescent="0.25">
      <c r="A220" s="63" t="s">
        <v>226</v>
      </c>
      <c r="B220" s="69">
        <v>203</v>
      </c>
      <c r="C220" s="93" t="s">
        <v>99</v>
      </c>
      <c r="D220" s="25" t="s">
        <v>1</v>
      </c>
      <c r="E220" s="18" t="s">
        <v>542</v>
      </c>
      <c r="F220" s="18" t="s">
        <v>224</v>
      </c>
      <c r="G220" s="5">
        <v>5393.2</v>
      </c>
    </row>
    <row r="221" spans="1:8" ht="91.7" customHeight="1" x14ac:dyDescent="0.25">
      <c r="A221" s="40" t="s">
        <v>540</v>
      </c>
      <c r="B221" s="69">
        <v>203</v>
      </c>
      <c r="C221" s="94" t="s">
        <v>99</v>
      </c>
      <c r="D221" s="26" t="s">
        <v>1</v>
      </c>
      <c r="E221" s="20" t="s">
        <v>543</v>
      </c>
      <c r="F221" s="20"/>
      <c r="G221" s="9">
        <f>G222</f>
        <v>15525</v>
      </c>
    </row>
    <row r="222" spans="1:8" ht="17.5" customHeight="1" x14ac:dyDescent="0.25">
      <c r="A222" s="63" t="s">
        <v>102</v>
      </c>
      <c r="B222" s="69">
        <v>203</v>
      </c>
      <c r="C222" s="93" t="s">
        <v>99</v>
      </c>
      <c r="D222" s="25" t="s">
        <v>1</v>
      </c>
      <c r="E222" s="18" t="s">
        <v>543</v>
      </c>
      <c r="F222" s="18" t="s">
        <v>4</v>
      </c>
      <c r="G222" s="5">
        <f>G223</f>
        <v>15525</v>
      </c>
    </row>
    <row r="223" spans="1:8" ht="17.5" customHeight="1" x14ac:dyDescent="0.25">
      <c r="A223" s="63" t="s">
        <v>226</v>
      </c>
      <c r="B223" s="69">
        <v>203</v>
      </c>
      <c r="C223" s="93" t="s">
        <v>99</v>
      </c>
      <c r="D223" s="25" t="s">
        <v>1</v>
      </c>
      <c r="E223" s="18" t="s">
        <v>543</v>
      </c>
      <c r="F223" s="18" t="s">
        <v>224</v>
      </c>
      <c r="G223" s="5">
        <v>15525</v>
      </c>
    </row>
    <row r="224" spans="1:8" x14ac:dyDescent="0.25">
      <c r="A224" s="17" t="s">
        <v>98</v>
      </c>
      <c r="B224" s="16" t="s">
        <v>3</v>
      </c>
      <c r="C224" s="15" t="s">
        <v>80</v>
      </c>
      <c r="D224" s="15"/>
      <c r="E224" s="15"/>
      <c r="F224" s="15"/>
      <c r="G224" s="2">
        <f>G225+G249+G307+G341+G286</f>
        <v>618782.6</v>
      </c>
    </row>
    <row r="225" spans="1:7" x14ac:dyDescent="0.25">
      <c r="A225" s="17" t="s">
        <v>97</v>
      </c>
      <c r="B225" s="16" t="s">
        <v>3</v>
      </c>
      <c r="C225" s="15" t="s">
        <v>80</v>
      </c>
      <c r="D225" s="15" t="s">
        <v>8</v>
      </c>
      <c r="E225" s="15"/>
      <c r="F225" s="15"/>
      <c r="G225" s="2">
        <f>G226</f>
        <v>107553.59999999999</v>
      </c>
    </row>
    <row r="226" spans="1:7" x14ac:dyDescent="0.25">
      <c r="A226" s="24" t="s">
        <v>83</v>
      </c>
      <c r="B226" s="21" t="s">
        <v>3</v>
      </c>
      <c r="C226" s="20" t="s">
        <v>80</v>
      </c>
      <c r="D226" s="20" t="s">
        <v>8</v>
      </c>
      <c r="E226" s="20" t="s">
        <v>180</v>
      </c>
      <c r="F226" s="20"/>
      <c r="G226" s="9">
        <f>G227+G236+G243+G246</f>
        <v>107553.59999999999</v>
      </c>
    </row>
    <row r="227" spans="1:7" x14ac:dyDescent="0.25">
      <c r="A227" s="24" t="s">
        <v>96</v>
      </c>
      <c r="B227" s="22" t="s">
        <v>3</v>
      </c>
      <c r="C227" s="26" t="s">
        <v>80</v>
      </c>
      <c r="D227" s="26" t="s">
        <v>8</v>
      </c>
      <c r="E227" s="20" t="s">
        <v>181</v>
      </c>
      <c r="F227" s="20"/>
      <c r="G227" s="9">
        <f>G228+G230+G232+G234</f>
        <v>4246.2</v>
      </c>
    </row>
    <row r="228" spans="1:7" ht="54.35" x14ac:dyDescent="0.25">
      <c r="A228" s="19" t="s">
        <v>73</v>
      </c>
      <c r="B228" s="16" t="s">
        <v>3</v>
      </c>
      <c r="C228" s="25" t="s">
        <v>80</v>
      </c>
      <c r="D228" s="25" t="s">
        <v>8</v>
      </c>
      <c r="E228" s="18" t="s">
        <v>181</v>
      </c>
      <c r="F228" s="18" t="s">
        <v>72</v>
      </c>
      <c r="G228" s="47">
        <f>G229</f>
        <v>66.400000000000006</v>
      </c>
    </row>
    <row r="229" spans="1:7" x14ac:dyDescent="0.25">
      <c r="A229" s="19" t="s">
        <v>71</v>
      </c>
      <c r="B229" s="16" t="s">
        <v>3</v>
      </c>
      <c r="C229" s="25" t="s">
        <v>80</v>
      </c>
      <c r="D229" s="25" t="s">
        <v>8</v>
      </c>
      <c r="E229" s="18" t="s">
        <v>181</v>
      </c>
      <c r="F229" s="18" t="s">
        <v>70</v>
      </c>
      <c r="G229" s="47">
        <v>66.400000000000006</v>
      </c>
    </row>
    <row r="230" spans="1:7" ht="27.2" x14ac:dyDescent="0.25">
      <c r="A230" s="19" t="s">
        <v>26</v>
      </c>
      <c r="B230" s="16" t="s">
        <v>3</v>
      </c>
      <c r="C230" s="25" t="s">
        <v>80</v>
      </c>
      <c r="D230" s="25" t="s">
        <v>8</v>
      </c>
      <c r="E230" s="18" t="s">
        <v>181</v>
      </c>
      <c r="F230" s="18" t="s">
        <v>25</v>
      </c>
      <c r="G230" s="5">
        <f>G231</f>
        <v>28</v>
      </c>
    </row>
    <row r="231" spans="1:7" ht="27.2" x14ac:dyDescent="0.25">
      <c r="A231" s="19" t="s">
        <v>24</v>
      </c>
      <c r="B231" s="16" t="s">
        <v>3</v>
      </c>
      <c r="C231" s="25" t="s">
        <v>80</v>
      </c>
      <c r="D231" s="25" t="s">
        <v>8</v>
      </c>
      <c r="E231" s="18" t="s">
        <v>181</v>
      </c>
      <c r="F231" s="18" t="s">
        <v>21</v>
      </c>
      <c r="G231" s="5">
        <v>28</v>
      </c>
    </row>
    <row r="232" spans="1:7" ht="27.2" x14ac:dyDescent="0.25">
      <c r="A232" s="27" t="s">
        <v>35</v>
      </c>
      <c r="B232" s="16" t="s">
        <v>3</v>
      </c>
      <c r="C232" s="25" t="s">
        <v>80</v>
      </c>
      <c r="D232" s="25" t="s">
        <v>8</v>
      </c>
      <c r="E232" s="18" t="s">
        <v>181</v>
      </c>
      <c r="F232" s="18" t="s">
        <v>34</v>
      </c>
      <c r="G232" s="5">
        <f>G233</f>
        <v>4151.8</v>
      </c>
    </row>
    <row r="233" spans="1:7" x14ac:dyDescent="0.25">
      <c r="A233" s="34" t="s">
        <v>58</v>
      </c>
      <c r="B233" s="16" t="s">
        <v>3</v>
      </c>
      <c r="C233" s="25" t="s">
        <v>80</v>
      </c>
      <c r="D233" s="25" t="s">
        <v>8</v>
      </c>
      <c r="E233" s="18" t="s">
        <v>181</v>
      </c>
      <c r="F233" s="18" t="s">
        <v>57</v>
      </c>
      <c r="G233" s="5">
        <v>4151.8</v>
      </c>
    </row>
    <row r="234" spans="1:7" x14ac:dyDescent="0.25">
      <c r="A234" s="19" t="s">
        <v>69</v>
      </c>
      <c r="B234" s="16" t="s">
        <v>3</v>
      </c>
      <c r="C234" s="25" t="s">
        <v>80</v>
      </c>
      <c r="D234" s="25" t="s">
        <v>8</v>
      </c>
      <c r="E234" s="18" t="s">
        <v>181</v>
      </c>
      <c r="F234" s="18" t="s">
        <v>68</v>
      </c>
      <c r="G234" s="5">
        <f>G235</f>
        <v>0</v>
      </c>
    </row>
    <row r="235" spans="1:7" x14ac:dyDescent="0.25">
      <c r="A235" s="19" t="s">
        <v>67</v>
      </c>
      <c r="B235" s="16" t="s">
        <v>3</v>
      </c>
      <c r="C235" s="25" t="s">
        <v>80</v>
      </c>
      <c r="D235" s="25" t="s">
        <v>8</v>
      </c>
      <c r="E235" s="18" t="s">
        <v>181</v>
      </c>
      <c r="F235" s="18" t="s">
        <v>66</v>
      </c>
      <c r="G235" s="5">
        <v>0</v>
      </c>
    </row>
    <row r="236" spans="1:7" ht="40.75" x14ac:dyDescent="0.25">
      <c r="A236" s="40" t="s">
        <v>95</v>
      </c>
      <c r="B236" s="39" t="s">
        <v>3</v>
      </c>
      <c r="C236" s="38" t="s">
        <v>80</v>
      </c>
      <c r="D236" s="26" t="s">
        <v>8</v>
      </c>
      <c r="E236" s="20" t="s">
        <v>182</v>
      </c>
      <c r="F236" s="20"/>
      <c r="G236" s="9">
        <f>G238+G239+G241</f>
        <v>75511.899999999994</v>
      </c>
    </row>
    <row r="237" spans="1:7" ht="54.35" x14ac:dyDescent="0.25">
      <c r="A237" s="19" t="s">
        <v>73</v>
      </c>
      <c r="B237" s="46" t="s">
        <v>3</v>
      </c>
      <c r="C237" s="45" t="s">
        <v>80</v>
      </c>
      <c r="D237" s="25" t="s">
        <v>8</v>
      </c>
      <c r="E237" s="18" t="s">
        <v>182</v>
      </c>
      <c r="F237" s="18" t="s">
        <v>72</v>
      </c>
      <c r="G237" s="5">
        <f>G238</f>
        <v>29219.599999999999</v>
      </c>
    </row>
    <row r="238" spans="1:7" x14ac:dyDescent="0.25">
      <c r="A238" s="19" t="s">
        <v>71</v>
      </c>
      <c r="B238" s="46" t="s">
        <v>3</v>
      </c>
      <c r="C238" s="45" t="s">
        <v>80</v>
      </c>
      <c r="D238" s="25" t="s">
        <v>8</v>
      </c>
      <c r="E238" s="18" t="s">
        <v>182</v>
      </c>
      <c r="F238" s="18" t="s">
        <v>70</v>
      </c>
      <c r="G238" s="5">
        <v>29219.599999999999</v>
      </c>
    </row>
    <row r="239" spans="1:7" ht="27.2" x14ac:dyDescent="0.25">
      <c r="A239" s="19" t="s">
        <v>26</v>
      </c>
      <c r="B239" s="46" t="s">
        <v>3</v>
      </c>
      <c r="C239" s="45" t="s">
        <v>80</v>
      </c>
      <c r="D239" s="25" t="s">
        <v>8</v>
      </c>
      <c r="E239" s="18" t="s">
        <v>182</v>
      </c>
      <c r="F239" s="18" t="s">
        <v>25</v>
      </c>
      <c r="G239" s="5">
        <f>G240</f>
        <v>564.79999999999995</v>
      </c>
    </row>
    <row r="240" spans="1:7" ht="27.2" x14ac:dyDescent="0.25">
      <c r="A240" s="19" t="s">
        <v>24</v>
      </c>
      <c r="B240" s="46" t="s">
        <v>3</v>
      </c>
      <c r="C240" s="45" t="s">
        <v>80</v>
      </c>
      <c r="D240" s="25" t="s">
        <v>8</v>
      </c>
      <c r="E240" s="18" t="s">
        <v>182</v>
      </c>
      <c r="F240" s="18" t="s">
        <v>21</v>
      </c>
      <c r="G240" s="5">
        <v>564.79999999999995</v>
      </c>
    </row>
    <row r="241" spans="1:7" ht="27.2" x14ac:dyDescent="0.25">
      <c r="A241" s="27" t="s">
        <v>35</v>
      </c>
      <c r="B241" s="46" t="s">
        <v>3</v>
      </c>
      <c r="C241" s="45" t="s">
        <v>80</v>
      </c>
      <c r="D241" s="25" t="s">
        <v>8</v>
      </c>
      <c r="E241" s="18" t="s">
        <v>182</v>
      </c>
      <c r="F241" s="18" t="s">
        <v>34</v>
      </c>
      <c r="G241" s="5">
        <f>G242</f>
        <v>45727.5</v>
      </c>
    </row>
    <row r="242" spans="1:7" x14ac:dyDescent="0.25">
      <c r="A242" s="34" t="s">
        <v>58</v>
      </c>
      <c r="B242" s="46" t="s">
        <v>3</v>
      </c>
      <c r="C242" s="45" t="s">
        <v>80</v>
      </c>
      <c r="D242" s="25" t="s">
        <v>8</v>
      </c>
      <c r="E242" s="18" t="s">
        <v>182</v>
      </c>
      <c r="F242" s="18" t="s">
        <v>57</v>
      </c>
      <c r="G242" s="5">
        <v>45727.5</v>
      </c>
    </row>
    <row r="243" spans="1:7" ht="27.2" x14ac:dyDescent="0.25">
      <c r="A243" s="44" t="s">
        <v>186</v>
      </c>
      <c r="B243" s="22" t="s">
        <v>3</v>
      </c>
      <c r="C243" s="20" t="s">
        <v>80</v>
      </c>
      <c r="D243" s="26" t="s">
        <v>8</v>
      </c>
      <c r="E243" s="20" t="s">
        <v>241</v>
      </c>
      <c r="F243" s="20"/>
      <c r="G243" s="9">
        <f>G244</f>
        <v>2047</v>
      </c>
    </row>
    <row r="244" spans="1:7" ht="27.2" x14ac:dyDescent="0.25">
      <c r="A244" s="27" t="s">
        <v>35</v>
      </c>
      <c r="B244" s="16" t="s">
        <v>3</v>
      </c>
      <c r="C244" s="18" t="s">
        <v>80</v>
      </c>
      <c r="D244" s="25" t="s">
        <v>8</v>
      </c>
      <c r="E244" s="18" t="s">
        <v>241</v>
      </c>
      <c r="F244" s="18" t="s">
        <v>34</v>
      </c>
      <c r="G244" s="5">
        <f>G245</f>
        <v>2047</v>
      </c>
    </row>
    <row r="245" spans="1:7" x14ac:dyDescent="0.25">
      <c r="A245" s="34" t="s">
        <v>58</v>
      </c>
      <c r="B245" s="16" t="s">
        <v>3</v>
      </c>
      <c r="C245" s="18" t="s">
        <v>80</v>
      </c>
      <c r="D245" s="25" t="s">
        <v>8</v>
      </c>
      <c r="E245" s="18" t="s">
        <v>241</v>
      </c>
      <c r="F245" s="18" t="s">
        <v>57</v>
      </c>
      <c r="G245" s="5">
        <v>2047</v>
      </c>
    </row>
    <row r="246" spans="1:7" x14ac:dyDescent="0.25">
      <c r="A246" s="24" t="s">
        <v>420</v>
      </c>
      <c r="B246" s="46" t="s">
        <v>3</v>
      </c>
      <c r="C246" s="38" t="s">
        <v>80</v>
      </c>
      <c r="D246" s="26" t="s">
        <v>8</v>
      </c>
      <c r="E246" s="20" t="s">
        <v>421</v>
      </c>
      <c r="F246" s="18"/>
      <c r="G246" s="5">
        <f>G247</f>
        <v>25748.5</v>
      </c>
    </row>
    <row r="247" spans="1:7" ht="27.2" x14ac:dyDescent="0.25">
      <c r="A247" s="27" t="s">
        <v>35</v>
      </c>
      <c r="B247" s="46" t="s">
        <v>3</v>
      </c>
      <c r="C247" s="45" t="s">
        <v>80</v>
      </c>
      <c r="D247" s="25" t="s">
        <v>8</v>
      </c>
      <c r="E247" s="18" t="s">
        <v>421</v>
      </c>
      <c r="F247" s="18" t="s">
        <v>34</v>
      </c>
      <c r="G247" s="5">
        <f>G248</f>
        <v>25748.5</v>
      </c>
    </row>
    <row r="248" spans="1:7" x14ac:dyDescent="0.25">
      <c r="A248" s="34" t="s">
        <v>58</v>
      </c>
      <c r="B248" s="22" t="s">
        <v>3</v>
      </c>
      <c r="C248" s="45" t="s">
        <v>80</v>
      </c>
      <c r="D248" s="25" t="s">
        <v>8</v>
      </c>
      <c r="E248" s="18" t="s">
        <v>421</v>
      </c>
      <c r="F248" s="18" t="s">
        <v>57</v>
      </c>
      <c r="G248" s="5">
        <v>25748.5</v>
      </c>
    </row>
    <row r="249" spans="1:7" x14ac:dyDescent="0.25">
      <c r="A249" s="17" t="s">
        <v>91</v>
      </c>
      <c r="B249" s="16" t="s">
        <v>3</v>
      </c>
      <c r="C249" s="15" t="s">
        <v>80</v>
      </c>
      <c r="D249" s="15" t="s">
        <v>22</v>
      </c>
      <c r="E249" s="15"/>
      <c r="F249" s="15"/>
      <c r="G249" s="2">
        <f>G250</f>
        <v>408862.80000000005</v>
      </c>
    </row>
    <row r="250" spans="1:7" x14ac:dyDescent="0.25">
      <c r="A250" s="24" t="s">
        <v>83</v>
      </c>
      <c r="B250" s="22" t="s">
        <v>3</v>
      </c>
      <c r="C250" s="20" t="s">
        <v>80</v>
      </c>
      <c r="D250" s="20" t="s">
        <v>22</v>
      </c>
      <c r="E250" s="20" t="s">
        <v>180</v>
      </c>
      <c r="F250" s="15"/>
      <c r="G250" s="9">
        <f>G251+G261+G271+G279+G268+G276</f>
        <v>408862.80000000005</v>
      </c>
    </row>
    <row r="251" spans="1:7" ht="27.2" x14ac:dyDescent="0.25">
      <c r="A251" s="24" t="s">
        <v>90</v>
      </c>
      <c r="B251" s="22" t="s">
        <v>3</v>
      </c>
      <c r="C251" s="20" t="s">
        <v>80</v>
      </c>
      <c r="D251" s="20" t="s">
        <v>22</v>
      </c>
      <c r="E251" s="20" t="s">
        <v>183</v>
      </c>
      <c r="F251" s="20"/>
      <c r="G251" s="9">
        <f>G252+G254+G256+G258</f>
        <v>116126.7</v>
      </c>
    </row>
    <row r="252" spans="1:7" ht="54.35" x14ac:dyDescent="0.25">
      <c r="A252" s="19" t="s">
        <v>73</v>
      </c>
      <c r="B252" s="16" t="s">
        <v>3</v>
      </c>
      <c r="C252" s="18" t="s">
        <v>80</v>
      </c>
      <c r="D252" s="18" t="s">
        <v>22</v>
      </c>
      <c r="E252" s="18" t="s">
        <v>183</v>
      </c>
      <c r="F252" s="18" t="s">
        <v>72</v>
      </c>
      <c r="G252" s="5">
        <f>G253</f>
        <v>53546.9</v>
      </c>
    </row>
    <row r="253" spans="1:7" x14ac:dyDescent="0.25">
      <c r="A253" s="19" t="s">
        <v>71</v>
      </c>
      <c r="B253" s="16" t="s">
        <v>3</v>
      </c>
      <c r="C253" s="18" t="s">
        <v>80</v>
      </c>
      <c r="D253" s="18" t="s">
        <v>22</v>
      </c>
      <c r="E253" s="18" t="s">
        <v>183</v>
      </c>
      <c r="F253" s="18" t="s">
        <v>70</v>
      </c>
      <c r="G253" s="5">
        <v>53546.9</v>
      </c>
    </row>
    <row r="254" spans="1:7" ht="27.2" x14ac:dyDescent="0.25">
      <c r="A254" s="19" t="s">
        <v>26</v>
      </c>
      <c r="B254" s="16" t="s">
        <v>3</v>
      </c>
      <c r="C254" s="18" t="s">
        <v>80</v>
      </c>
      <c r="D254" s="18" t="s">
        <v>22</v>
      </c>
      <c r="E254" s="18" t="s">
        <v>183</v>
      </c>
      <c r="F254" s="18" t="s">
        <v>25</v>
      </c>
      <c r="G254" s="5">
        <f>G255</f>
        <v>55602.7</v>
      </c>
    </row>
    <row r="255" spans="1:7" ht="27.2" x14ac:dyDescent="0.25">
      <c r="A255" s="19" t="s">
        <v>24</v>
      </c>
      <c r="B255" s="16" t="s">
        <v>3</v>
      </c>
      <c r="C255" s="18" t="s">
        <v>80</v>
      </c>
      <c r="D255" s="18" t="s">
        <v>22</v>
      </c>
      <c r="E255" s="18" t="s">
        <v>183</v>
      </c>
      <c r="F255" s="18" t="s">
        <v>21</v>
      </c>
      <c r="G255" s="5">
        <v>55602.7</v>
      </c>
    </row>
    <row r="256" spans="1:7" ht="27.2" x14ac:dyDescent="0.25">
      <c r="A256" s="27" t="s">
        <v>35</v>
      </c>
      <c r="B256" s="16" t="s">
        <v>3</v>
      </c>
      <c r="C256" s="18" t="s">
        <v>80</v>
      </c>
      <c r="D256" s="18" t="s">
        <v>22</v>
      </c>
      <c r="E256" s="18" t="s">
        <v>183</v>
      </c>
      <c r="F256" s="18" t="s">
        <v>34</v>
      </c>
      <c r="G256" s="5">
        <f>G257</f>
        <v>2441.6999999999998</v>
      </c>
    </row>
    <row r="257" spans="1:7" x14ac:dyDescent="0.25">
      <c r="A257" s="34" t="s">
        <v>58</v>
      </c>
      <c r="B257" s="16" t="s">
        <v>3</v>
      </c>
      <c r="C257" s="18" t="s">
        <v>80</v>
      </c>
      <c r="D257" s="18" t="s">
        <v>22</v>
      </c>
      <c r="E257" s="18" t="s">
        <v>183</v>
      </c>
      <c r="F257" s="18" t="s">
        <v>57</v>
      </c>
      <c r="G257" s="5">
        <v>2441.6999999999998</v>
      </c>
    </row>
    <row r="258" spans="1:7" x14ac:dyDescent="0.25">
      <c r="A258" s="19" t="s">
        <v>69</v>
      </c>
      <c r="B258" s="16" t="s">
        <v>3</v>
      </c>
      <c r="C258" s="18" t="s">
        <v>80</v>
      </c>
      <c r="D258" s="18" t="s">
        <v>22</v>
      </c>
      <c r="E258" s="18" t="s">
        <v>183</v>
      </c>
      <c r="F258" s="18" t="s">
        <v>68</v>
      </c>
      <c r="G258" s="5">
        <f>G259+G260</f>
        <v>4535.3999999999996</v>
      </c>
    </row>
    <row r="259" spans="1:7" ht="27.2" x14ac:dyDescent="0.25">
      <c r="A259" s="19" t="s">
        <v>558</v>
      </c>
      <c r="B259" s="16" t="s">
        <v>3</v>
      </c>
      <c r="C259" s="18" t="s">
        <v>80</v>
      </c>
      <c r="D259" s="18" t="s">
        <v>22</v>
      </c>
      <c r="E259" s="18" t="s">
        <v>183</v>
      </c>
      <c r="F259" s="18" t="s">
        <v>559</v>
      </c>
      <c r="G259" s="5">
        <v>10.9</v>
      </c>
    </row>
    <row r="260" spans="1:7" x14ac:dyDescent="0.25">
      <c r="A260" s="19" t="s">
        <v>67</v>
      </c>
      <c r="B260" s="16" t="s">
        <v>3</v>
      </c>
      <c r="C260" s="18" t="s">
        <v>80</v>
      </c>
      <c r="D260" s="18" t="s">
        <v>22</v>
      </c>
      <c r="E260" s="18" t="s">
        <v>183</v>
      </c>
      <c r="F260" s="18" t="s">
        <v>66</v>
      </c>
      <c r="G260" s="5">
        <v>4524.5</v>
      </c>
    </row>
    <row r="261" spans="1:7" x14ac:dyDescent="0.25">
      <c r="A261" s="24" t="s">
        <v>88</v>
      </c>
      <c r="B261" s="22" t="s">
        <v>3</v>
      </c>
      <c r="C261" s="20" t="s">
        <v>80</v>
      </c>
      <c r="D261" s="20" t="s">
        <v>22</v>
      </c>
      <c r="E261" s="20" t="s">
        <v>185</v>
      </c>
      <c r="F261" s="20"/>
      <c r="G261" s="9">
        <f>G262+G264+G266</f>
        <v>239410.40000000002</v>
      </c>
    </row>
    <row r="262" spans="1:7" ht="54.35" x14ac:dyDescent="0.25">
      <c r="A262" s="19" t="s">
        <v>73</v>
      </c>
      <c r="B262" s="16" t="s">
        <v>3</v>
      </c>
      <c r="C262" s="18" t="s">
        <v>80</v>
      </c>
      <c r="D262" s="18" t="s">
        <v>22</v>
      </c>
      <c r="E262" s="18" t="s">
        <v>185</v>
      </c>
      <c r="F262" s="18" t="s">
        <v>72</v>
      </c>
      <c r="G262" s="5">
        <f>G263</f>
        <v>175189.1</v>
      </c>
    </row>
    <row r="263" spans="1:7" x14ac:dyDescent="0.25">
      <c r="A263" s="19" t="s">
        <v>71</v>
      </c>
      <c r="B263" s="16" t="s">
        <v>3</v>
      </c>
      <c r="C263" s="18" t="s">
        <v>80</v>
      </c>
      <c r="D263" s="18" t="s">
        <v>22</v>
      </c>
      <c r="E263" s="18" t="s">
        <v>185</v>
      </c>
      <c r="F263" s="18" t="s">
        <v>70</v>
      </c>
      <c r="G263" s="5">
        <v>175189.1</v>
      </c>
    </row>
    <row r="264" spans="1:7" ht="27.2" x14ac:dyDescent="0.25">
      <c r="A264" s="19" t="s">
        <v>26</v>
      </c>
      <c r="B264" s="16" t="s">
        <v>3</v>
      </c>
      <c r="C264" s="18" t="s">
        <v>80</v>
      </c>
      <c r="D264" s="18" t="s">
        <v>22</v>
      </c>
      <c r="E264" s="18" t="s">
        <v>185</v>
      </c>
      <c r="F264" s="18" t="s">
        <v>25</v>
      </c>
      <c r="G264" s="5">
        <f>G265</f>
        <v>4168.5</v>
      </c>
    </row>
    <row r="265" spans="1:7" ht="27.2" x14ac:dyDescent="0.25">
      <c r="A265" s="19" t="s">
        <v>24</v>
      </c>
      <c r="B265" s="16" t="s">
        <v>3</v>
      </c>
      <c r="C265" s="18" t="s">
        <v>80</v>
      </c>
      <c r="D265" s="18" t="s">
        <v>22</v>
      </c>
      <c r="E265" s="18" t="s">
        <v>185</v>
      </c>
      <c r="F265" s="18" t="s">
        <v>21</v>
      </c>
      <c r="G265" s="5">
        <v>4168.5</v>
      </c>
    </row>
    <row r="266" spans="1:7" ht="27.2" x14ac:dyDescent="0.25">
      <c r="A266" s="27" t="s">
        <v>35</v>
      </c>
      <c r="B266" s="16" t="s">
        <v>3</v>
      </c>
      <c r="C266" s="18" t="s">
        <v>80</v>
      </c>
      <c r="D266" s="18" t="s">
        <v>22</v>
      </c>
      <c r="E266" s="18" t="s">
        <v>185</v>
      </c>
      <c r="F266" s="18" t="s">
        <v>34</v>
      </c>
      <c r="G266" s="5">
        <f>G267</f>
        <v>60052.800000000003</v>
      </c>
    </row>
    <row r="267" spans="1:7" x14ac:dyDescent="0.25">
      <c r="A267" s="34" t="s">
        <v>58</v>
      </c>
      <c r="B267" s="16" t="s">
        <v>3</v>
      </c>
      <c r="C267" s="18" t="s">
        <v>80</v>
      </c>
      <c r="D267" s="18" t="s">
        <v>22</v>
      </c>
      <c r="E267" s="18" t="s">
        <v>185</v>
      </c>
      <c r="F267" s="18" t="s">
        <v>57</v>
      </c>
      <c r="G267" s="5">
        <v>60052.800000000003</v>
      </c>
    </row>
    <row r="268" spans="1:7" ht="40.75" x14ac:dyDescent="0.25">
      <c r="A268" s="37" t="s">
        <v>197</v>
      </c>
      <c r="B268" s="22" t="s">
        <v>3</v>
      </c>
      <c r="C268" s="20" t="s">
        <v>80</v>
      </c>
      <c r="D268" s="20" t="s">
        <v>79</v>
      </c>
      <c r="E268" s="20" t="s">
        <v>198</v>
      </c>
      <c r="F268" s="20"/>
      <c r="G268" s="9">
        <f>G269</f>
        <v>289.8</v>
      </c>
    </row>
    <row r="269" spans="1:7" ht="27.2" x14ac:dyDescent="0.25">
      <c r="A269" s="19" t="s">
        <v>26</v>
      </c>
      <c r="B269" s="16" t="s">
        <v>3</v>
      </c>
      <c r="C269" s="18" t="s">
        <v>80</v>
      </c>
      <c r="D269" s="18" t="s">
        <v>79</v>
      </c>
      <c r="E269" s="18" t="s">
        <v>198</v>
      </c>
      <c r="F269" s="18" t="s">
        <v>25</v>
      </c>
      <c r="G269" s="5">
        <f>G270</f>
        <v>289.8</v>
      </c>
    </row>
    <row r="270" spans="1:7" ht="27.2" x14ac:dyDescent="0.25">
      <c r="A270" s="19" t="s">
        <v>24</v>
      </c>
      <c r="B270" s="16" t="s">
        <v>3</v>
      </c>
      <c r="C270" s="18" t="s">
        <v>80</v>
      </c>
      <c r="D270" s="18" t="s">
        <v>79</v>
      </c>
      <c r="E270" s="18" t="s">
        <v>198</v>
      </c>
      <c r="F270" s="18" t="s">
        <v>21</v>
      </c>
      <c r="G270" s="5">
        <v>289.8</v>
      </c>
    </row>
    <row r="271" spans="1:7" ht="27.2" x14ac:dyDescent="0.25">
      <c r="A271" s="44" t="s">
        <v>186</v>
      </c>
      <c r="B271" s="22" t="s">
        <v>3</v>
      </c>
      <c r="C271" s="20" t="s">
        <v>80</v>
      </c>
      <c r="D271" s="20" t="s">
        <v>22</v>
      </c>
      <c r="E271" s="20" t="s">
        <v>241</v>
      </c>
      <c r="F271" s="20"/>
      <c r="G271" s="9">
        <f>G272+G274</f>
        <v>18389.3</v>
      </c>
    </row>
    <row r="272" spans="1:7" ht="27.2" x14ac:dyDescent="0.25">
      <c r="A272" s="19" t="s">
        <v>26</v>
      </c>
      <c r="B272" s="16" t="s">
        <v>3</v>
      </c>
      <c r="C272" s="18" t="s">
        <v>80</v>
      </c>
      <c r="D272" s="18" t="s">
        <v>22</v>
      </c>
      <c r="E272" s="18" t="s">
        <v>241</v>
      </c>
      <c r="F272" s="18" t="s">
        <v>25</v>
      </c>
      <c r="G272" s="5">
        <f>G273</f>
        <v>14451.2</v>
      </c>
    </row>
    <row r="273" spans="1:7" ht="27.2" x14ac:dyDescent="0.25">
      <c r="A273" s="19" t="s">
        <v>24</v>
      </c>
      <c r="B273" s="16" t="s">
        <v>3</v>
      </c>
      <c r="C273" s="18" t="s">
        <v>80</v>
      </c>
      <c r="D273" s="18" t="s">
        <v>22</v>
      </c>
      <c r="E273" s="18" t="s">
        <v>241</v>
      </c>
      <c r="F273" s="18" t="s">
        <v>21</v>
      </c>
      <c r="G273" s="5">
        <v>14451.2</v>
      </c>
    </row>
    <row r="274" spans="1:7" ht="27.2" customHeight="1" x14ac:dyDescent="0.25">
      <c r="A274" s="27" t="s">
        <v>35</v>
      </c>
      <c r="B274" s="16" t="s">
        <v>3</v>
      </c>
      <c r="C274" s="18" t="s">
        <v>80</v>
      </c>
      <c r="D274" s="18" t="s">
        <v>22</v>
      </c>
      <c r="E274" s="18" t="s">
        <v>241</v>
      </c>
      <c r="F274" s="18" t="s">
        <v>34</v>
      </c>
      <c r="G274" s="5">
        <f>G275</f>
        <v>3938.1</v>
      </c>
    </row>
    <row r="275" spans="1:7" ht="15.65" customHeight="1" x14ac:dyDescent="0.25">
      <c r="A275" s="34" t="s">
        <v>58</v>
      </c>
      <c r="B275" s="16" t="s">
        <v>3</v>
      </c>
      <c r="C275" s="18" t="s">
        <v>80</v>
      </c>
      <c r="D275" s="18" t="s">
        <v>22</v>
      </c>
      <c r="E275" s="18" t="s">
        <v>241</v>
      </c>
      <c r="F275" s="18" t="s">
        <v>57</v>
      </c>
      <c r="G275" s="5">
        <v>3938.1</v>
      </c>
    </row>
    <row r="276" spans="1:7" ht="68.599999999999994" customHeight="1" x14ac:dyDescent="0.25">
      <c r="A276" s="239" t="s">
        <v>622</v>
      </c>
      <c r="B276" s="22" t="s">
        <v>3</v>
      </c>
      <c r="C276" s="20" t="s">
        <v>80</v>
      </c>
      <c r="D276" s="20" t="s">
        <v>22</v>
      </c>
      <c r="E276" s="20" t="s">
        <v>623</v>
      </c>
      <c r="F276" s="20"/>
      <c r="G276" s="9">
        <f>G277</f>
        <v>769.2</v>
      </c>
    </row>
    <row r="277" spans="1:7" ht="28.55" customHeight="1" x14ac:dyDescent="0.25">
      <c r="A277" s="19" t="s">
        <v>26</v>
      </c>
      <c r="B277" s="16" t="s">
        <v>3</v>
      </c>
      <c r="C277" s="18" t="s">
        <v>80</v>
      </c>
      <c r="D277" s="18" t="s">
        <v>22</v>
      </c>
      <c r="E277" s="18" t="s">
        <v>623</v>
      </c>
      <c r="F277" s="18" t="s">
        <v>25</v>
      </c>
      <c r="G277" s="5">
        <f>G278</f>
        <v>769.2</v>
      </c>
    </row>
    <row r="278" spans="1:7" ht="29.9" customHeight="1" x14ac:dyDescent="0.25">
      <c r="A278" s="19" t="s">
        <v>24</v>
      </c>
      <c r="B278" s="16" t="s">
        <v>3</v>
      </c>
      <c r="C278" s="18" t="s">
        <v>80</v>
      </c>
      <c r="D278" s="18" t="s">
        <v>22</v>
      </c>
      <c r="E278" s="18" t="s">
        <v>623</v>
      </c>
      <c r="F278" s="18" t="s">
        <v>21</v>
      </c>
      <c r="G278" s="5">
        <v>769.2</v>
      </c>
    </row>
    <row r="279" spans="1:7" ht="18.350000000000001" customHeight="1" x14ac:dyDescent="0.25">
      <c r="A279" s="24" t="s">
        <v>422</v>
      </c>
      <c r="B279" s="16" t="s">
        <v>3</v>
      </c>
      <c r="C279" s="20" t="s">
        <v>80</v>
      </c>
      <c r="D279" s="20" t="s">
        <v>22</v>
      </c>
      <c r="E279" s="20" t="s">
        <v>423</v>
      </c>
      <c r="F279" s="18"/>
      <c r="G279" s="9">
        <f>G280+G282+G284</f>
        <v>33877.4</v>
      </c>
    </row>
    <row r="280" spans="1:7" ht="54.35" customHeight="1" x14ac:dyDescent="0.25">
      <c r="A280" s="19" t="s">
        <v>73</v>
      </c>
      <c r="B280" s="16" t="s">
        <v>3</v>
      </c>
      <c r="C280" s="18" t="s">
        <v>80</v>
      </c>
      <c r="D280" s="18" t="s">
        <v>22</v>
      </c>
      <c r="E280" s="18" t="s">
        <v>423</v>
      </c>
      <c r="F280" s="18" t="s">
        <v>72</v>
      </c>
      <c r="G280" s="5">
        <f>G281</f>
        <v>2367.8000000000002</v>
      </c>
    </row>
    <row r="281" spans="1:7" ht="18.350000000000001" customHeight="1" x14ac:dyDescent="0.25">
      <c r="A281" s="19" t="s">
        <v>71</v>
      </c>
      <c r="B281" s="16" t="s">
        <v>3</v>
      </c>
      <c r="C281" s="18" t="s">
        <v>80</v>
      </c>
      <c r="D281" s="18" t="s">
        <v>22</v>
      </c>
      <c r="E281" s="18" t="s">
        <v>423</v>
      </c>
      <c r="F281" s="18" t="s">
        <v>70</v>
      </c>
      <c r="G281" s="5">
        <v>2367.8000000000002</v>
      </c>
    </row>
    <row r="282" spans="1:7" ht="27.2" x14ac:dyDescent="0.25">
      <c r="A282" s="19" t="s">
        <v>26</v>
      </c>
      <c r="B282" s="16" t="s">
        <v>3</v>
      </c>
      <c r="C282" s="18" t="s">
        <v>80</v>
      </c>
      <c r="D282" s="18" t="s">
        <v>22</v>
      </c>
      <c r="E282" s="18" t="s">
        <v>423</v>
      </c>
      <c r="F282" s="18" t="s">
        <v>25</v>
      </c>
      <c r="G282" s="5">
        <f>G283</f>
        <v>9771.6</v>
      </c>
    </row>
    <row r="283" spans="1:7" ht="27.2" x14ac:dyDescent="0.25">
      <c r="A283" s="19" t="s">
        <v>24</v>
      </c>
      <c r="B283" s="22" t="s">
        <v>3</v>
      </c>
      <c r="C283" s="18" t="s">
        <v>80</v>
      </c>
      <c r="D283" s="18" t="s">
        <v>22</v>
      </c>
      <c r="E283" s="18" t="s">
        <v>423</v>
      </c>
      <c r="F283" s="18" t="s">
        <v>21</v>
      </c>
      <c r="G283" s="5">
        <v>9771.6</v>
      </c>
    </row>
    <row r="284" spans="1:7" ht="27.2" x14ac:dyDescent="0.25">
      <c r="A284" s="27" t="s">
        <v>35</v>
      </c>
      <c r="B284" s="22" t="s">
        <v>3</v>
      </c>
      <c r="C284" s="18" t="s">
        <v>80</v>
      </c>
      <c r="D284" s="18" t="s">
        <v>22</v>
      </c>
      <c r="E284" s="18" t="s">
        <v>423</v>
      </c>
      <c r="F284" s="18" t="s">
        <v>34</v>
      </c>
      <c r="G284" s="5">
        <f>G285</f>
        <v>21738</v>
      </c>
    </row>
    <row r="285" spans="1:7" x14ac:dyDescent="0.25">
      <c r="A285" s="34" t="s">
        <v>58</v>
      </c>
      <c r="B285" s="16" t="s">
        <v>3</v>
      </c>
      <c r="C285" s="18" t="s">
        <v>80</v>
      </c>
      <c r="D285" s="18" t="s">
        <v>22</v>
      </c>
      <c r="E285" s="18" t="s">
        <v>423</v>
      </c>
      <c r="F285" s="18" t="s">
        <v>57</v>
      </c>
      <c r="G285" s="5">
        <v>21738</v>
      </c>
    </row>
    <row r="286" spans="1:7" x14ac:dyDescent="0.25">
      <c r="A286" s="92" t="s">
        <v>223</v>
      </c>
      <c r="B286" s="16" t="s">
        <v>3</v>
      </c>
      <c r="C286" s="15" t="s">
        <v>80</v>
      </c>
      <c r="D286" s="15" t="s">
        <v>1</v>
      </c>
      <c r="E286" s="35"/>
      <c r="F286" s="15"/>
      <c r="G286" s="2">
        <f>G287</f>
        <v>51398.5</v>
      </c>
    </row>
    <row r="287" spans="1:7" x14ac:dyDescent="0.25">
      <c r="A287" s="24" t="s">
        <v>83</v>
      </c>
      <c r="B287" s="22" t="s">
        <v>3</v>
      </c>
      <c r="C287" s="20" t="s">
        <v>80</v>
      </c>
      <c r="D287" s="20" t="s">
        <v>1</v>
      </c>
      <c r="E287" s="20" t="s">
        <v>180</v>
      </c>
      <c r="F287" s="18"/>
      <c r="G287" s="9">
        <f>G288+G299</f>
        <v>51398.5</v>
      </c>
    </row>
    <row r="288" spans="1:7" x14ac:dyDescent="0.25">
      <c r="A288" s="24" t="s">
        <v>89</v>
      </c>
      <c r="B288" s="22" t="s">
        <v>3</v>
      </c>
      <c r="C288" s="20" t="s">
        <v>80</v>
      </c>
      <c r="D288" s="20" t="s">
        <v>1</v>
      </c>
      <c r="E288" s="20" t="s">
        <v>184</v>
      </c>
      <c r="F288" s="20"/>
      <c r="G288" s="9">
        <f>G289</f>
        <v>9492.8000000000011</v>
      </c>
    </row>
    <row r="289" spans="1:7" x14ac:dyDescent="0.25">
      <c r="A289" s="19" t="s">
        <v>74</v>
      </c>
      <c r="B289" s="16" t="s">
        <v>3</v>
      </c>
      <c r="C289" s="18" t="s">
        <v>80</v>
      </c>
      <c r="D289" s="18" t="s">
        <v>1</v>
      </c>
      <c r="E289" s="18" t="s">
        <v>184</v>
      </c>
      <c r="F289" s="18"/>
      <c r="G289" s="5">
        <f>G290+G292+G294+G297</f>
        <v>9492.8000000000011</v>
      </c>
    </row>
    <row r="290" spans="1:7" ht="54.35" x14ac:dyDescent="0.25">
      <c r="A290" s="19" t="s">
        <v>73</v>
      </c>
      <c r="B290" s="16" t="s">
        <v>3</v>
      </c>
      <c r="C290" s="18" t="s">
        <v>80</v>
      </c>
      <c r="D290" s="18" t="s">
        <v>1</v>
      </c>
      <c r="E290" s="18" t="s">
        <v>184</v>
      </c>
      <c r="F290" s="18" t="s">
        <v>72</v>
      </c>
      <c r="G290" s="5">
        <f>G291</f>
        <v>6996.6</v>
      </c>
    </row>
    <row r="291" spans="1:7" x14ac:dyDescent="0.25">
      <c r="A291" s="19" t="s">
        <v>71</v>
      </c>
      <c r="B291" s="16" t="s">
        <v>3</v>
      </c>
      <c r="C291" s="18" t="s">
        <v>80</v>
      </c>
      <c r="D291" s="18" t="s">
        <v>1</v>
      </c>
      <c r="E291" s="18" t="s">
        <v>184</v>
      </c>
      <c r="F291" s="18" t="s">
        <v>70</v>
      </c>
      <c r="G291" s="5">
        <v>6996.6</v>
      </c>
    </row>
    <row r="292" spans="1:7" ht="27.2" x14ac:dyDescent="0.25">
      <c r="A292" s="19" t="s">
        <v>26</v>
      </c>
      <c r="B292" s="16" t="s">
        <v>3</v>
      </c>
      <c r="C292" s="18" t="s">
        <v>80</v>
      </c>
      <c r="D292" s="18" t="s">
        <v>1</v>
      </c>
      <c r="E292" s="18" t="s">
        <v>184</v>
      </c>
      <c r="F292" s="18" t="s">
        <v>25</v>
      </c>
      <c r="G292" s="5">
        <f>G293</f>
        <v>777.6</v>
      </c>
    </row>
    <row r="293" spans="1:7" ht="27.2" x14ac:dyDescent="0.25">
      <c r="A293" s="19" t="s">
        <v>24</v>
      </c>
      <c r="B293" s="16" t="s">
        <v>3</v>
      </c>
      <c r="C293" s="18" t="s">
        <v>80</v>
      </c>
      <c r="D293" s="18" t="s">
        <v>1</v>
      </c>
      <c r="E293" s="18" t="s">
        <v>184</v>
      </c>
      <c r="F293" s="18" t="s">
        <v>21</v>
      </c>
      <c r="G293" s="5">
        <v>777.6</v>
      </c>
    </row>
    <row r="294" spans="1:7" ht="27.2" x14ac:dyDescent="0.25">
      <c r="A294" s="27" t="s">
        <v>35</v>
      </c>
      <c r="B294" s="16" t="s">
        <v>3</v>
      </c>
      <c r="C294" s="18" t="s">
        <v>80</v>
      </c>
      <c r="D294" s="18" t="s">
        <v>1</v>
      </c>
      <c r="E294" s="18" t="s">
        <v>184</v>
      </c>
      <c r="F294" s="18" t="s">
        <v>34</v>
      </c>
      <c r="G294" s="5">
        <f>G295+G296</f>
        <v>1692.9</v>
      </c>
    </row>
    <row r="295" spans="1:7" x14ac:dyDescent="0.25">
      <c r="A295" s="34" t="s">
        <v>58</v>
      </c>
      <c r="B295" s="16" t="s">
        <v>3</v>
      </c>
      <c r="C295" s="18" t="s">
        <v>80</v>
      </c>
      <c r="D295" s="18" t="s">
        <v>1</v>
      </c>
      <c r="E295" s="18" t="s">
        <v>184</v>
      </c>
      <c r="F295" s="18" t="s">
        <v>57</v>
      </c>
      <c r="G295" s="5">
        <v>890.1</v>
      </c>
    </row>
    <row r="296" spans="1:7" x14ac:dyDescent="0.25">
      <c r="A296" s="19" t="s">
        <v>33</v>
      </c>
      <c r="B296" s="16" t="s">
        <v>3</v>
      </c>
      <c r="C296" s="18" t="s">
        <v>80</v>
      </c>
      <c r="D296" s="18" t="s">
        <v>1</v>
      </c>
      <c r="E296" s="18" t="s">
        <v>184</v>
      </c>
      <c r="F296" s="18" t="s">
        <v>31</v>
      </c>
      <c r="G296" s="5">
        <v>802.8</v>
      </c>
    </row>
    <row r="297" spans="1:7" x14ac:dyDescent="0.25">
      <c r="A297" s="19" t="s">
        <v>69</v>
      </c>
      <c r="B297" s="16" t="s">
        <v>3</v>
      </c>
      <c r="C297" s="18" t="s">
        <v>80</v>
      </c>
      <c r="D297" s="18" t="s">
        <v>1</v>
      </c>
      <c r="E297" s="18" t="s">
        <v>184</v>
      </c>
      <c r="F297" s="18" t="s">
        <v>68</v>
      </c>
      <c r="G297" s="5">
        <f>G298</f>
        <v>25.7</v>
      </c>
    </row>
    <row r="298" spans="1:7" x14ac:dyDescent="0.25">
      <c r="A298" s="19" t="s">
        <v>67</v>
      </c>
      <c r="B298" s="16" t="s">
        <v>3</v>
      </c>
      <c r="C298" s="18" t="s">
        <v>80</v>
      </c>
      <c r="D298" s="18" t="s">
        <v>1</v>
      </c>
      <c r="E298" s="18" t="s">
        <v>184</v>
      </c>
      <c r="F298" s="18" t="s">
        <v>66</v>
      </c>
      <c r="G298" s="5">
        <v>25.7</v>
      </c>
    </row>
    <row r="299" spans="1:7" ht="27.2" x14ac:dyDescent="0.25">
      <c r="A299" s="19" t="s">
        <v>426</v>
      </c>
      <c r="B299" s="16" t="s">
        <v>3</v>
      </c>
      <c r="C299" s="20" t="s">
        <v>80</v>
      </c>
      <c r="D299" s="20" t="s">
        <v>1</v>
      </c>
      <c r="E299" s="20" t="s">
        <v>427</v>
      </c>
      <c r="F299" s="18"/>
      <c r="G299" s="9">
        <f>G300+G304+G302</f>
        <v>41905.699999999997</v>
      </c>
    </row>
    <row r="300" spans="1:7" ht="54.35" x14ac:dyDescent="0.25">
      <c r="A300" s="19" t="s">
        <v>73</v>
      </c>
      <c r="B300" s="16" t="s">
        <v>3</v>
      </c>
      <c r="C300" s="18" t="s">
        <v>80</v>
      </c>
      <c r="D300" s="18" t="s">
        <v>1</v>
      </c>
      <c r="E300" s="18" t="s">
        <v>427</v>
      </c>
      <c r="F300" s="18" t="s">
        <v>72</v>
      </c>
      <c r="G300" s="5">
        <f>G301</f>
        <v>594.70000000000005</v>
      </c>
    </row>
    <row r="301" spans="1:7" x14ac:dyDescent="0.25">
      <c r="A301" s="19" t="s">
        <v>71</v>
      </c>
      <c r="B301" s="16" t="s">
        <v>3</v>
      </c>
      <c r="C301" s="18" t="s">
        <v>80</v>
      </c>
      <c r="D301" s="18" t="s">
        <v>1</v>
      </c>
      <c r="E301" s="18" t="s">
        <v>428</v>
      </c>
      <c r="F301" s="18" t="s">
        <v>70</v>
      </c>
      <c r="G301" s="5">
        <v>594.70000000000005</v>
      </c>
    </row>
    <row r="302" spans="1:7" ht="27.2" x14ac:dyDescent="0.25">
      <c r="A302" s="19" t="s">
        <v>26</v>
      </c>
      <c r="B302" s="16" t="s">
        <v>3</v>
      </c>
      <c r="C302" s="18" t="s">
        <v>80</v>
      </c>
      <c r="D302" s="18" t="s">
        <v>1</v>
      </c>
      <c r="E302" s="18" t="s">
        <v>427</v>
      </c>
      <c r="F302" s="18" t="s">
        <v>25</v>
      </c>
      <c r="G302" s="5">
        <f>G303</f>
        <v>12</v>
      </c>
    </row>
    <row r="303" spans="1:7" ht="27.2" x14ac:dyDescent="0.25">
      <c r="A303" s="19" t="s">
        <v>24</v>
      </c>
      <c r="B303" s="16" t="s">
        <v>3</v>
      </c>
      <c r="C303" s="18" t="s">
        <v>80</v>
      </c>
      <c r="D303" s="18" t="s">
        <v>1</v>
      </c>
      <c r="E303" s="18" t="s">
        <v>427</v>
      </c>
      <c r="F303" s="18" t="s">
        <v>21</v>
      </c>
      <c r="G303" s="5">
        <v>12</v>
      </c>
    </row>
    <row r="304" spans="1:7" ht="27.2" x14ac:dyDescent="0.25">
      <c r="A304" s="27" t="s">
        <v>35</v>
      </c>
      <c r="B304" s="16" t="s">
        <v>3</v>
      </c>
      <c r="C304" s="18" t="s">
        <v>80</v>
      </c>
      <c r="D304" s="18" t="s">
        <v>1</v>
      </c>
      <c r="E304" s="18" t="s">
        <v>427</v>
      </c>
      <c r="F304" s="18" t="s">
        <v>34</v>
      </c>
      <c r="G304" s="5">
        <f>SUM(G305:G306)</f>
        <v>41299</v>
      </c>
    </row>
    <row r="305" spans="1:7" x14ac:dyDescent="0.25">
      <c r="A305" s="34" t="s">
        <v>58</v>
      </c>
      <c r="B305" s="16" t="s">
        <v>3</v>
      </c>
      <c r="C305" s="18" t="s">
        <v>80</v>
      </c>
      <c r="D305" s="18" t="s">
        <v>1</v>
      </c>
      <c r="E305" s="18" t="s">
        <v>427</v>
      </c>
      <c r="F305" s="18" t="s">
        <v>57</v>
      </c>
      <c r="G305" s="5">
        <v>10627.8</v>
      </c>
    </row>
    <row r="306" spans="1:7" x14ac:dyDescent="0.25">
      <c r="A306" s="19" t="s">
        <v>33</v>
      </c>
      <c r="B306" s="16" t="s">
        <v>3</v>
      </c>
      <c r="C306" s="18" t="s">
        <v>80</v>
      </c>
      <c r="D306" s="18" t="s">
        <v>1</v>
      </c>
      <c r="E306" s="18" t="s">
        <v>427</v>
      </c>
      <c r="F306" s="18" t="s">
        <v>31</v>
      </c>
      <c r="G306" s="5">
        <v>30671.200000000001</v>
      </c>
    </row>
    <row r="307" spans="1:7" x14ac:dyDescent="0.25">
      <c r="A307" s="17" t="s">
        <v>87</v>
      </c>
      <c r="B307" s="16" t="s">
        <v>3</v>
      </c>
      <c r="C307" s="15" t="s">
        <v>80</v>
      </c>
      <c r="D307" s="15" t="s">
        <v>80</v>
      </c>
      <c r="E307" s="15"/>
      <c r="F307" s="15"/>
      <c r="G307" s="2">
        <f>G308+G322+G331+G335</f>
        <v>9862.2000000000007</v>
      </c>
    </row>
    <row r="308" spans="1:7" x14ac:dyDescent="0.25">
      <c r="A308" s="24" t="s">
        <v>187</v>
      </c>
      <c r="B308" s="22" t="s">
        <v>3</v>
      </c>
      <c r="C308" s="20" t="s">
        <v>80</v>
      </c>
      <c r="D308" s="20" t="s">
        <v>80</v>
      </c>
      <c r="E308" s="21" t="s">
        <v>188</v>
      </c>
      <c r="F308" s="15"/>
      <c r="G308" s="9">
        <f>G309+G312+G317</f>
        <v>1105.9000000000001</v>
      </c>
    </row>
    <row r="309" spans="1:7" ht="55.7" customHeight="1" x14ac:dyDescent="0.25">
      <c r="A309" s="24" t="s">
        <v>86</v>
      </c>
      <c r="B309" s="22" t="s">
        <v>3</v>
      </c>
      <c r="C309" s="20" t="s">
        <v>80</v>
      </c>
      <c r="D309" s="20" t="s">
        <v>80</v>
      </c>
      <c r="E309" s="21" t="s">
        <v>239</v>
      </c>
      <c r="F309" s="33"/>
      <c r="G309" s="9">
        <f>G310</f>
        <v>3.5</v>
      </c>
    </row>
    <row r="310" spans="1:7" ht="27.7" customHeight="1" x14ac:dyDescent="0.25">
      <c r="A310" s="27" t="s">
        <v>35</v>
      </c>
      <c r="B310" s="16" t="s">
        <v>3</v>
      </c>
      <c r="C310" s="18" t="s">
        <v>80</v>
      </c>
      <c r="D310" s="18" t="s">
        <v>80</v>
      </c>
      <c r="E310" s="28" t="s">
        <v>239</v>
      </c>
      <c r="F310" s="18" t="s">
        <v>34</v>
      </c>
      <c r="G310" s="5">
        <f>G311</f>
        <v>3.5</v>
      </c>
    </row>
    <row r="311" spans="1:7" ht="17.5" customHeight="1" x14ac:dyDescent="0.25">
      <c r="A311" s="34" t="s">
        <v>33</v>
      </c>
      <c r="B311" s="16" t="s">
        <v>3</v>
      </c>
      <c r="C311" s="18" t="s">
        <v>80</v>
      </c>
      <c r="D311" s="18" t="s">
        <v>80</v>
      </c>
      <c r="E311" s="28" t="s">
        <v>239</v>
      </c>
      <c r="F311" s="18" t="s">
        <v>31</v>
      </c>
      <c r="G311" s="5">
        <v>3.5</v>
      </c>
    </row>
    <row r="312" spans="1:7" ht="67.75" customHeight="1" x14ac:dyDescent="0.25">
      <c r="A312" s="24" t="s">
        <v>544</v>
      </c>
      <c r="B312" s="22" t="s">
        <v>3</v>
      </c>
      <c r="C312" s="20" t="s">
        <v>80</v>
      </c>
      <c r="D312" s="20" t="s">
        <v>80</v>
      </c>
      <c r="E312" s="21" t="s">
        <v>240</v>
      </c>
      <c r="F312" s="20"/>
      <c r="G312" s="9">
        <f>G313+G315</f>
        <v>901</v>
      </c>
    </row>
    <row r="313" spans="1:7" ht="27.2" x14ac:dyDescent="0.25">
      <c r="A313" s="19" t="s">
        <v>26</v>
      </c>
      <c r="B313" s="16" t="s">
        <v>3</v>
      </c>
      <c r="C313" s="18" t="s">
        <v>80</v>
      </c>
      <c r="D313" s="18" t="s">
        <v>80</v>
      </c>
      <c r="E313" s="28" t="s">
        <v>240</v>
      </c>
      <c r="F313" s="18" t="s">
        <v>25</v>
      </c>
      <c r="G313" s="5">
        <f>G314</f>
        <v>851.4</v>
      </c>
    </row>
    <row r="314" spans="1:7" ht="27.2" x14ac:dyDescent="0.25">
      <c r="A314" s="19" t="s">
        <v>24</v>
      </c>
      <c r="B314" s="16" t="s">
        <v>3</v>
      </c>
      <c r="C314" s="18" t="s">
        <v>80</v>
      </c>
      <c r="D314" s="18" t="s">
        <v>80</v>
      </c>
      <c r="E314" s="28" t="s">
        <v>240</v>
      </c>
      <c r="F314" s="18" t="s">
        <v>21</v>
      </c>
      <c r="G314" s="5">
        <v>851.4</v>
      </c>
    </row>
    <row r="315" spans="1:7" ht="27.2" x14ac:dyDescent="0.25">
      <c r="A315" s="27" t="s">
        <v>35</v>
      </c>
      <c r="B315" s="16" t="s">
        <v>3</v>
      </c>
      <c r="C315" s="18" t="s">
        <v>80</v>
      </c>
      <c r="D315" s="18" t="s">
        <v>80</v>
      </c>
      <c r="E315" s="28" t="s">
        <v>240</v>
      </c>
      <c r="F315" s="18" t="s">
        <v>34</v>
      </c>
      <c r="G315" s="5">
        <f>G316</f>
        <v>49.6</v>
      </c>
    </row>
    <row r="316" spans="1:7" x14ac:dyDescent="0.25">
      <c r="A316" s="34" t="s">
        <v>58</v>
      </c>
      <c r="B316" s="16" t="s">
        <v>3</v>
      </c>
      <c r="C316" s="18" t="s">
        <v>80</v>
      </c>
      <c r="D316" s="18" t="s">
        <v>80</v>
      </c>
      <c r="E316" s="28" t="s">
        <v>240</v>
      </c>
      <c r="F316" s="18" t="s">
        <v>57</v>
      </c>
      <c r="G316" s="5">
        <v>49.6</v>
      </c>
    </row>
    <row r="317" spans="1:7" ht="73.400000000000006" customHeight="1" x14ac:dyDescent="0.25">
      <c r="A317" s="43" t="s">
        <v>545</v>
      </c>
      <c r="B317" s="22" t="s">
        <v>3</v>
      </c>
      <c r="C317" s="20" t="s">
        <v>80</v>
      </c>
      <c r="D317" s="20" t="s">
        <v>80</v>
      </c>
      <c r="E317" s="21" t="s">
        <v>189</v>
      </c>
      <c r="F317" s="20"/>
      <c r="G317" s="9">
        <f>G318+G320</f>
        <v>201.4</v>
      </c>
    </row>
    <row r="318" spans="1:7" ht="27.2" x14ac:dyDescent="0.25">
      <c r="A318" s="19" t="s">
        <v>26</v>
      </c>
      <c r="B318" s="16" t="s">
        <v>3</v>
      </c>
      <c r="C318" s="18" t="s">
        <v>80</v>
      </c>
      <c r="D318" s="18" t="s">
        <v>80</v>
      </c>
      <c r="E318" s="28" t="s">
        <v>189</v>
      </c>
      <c r="F318" s="18" t="s">
        <v>25</v>
      </c>
      <c r="G318" s="5">
        <f>G319</f>
        <v>201.4</v>
      </c>
    </row>
    <row r="319" spans="1:7" ht="27.2" x14ac:dyDescent="0.25">
      <c r="A319" s="19" t="s">
        <v>24</v>
      </c>
      <c r="B319" s="16" t="s">
        <v>3</v>
      </c>
      <c r="C319" s="18" t="s">
        <v>80</v>
      </c>
      <c r="D319" s="18" t="s">
        <v>80</v>
      </c>
      <c r="E319" s="28" t="s">
        <v>189</v>
      </c>
      <c r="F319" s="18" t="s">
        <v>21</v>
      </c>
      <c r="G319" s="5">
        <v>201.4</v>
      </c>
    </row>
    <row r="320" spans="1:7" ht="27.2" x14ac:dyDescent="0.25">
      <c r="A320" s="27" t="s">
        <v>35</v>
      </c>
      <c r="B320" s="16" t="s">
        <v>3</v>
      </c>
      <c r="C320" s="18" t="s">
        <v>80</v>
      </c>
      <c r="D320" s="18" t="s">
        <v>80</v>
      </c>
      <c r="E320" s="28" t="s">
        <v>189</v>
      </c>
      <c r="F320" s="18" t="s">
        <v>34</v>
      </c>
      <c r="G320" s="5">
        <f>G321</f>
        <v>0</v>
      </c>
    </row>
    <row r="321" spans="1:7" x14ac:dyDescent="0.25">
      <c r="A321" s="34" t="s">
        <v>58</v>
      </c>
      <c r="B321" s="16" t="s">
        <v>3</v>
      </c>
      <c r="C321" s="18" t="s">
        <v>80</v>
      </c>
      <c r="D321" s="18" t="s">
        <v>80</v>
      </c>
      <c r="E321" s="28" t="s">
        <v>189</v>
      </c>
      <c r="F321" s="18" t="s">
        <v>57</v>
      </c>
      <c r="G321" s="5">
        <v>0</v>
      </c>
    </row>
    <row r="322" spans="1:7" x14ac:dyDescent="0.25">
      <c r="A322" s="24" t="s">
        <v>85</v>
      </c>
      <c r="B322" s="22" t="s">
        <v>3</v>
      </c>
      <c r="C322" s="20" t="s">
        <v>80</v>
      </c>
      <c r="D322" s="20" t="s">
        <v>80</v>
      </c>
      <c r="E322" s="20" t="s">
        <v>190</v>
      </c>
      <c r="F322" s="20"/>
      <c r="G322" s="9">
        <f>G323</f>
        <v>7406.3000000000011</v>
      </c>
    </row>
    <row r="323" spans="1:7" x14ac:dyDescent="0.25">
      <c r="A323" s="24" t="s">
        <v>191</v>
      </c>
      <c r="B323" s="22" t="s">
        <v>3</v>
      </c>
      <c r="C323" s="20" t="s">
        <v>80</v>
      </c>
      <c r="D323" s="20" t="s">
        <v>80</v>
      </c>
      <c r="E323" s="20" t="s">
        <v>192</v>
      </c>
      <c r="F323" s="20"/>
      <c r="G323" s="9">
        <f>G324+G326+G328</f>
        <v>7406.3000000000011</v>
      </c>
    </row>
    <row r="324" spans="1:7" ht="54.35" x14ac:dyDescent="0.25">
      <c r="A324" s="19" t="s">
        <v>73</v>
      </c>
      <c r="B324" s="16" t="s">
        <v>3</v>
      </c>
      <c r="C324" s="18" t="s">
        <v>80</v>
      </c>
      <c r="D324" s="18" t="s">
        <v>80</v>
      </c>
      <c r="E324" s="18" t="s">
        <v>192</v>
      </c>
      <c r="F324" s="18" t="s">
        <v>72</v>
      </c>
      <c r="G324" s="5">
        <f>G325</f>
        <v>5433.3</v>
      </c>
    </row>
    <row r="325" spans="1:7" x14ac:dyDescent="0.25">
      <c r="A325" s="19" t="s">
        <v>71</v>
      </c>
      <c r="B325" s="16" t="s">
        <v>3</v>
      </c>
      <c r="C325" s="18" t="s">
        <v>80</v>
      </c>
      <c r="D325" s="18" t="s">
        <v>80</v>
      </c>
      <c r="E325" s="18" t="s">
        <v>192</v>
      </c>
      <c r="F325" s="18" t="s">
        <v>70</v>
      </c>
      <c r="G325" s="5">
        <v>5433.3</v>
      </c>
    </row>
    <row r="326" spans="1:7" ht="27.2" x14ac:dyDescent="0.25">
      <c r="A326" s="19" t="s">
        <v>26</v>
      </c>
      <c r="B326" s="16" t="s">
        <v>3</v>
      </c>
      <c r="C326" s="18" t="s">
        <v>80</v>
      </c>
      <c r="D326" s="18" t="s">
        <v>80</v>
      </c>
      <c r="E326" s="18" t="s">
        <v>192</v>
      </c>
      <c r="F326" s="18" t="s">
        <v>25</v>
      </c>
      <c r="G326" s="5">
        <f>G327</f>
        <v>1953.4</v>
      </c>
    </row>
    <row r="327" spans="1:7" ht="27.2" x14ac:dyDescent="0.25">
      <c r="A327" s="19" t="s">
        <v>24</v>
      </c>
      <c r="B327" s="16" t="s">
        <v>3</v>
      </c>
      <c r="C327" s="18" t="s">
        <v>80</v>
      </c>
      <c r="D327" s="18" t="s">
        <v>80</v>
      </c>
      <c r="E327" s="18" t="s">
        <v>192</v>
      </c>
      <c r="F327" s="18" t="s">
        <v>21</v>
      </c>
      <c r="G327" s="5">
        <v>1953.4</v>
      </c>
    </row>
    <row r="328" spans="1:7" x14ac:dyDescent="0.25">
      <c r="A328" s="19" t="s">
        <v>69</v>
      </c>
      <c r="B328" s="16" t="s">
        <v>3</v>
      </c>
      <c r="C328" s="18" t="s">
        <v>80</v>
      </c>
      <c r="D328" s="18" t="s">
        <v>80</v>
      </c>
      <c r="E328" s="18" t="s">
        <v>192</v>
      </c>
      <c r="F328" s="18" t="s">
        <v>68</v>
      </c>
      <c r="G328" s="5">
        <f>G330+G329</f>
        <v>19.600000000000001</v>
      </c>
    </row>
    <row r="329" spans="1:7" ht="27.2" x14ac:dyDescent="0.25">
      <c r="A329" s="19" t="s">
        <v>558</v>
      </c>
      <c r="B329" s="16" t="s">
        <v>3</v>
      </c>
      <c r="C329" s="18" t="s">
        <v>80</v>
      </c>
      <c r="D329" s="18" t="s">
        <v>80</v>
      </c>
      <c r="E329" s="18" t="s">
        <v>192</v>
      </c>
      <c r="F329" s="18" t="s">
        <v>559</v>
      </c>
      <c r="G329" s="5"/>
    </row>
    <row r="330" spans="1:7" x14ac:dyDescent="0.25">
      <c r="A330" s="19" t="s">
        <v>67</v>
      </c>
      <c r="B330" s="16" t="s">
        <v>3</v>
      </c>
      <c r="C330" s="18" t="s">
        <v>80</v>
      </c>
      <c r="D330" s="18" t="s">
        <v>80</v>
      </c>
      <c r="E330" s="18" t="s">
        <v>192</v>
      </c>
      <c r="F330" s="18" t="s">
        <v>66</v>
      </c>
      <c r="G330" s="5">
        <v>19.600000000000001</v>
      </c>
    </row>
    <row r="331" spans="1:7" ht="40.75" x14ac:dyDescent="0.25">
      <c r="A331" s="24" t="s">
        <v>441</v>
      </c>
      <c r="B331" s="16" t="s">
        <v>3</v>
      </c>
      <c r="C331" s="20" t="s">
        <v>80</v>
      </c>
      <c r="D331" s="20" t="s">
        <v>80</v>
      </c>
      <c r="E331" s="20" t="s">
        <v>242</v>
      </c>
      <c r="F331" s="20"/>
      <c r="G331" s="9">
        <f>G332</f>
        <v>430</v>
      </c>
    </row>
    <row r="332" spans="1:7" ht="40.75" x14ac:dyDescent="0.25">
      <c r="A332" s="24" t="s">
        <v>442</v>
      </c>
      <c r="B332" s="16" t="s">
        <v>3</v>
      </c>
      <c r="C332" s="20" t="s">
        <v>80</v>
      </c>
      <c r="D332" s="20" t="s">
        <v>80</v>
      </c>
      <c r="E332" s="20" t="s">
        <v>242</v>
      </c>
      <c r="F332" s="20"/>
      <c r="G332" s="9">
        <f>G333</f>
        <v>430</v>
      </c>
    </row>
    <row r="333" spans="1:7" ht="27.2" x14ac:dyDescent="0.25">
      <c r="A333" s="19" t="s">
        <v>26</v>
      </c>
      <c r="B333" s="16" t="s">
        <v>3</v>
      </c>
      <c r="C333" s="18" t="s">
        <v>80</v>
      </c>
      <c r="D333" s="18" t="s">
        <v>80</v>
      </c>
      <c r="E333" s="18" t="s">
        <v>242</v>
      </c>
      <c r="F333" s="18" t="s">
        <v>25</v>
      </c>
      <c r="G333" s="5">
        <f>G334</f>
        <v>430</v>
      </c>
    </row>
    <row r="334" spans="1:7" ht="32.299999999999997" customHeight="1" x14ac:dyDescent="0.25">
      <c r="A334" s="19" t="s">
        <v>24</v>
      </c>
      <c r="B334" s="16" t="s">
        <v>3</v>
      </c>
      <c r="C334" s="18" t="s">
        <v>80</v>
      </c>
      <c r="D334" s="18" t="s">
        <v>80</v>
      </c>
      <c r="E334" s="18" t="s">
        <v>242</v>
      </c>
      <c r="F334" s="18" t="s">
        <v>21</v>
      </c>
      <c r="G334" s="5">
        <v>430</v>
      </c>
    </row>
    <row r="335" spans="1:7" ht="43.5" customHeight="1" x14ac:dyDescent="0.25">
      <c r="A335" s="24" t="s">
        <v>439</v>
      </c>
      <c r="B335" s="16" t="s">
        <v>3</v>
      </c>
      <c r="C335" s="20" t="s">
        <v>80</v>
      </c>
      <c r="D335" s="20" t="s">
        <v>80</v>
      </c>
      <c r="E335" s="20" t="s">
        <v>440</v>
      </c>
      <c r="F335" s="18"/>
      <c r="G335" s="5">
        <f>G336</f>
        <v>920</v>
      </c>
    </row>
    <row r="336" spans="1:7" ht="42.3" customHeight="1" x14ac:dyDescent="0.25">
      <c r="A336" s="24" t="s">
        <v>443</v>
      </c>
      <c r="B336" s="16" t="s">
        <v>3</v>
      </c>
      <c r="C336" s="20" t="s">
        <v>80</v>
      </c>
      <c r="D336" s="20" t="s">
        <v>80</v>
      </c>
      <c r="E336" s="20" t="s">
        <v>440</v>
      </c>
      <c r="F336" s="18"/>
      <c r="G336" s="5">
        <f>G337+G339</f>
        <v>920</v>
      </c>
    </row>
    <row r="337" spans="1:7" ht="32.299999999999997" customHeight="1" x14ac:dyDescent="0.25">
      <c r="A337" s="19" t="s">
        <v>26</v>
      </c>
      <c r="B337" s="16" t="s">
        <v>3</v>
      </c>
      <c r="C337" s="18" t="s">
        <v>80</v>
      </c>
      <c r="D337" s="18" t="s">
        <v>80</v>
      </c>
      <c r="E337" s="18" t="s">
        <v>440</v>
      </c>
      <c r="F337" s="18" t="s">
        <v>25</v>
      </c>
      <c r="G337" s="5">
        <f>G338</f>
        <v>850</v>
      </c>
    </row>
    <row r="338" spans="1:7" ht="32.299999999999997" customHeight="1" x14ac:dyDescent="0.25">
      <c r="A338" s="19" t="s">
        <v>24</v>
      </c>
      <c r="B338" s="16" t="s">
        <v>3</v>
      </c>
      <c r="C338" s="18" t="s">
        <v>80</v>
      </c>
      <c r="D338" s="18" t="s">
        <v>80</v>
      </c>
      <c r="E338" s="18" t="s">
        <v>440</v>
      </c>
      <c r="F338" s="18" t="s">
        <v>21</v>
      </c>
      <c r="G338" s="5">
        <v>850</v>
      </c>
    </row>
    <row r="339" spans="1:7" ht="32.299999999999997" customHeight="1" x14ac:dyDescent="0.25">
      <c r="A339" s="27" t="s">
        <v>35</v>
      </c>
      <c r="B339" s="16" t="s">
        <v>3</v>
      </c>
      <c r="C339" s="18" t="s">
        <v>80</v>
      </c>
      <c r="D339" s="18" t="s">
        <v>80</v>
      </c>
      <c r="E339" s="18" t="s">
        <v>440</v>
      </c>
      <c r="F339" s="18" t="s">
        <v>34</v>
      </c>
      <c r="G339" s="5">
        <f>G340</f>
        <v>70</v>
      </c>
    </row>
    <row r="340" spans="1:7" ht="13.6" customHeight="1" x14ac:dyDescent="0.25">
      <c r="A340" s="34" t="s">
        <v>58</v>
      </c>
      <c r="B340" s="16" t="s">
        <v>3</v>
      </c>
      <c r="C340" s="18" t="s">
        <v>80</v>
      </c>
      <c r="D340" s="18" t="s">
        <v>80</v>
      </c>
      <c r="E340" s="18" t="s">
        <v>440</v>
      </c>
      <c r="F340" s="18" t="s">
        <v>57</v>
      </c>
      <c r="G340" s="5">
        <v>70</v>
      </c>
    </row>
    <row r="341" spans="1:7" ht="18" customHeight="1" x14ac:dyDescent="0.25">
      <c r="A341" s="42" t="s">
        <v>84</v>
      </c>
      <c r="B341" s="16" t="s">
        <v>3</v>
      </c>
      <c r="C341" s="15" t="s">
        <v>80</v>
      </c>
      <c r="D341" s="15" t="s">
        <v>79</v>
      </c>
      <c r="E341" s="15"/>
      <c r="F341" s="15"/>
      <c r="G341" s="2">
        <f>G342+G348+G386+G390+G403+G411</f>
        <v>41105.499999999993</v>
      </c>
    </row>
    <row r="342" spans="1:7" ht="27.2" customHeight="1" x14ac:dyDescent="0.25">
      <c r="A342" s="100" t="s">
        <v>277</v>
      </c>
      <c r="B342" s="33" t="s">
        <v>3</v>
      </c>
      <c r="C342" s="20" t="s">
        <v>80</v>
      </c>
      <c r="D342" s="20" t="s">
        <v>79</v>
      </c>
      <c r="E342" s="20" t="s">
        <v>278</v>
      </c>
      <c r="F342" s="15"/>
      <c r="G342" s="2">
        <f>G343</f>
        <v>453</v>
      </c>
    </row>
    <row r="343" spans="1:7" ht="40.75" x14ac:dyDescent="0.25">
      <c r="A343" s="100" t="s">
        <v>276</v>
      </c>
      <c r="B343" s="33" t="s">
        <v>3</v>
      </c>
      <c r="C343" s="20" t="s">
        <v>80</v>
      </c>
      <c r="D343" s="20" t="s">
        <v>79</v>
      </c>
      <c r="E343" s="20" t="s">
        <v>214</v>
      </c>
      <c r="F343" s="20"/>
      <c r="G343" s="32">
        <f>G344+G346</f>
        <v>453</v>
      </c>
    </row>
    <row r="344" spans="1:7" ht="27.2" x14ac:dyDescent="0.25">
      <c r="A344" s="19" t="s">
        <v>26</v>
      </c>
      <c r="B344" s="15" t="s">
        <v>3</v>
      </c>
      <c r="C344" s="18" t="s">
        <v>80</v>
      </c>
      <c r="D344" s="18" t="s">
        <v>79</v>
      </c>
      <c r="E344" s="18" t="s">
        <v>214</v>
      </c>
      <c r="F344" s="18" t="s">
        <v>25</v>
      </c>
      <c r="G344" s="30">
        <f>G345</f>
        <v>363</v>
      </c>
    </row>
    <row r="345" spans="1:7" ht="27.2" x14ac:dyDescent="0.25">
      <c r="A345" s="19" t="s">
        <v>24</v>
      </c>
      <c r="B345" s="15" t="s">
        <v>3</v>
      </c>
      <c r="C345" s="18" t="s">
        <v>80</v>
      </c>
      <c r="D345" s="18" t="s">
        <v>79</v>
      </c>
      <c r="E345" s="18" t="s">
        <v>214</v>
      </c>
      <c r="F345" s="18" t="s">
        <v>21</v>
      </c>
      <c r="G345" s="30">
        <v>363</v>
      </c>
    </row>
    <row r="346" spans="1:7" x14ac:dyDescent="0.25">
      <c r="A346" s="19" t="s">
        <v>47</v>
      </c>
      <c r="B346" s="15" t="s">
        <v>3</v>
      </c>
      <c r="C346" s="18" t="s">
        <v>80</v>
      </c>
      <c r="D346" s="18" t="s">
        <v>79</v>
      </c>
      <c r="E346" s="18" t="s">
        <v>214</v>
      </c>
      <c r="F346" s="18" t="s">
        <v>46</v>
      </c>
      <c r="G346" s="30">
        <f>G347</f>
        <v>90</v>
      </c>
    </row>
    <row r="347" spans="1:7" x14ac:dyDescent="0.25">
      <c r="A347" s="19" t="s">
        <v>845</v>
      </c>
      <c r="B347" s="15" t="s">
        <v>3</v>
      </c>
      <c r="C347" s="18" t="s">
        <v>80</v>
      </c>
      <c r="D347" s="18" t="s">
        <v>79</v>
      </c>
      <c r="E347" s="18" t="s">
        <v>214</v>
      </c>
      <c r="F347" s="18" t="s">
        <v>846</v>
      </c>
      <c r="G347" s="30">
        <v>90</v>
      </c>
    </row>
    <row r="348" spans="1:7" x14ac:dyDescent="0.25">
      <c r="A348" s="24" t="s">
        <v>83</v>
      </c>
      <c r="B348" s="16" t="s">
        <v>3</v>
      </c>
      <c r="C348" s="20" t="s">
        <v>80</v>
      </c>
      <c r="D348" s="20" t="s">
        <v>79</v>
      </c>
      <c r="E348" s="20" t="s">
        <v>180</v>
      </c>
      <c r="F348" s="18"/>
      <c r="G348" s="9">
        <f>G349+G358+G365+G368+G371+G374+G383+G377+G380</f>
        <v>34318.999999999993</v>
      </c>
    </row>
    <row r="349" spans="1:7" x14ac:dyDescent="0.25">
      <c r="A349" s="24" t="s">
        <v>82</v>
      </c>
      <c r="B349" s="16" t="s">
        <v>3</v>
      </c>
      <c r="C349" s="20" t="s">
        <v>80</v>
      </c>
      <c r="D349" s="20" t="s">
        <v>79</v>
      </c>
      <c r="E349" s="20" t="s">
        <v>193</v>
      </c>
      <c r="F349" s="18"/>
      <c r="G349" s="9">
        <f>G350+G352+G354+G356</f>
        <v>4949</v>
      </c>
    </row>
    <row r="350" spans="1:7" ht="54.35" x14ac:dyDescent="0.25">
      <c r="A350" s="19" t="s">
        <v>73</v>
      </c>
      <c r="B350" s="16" t="s">
        <v>3</v>
      </c>
      <c r="C350" s="18" t="s">
        <v>80</v>
      </c>
      <c r="D350" s="18" t="s">
        <v>79</v>
      </c>
      <c r="E350" s="18" t="s">
        <v>193</v>
      </c>
      <c r="F350" s="18" t="s">
        <v>72</v>
      </c>
      <c r="G350" s="5">
        <f>G351</f>
        <v>3674.4</v>
      </c>
    </row>
    <row r="351" spans="1:7" x14ac:dyDescent="0.25">
      <c r="A351" s="19" t="s">
        <v>71</v>
      </c>
      <c r="B351" s="16" t="s">
        <v>3</v>
      </c>
      <c r="C351" s="18" t="s">
        <v>80</v>
      </c>
      <c r="D351" s="18" t="s">
        <v>79</v>
      </c>
      <c r="E351" s="18" t="s">
        <v>193</v>
      </c>
      <c r="F351" s="18" t="s">
        <v>70</v>
      </c>
      <c r="G351" s="5">
        <v>3674.4</v>
      </c>
    </row>
    <row r="352" spans="1:7" ht="27.2" x14ac:dyDescent="0.25">
      <c r="A352" s="19" t="s">
        <v>26</v>
      </c>
      <c r="B352" s="16" t="s">
        <v>3</v>
      </c>
      <c r="C352" s="18" t="s">
        <v>80</v>
      </c>
      <c r="D352" s="18" t="s">
        <v>79</v>
      </c>
      <c r="E352" s="18" t="s">
        <v>193</v>
      </c>
      <c r="F352" s="18" t="s">
        <v>25</v>
      </c>
      <c r="G352" s="5">
        <f>G353</f>
        <v>296.10000000000002</v>
      </c>
    </row>
    <row r="353" spans="1:7" ht="27.2" x14ac:dyDescent="0.25">
      <c r="A353" s="19" t="s">
        <v>24</v>
      </c>
      <c r="B353" s="16" t="s">
        <v>3</v>
      </c>
      <c r="C353" s="18" t="s">
        <v>80</v>
      </c>
      <c r="D353" s="18" t="s">
        <v>79</v>
      </c>
      <c r="E353" s="18" t="s">
        <v>193</v>
      </c>
      <c r="F353" s="18" t="s">
        <v>21</v>
      </c>
      <c r="G353" s="5">
        <v>296.10000000000002</v>
      </c>
    </row>
    <row r="354" spans="1:7" ht="27.2" x14ac:dyDescent="0.25">
      <c r="A354" s="27" t="s">
        <v>35</v>
      </c>
      <c r="B354" s="16" t="s">
        <v>3</v>
      </c>
      <c r="C354" s="18" t="s">
        <v>80</v>
      </c>
      <c r="D354" s="18" t="s">
        <v>79</v>
      </c>
      <c r="E354" s="18" t="s">
        <v>193</v>
      </c>
      <c r="F354" s="18" t="s">
        <v>34</v>
      </c>
      <c r="G354" s="5">
        <f>G355</f>
        <v>974.8</v>
      </c>
    </row>
    <row r="355" spans="1:7" x14ac:dyDescent="0.25">
      <c r="A355" s="34" t="s">
        <v>58</v>
      </c>
      <c r="B355" s="16" t="s">
        <v>3</v>
      </c>
      <c r="C355" s="18" t="s">
        <v>80</v>
      </c>
      <c r="D355" s="18" t="s">
        <v>79</v>
      </c>
      <c r="E355" s="18" t="s">
        <v>193</v>
      </c>
      <c r="F355" s="18" t="s">
        <v>57</v>
      </c>
      <c r="G355" s="5">
        <v>974.8</v>
      </c>
    </row>
    <row r="356" spans="1:7" x14ac:dyDescent="0.25">
      <c r="A356" s="19" t="s">
        <v>69</v>
      </c>
      <c r="B356" s="16" t="s">
        <v>3</v>
      </c>
      <c r="C356" s="18" t="s">
        <v>80</v>
      </c>
      <c r="D356" s="18" t="s">
        <v>79</v>
      </c>
      <c r="E356" s="18" t="s">
        <v>193</v>
      </c>
      <c r="F356" s="18" t="s">
        <v>68</v>
      </c>
      <c r="G356" s="5">
        <f>G357</f>
        <v>3.7</v>
      </c>
    </row>
    <row r="357" spans="1:7" x14ac:dyDescent="0.25">
      <c r="A357" s="19" t="s">
        <v>67</v>
      </c>
      <c r="B357" s="16" t="s">
        <v>3</v>
      </c>
      <c r="C357" s="18" t="s">
        <v>80</v>
      </c>
      <c r="D357" s="18" t="s">
        <v>79</v>
      </c>
      <c r="E357" s="18" t="s">
        <v>193</v>
      </c>
      <c r="F357" s="18" t="s">
        <v>66</v>
      </c>
      <c r="G357" s="5">
        <v>3.7</v>
      </c>
    </row>
    <row r="358" spans="1:7" x14ac:dyDescent="0.25">
      <c r="A358" s="24" t="s">
        <v>81</v>
      </c>
      <c r="B358" s="22" t="s">
        <v>3</v>
      </c>
      <c r="C358" s="20" t="s">
        <v>80</v>
      </c>
      <c r="D358" s="20" t="s">
        <v>79</v>
      </c>
      <c r="E358" s="20" t="s">
        <v>194</v>
      </c>
      <c r="F358" s="20"/>
      <c r="G358" s="9">
        <f>G361+G359+G363</f>
        <v>927</v>
      </c>
    </row>
    <row r="359" spans="1:7" ht="54.35" x14ac:dyDescent="0.25">
      <c r="A359" s="19" t="s">
        <v>73</v>
      </c>
      <c r="B359" s="16" t="s">
        <v>3</v>
      </c>
      <c r="C359" s="18" t="s">
        <v>80</v>
      </c>
      <c r="D359" s="18" t="s">
        <v>79</v>
      </c>
      <c r="E359" s="18" t="s">
        <v>194</v>
      </c>
      <c r="F359" s="18" t="s">
        <v>72</v>
      </c>
      <c r="G359" s="5">
        <f>G360</f>
        <v>8</v>
      </c>
    </row>
    <row r="360" spans="1:7" x14ac:dyDescent="0.25">
      <c r="A360" s="19" t="s">
        <v>71</v>
      </c>
      <c r="B360" s="16" t="s">
        <v>3</v>
      </c>
      <c r="C360" s="18" t="s">
        <v>80</v>
      </c>
      <c r="D360" s="18" t="s">
        <v>79</v>
      </c>
      <c r="E360" s="18" t="s">
        <v>194</v>
      </c>
      <c r="F360" s="18" t="s">
        <v>70</v>
      </c>
      <c r="G360" s="5">
        <v>8</v>
      </c>
    </row>
    <row r="361" spans="1:7" ht="27.2" x14ac:dyDescent="0.25">
      <c r="A361" s="19" t="s">
        <v>26</v>
      </c>
      <c r="B361" s="16" t="s">
        <v>3</v>
      </c>
      <c r="C361" s="18" t="s">
        <v>80</v>
      </c>
      <c r="D361" s="18" t="s">
        <v>79</v>
      </c>
      <c r="E361" s="18" t="s">
        <v>194</v>
      </c>
      <c r="F361" s="18" t="s">
        <v>25</v>
      </c>
      <c r="G361" s="5">
        <f>G362</f>
        <v>907</v>
      </c>
    </row>
    <row r="362" spans="1:7" ht="27.2" x14ac:dyDescent="0.25">
      <c r="A362" s="19" t="s">
        <v>24</v>
      </c>
      <c r="B362" s="16" t="s">
        <v>3</v>
      </c>
      <c r="C362" s="18" t="s">
        <v>80</v>
      </c>
      <c r="D362" s="18" t="s">
        <v>79</v>
      </c>
      <c r="E362" s="18" t="s">
        <v>194</v>
      </c>
      <c r="F362" s="18" t="s">
        <v>21</v>
      </c>
      <c r="G362" s="5">
        <v>907</v>
      </c>
    </row>
    <row r="363" spans="1:7" x14ac:dyDescent="0.25">
      <c r="A363" s="19" t="s">
        <v>47</v>
      </c>
      <c r="B363" s="16" t="s">
        <v>3</v>
      </c>
      <c r="C363" s="18" t="s">
        <v>80</v>
      </c>
      <c r="D363" s="18" t="s">
        <v>79</v>
      </c>
      <c r="E363" s="18" t="s">
        <v>194</v>
      </c>
      <c r="F363" s="18" t="s">
        <v>46</v>
      </c>
      <c r="G363" s="5">
        <f>G364</f>
        <v>12</v>
      </c>
    </row>
    <row r="364" spans="1:7" x14ac:dyDescent="0.25">
      <c r="A364" s="19" t="s">
        <v>845</v>
      </c>
      <c r="B364" s="16" t="s">
        <v>3</v>
      </c>
      <c r="C364" s="18" t="s">
        <v>80</v>
      </c>
      <c r="D364" s="18" t="s">
        <v>79</v>
      </c>
      <c r="E364" s="18" t="s">
        <v>194</v>
      </c>
      <c r="F364" s="18" t="s">
        <v>846</v>
      </c>
      <c r="G364" s="5">
        <v>12</v>
      </c>
    </row>
    <row r="365" spans="1:7" ht="40.75" x14ac:dyDescent="0.25">
      <c r="A365" s="40" t="s">
        <v>195</v>
      </c>
      <c r="B365" s="39">
        <v>203</v>
      </c>
      <c r="C365" s="38" t="s">
        <v>80</v>
      </c>
      <c r="D365" s="20" t="s">
        <v>79</v>
      </c>
      <c r="E365" s="20" t="s">
        <v>196</v>
      </c>
      <c r="F365" s="18"/>
      <c r="G365" s="9">
        <f>G366</f>
        <v>11146.2</v>
      </c>
    </row>
    <row r="366" spans="1:7" ht="27.2" x14ac:dyDescent="0.25">
      <c r="A366" s="19" t="s">
        <v>26</v>
      </c>
      <c r="B366" s="16" t="s">
        <v>3</v>
      </c>
      <c r="C366" s="18" t="s">
        <v>80</v>
      </c>
      <c r="D366" s="18" t="s">
        <v>79</v>
      </c>
      <c r="E366" s="18" t="s">
        <v>196</v>
      </c>
      <c r="F366" s="18" t="s">
        <v>25</v>
      </c>
      <c r="G366" s="5">
        <f>G367</f>
        <v>11146.2</v>
      </c>
    </row>
    <row r="367" spans="1:7" ht="27.2" x14ac:dyDescent="0.25">
      <c r="A367" s="19" t="s">
        <v>24</v>
      </c>
      <c r="B367" s="16" t="s">
        <v>3</v>
      </c>
      <c r="C367" s="18" t="s">
        <v>80</v>
      </c>
      <c r="D367" s="18" t="s">
        <v>79</v>
      </c>
      <c r="E367" s="18" t="s">
        <v>196</v>
      </c>
      <c r="F367" s="18" t="s">
        <v>21</v>
      </c>
      <c r="G367" s="5">
        <v>11146.2</v>
      </c>
    </row>
    <row r="368" spans="1:7" ht="40.75" x14ac:dyDescent="0.25">
      <c r="A368" s="37" t="s">
        <v>197</v>
      </c>
      <c r="B368" s="22" t="s">
        <v>3</v>
      </c>
      <c r="C368" s="20" t="s">
        <v>80</v>
      </c>
      <c r="D368" s="20" t="s">
        <v>79</v>
      </c>
      <c r="E368" s="20" t="s">
        <v>198</v>
      </c>
      <c r="F368" s="20"/>
      <c r="G368" s="9">
        <f>G369</f>
        <v>586.6</v>
      </c>
    </row>
    <row r="369" spans="1:7" ht="27.2" x14ac:dyDescent="0.25">
      <c r="A369" s="19" t="s">
        <v>26</v>
      </c>
      <c r="B369" s="16" t="s">
        <v>3</v>
      </c>
      <c r="C369" s="18" t="s">
        <v>80</v>
      </c>
      <c r="D369" s="18" t="s">
        <v>79</v>
      </c>
      <c r="E369" s="18" t="s">
        <v>198</v>
      </c>
      <c r="F369" s="18" t="s">
        <v>25</v>
      </c>
      <c r="G369" s="5">
        <f>G370</f>
        <v>586.6</v>
      </c>
    </row>
    <row r="370" spans="1:7" ht="27.2" x14ac:dyDescent="0.25">
      <c r="A370" s="19" t="s">
        <v>24</v>
      </c>
      <c r="B370" s="16" t="s">
        <v>3</v>
      </c>
      <c r="C370" s="18" t="s">
        <v>80</v>
      </c>
      <c r="D370" s="18" t="s">
        <v>79</v>
      </c>
      <c r="E370" s="18" t="s">
        <v>198</v>
      </c>
      <c r="F370" s="18" t="s">
        <v>21</v>
      </c>
      <c r="G370" s="5">
        <v>586.6</v>
      </c>
    </row>
    <row r="371" spans="1:7" ht="54.35" x14ac:dyDescent="0.25">
      <c r="A371" s="24" t="s">
        <v>546</v>
      </c>
      <c r="B371" s="16" t="s">
        <v>3</v>
      </c>
      <c r="C371" s="20" t="s">
        <v>80</v>
      </c>
      <c r="D371" s="20" t="s">
        <v>79</v>
      </c>
      <c r="E371" s="20" t="s">
        <v>245</v>
      </c>
      <c r="F371" s="20"/>
      <c r="G371" s="9">
        <f>G372</f>
        <v>700</v>
      </c>
    </row>
    <row r="372" spans="1:7" ht="27.2" x14ac:dyDescent="0.25">
      <c r="A372" s="19" t="s">
        <v>26</v>
      </c>
      <c r="B372" s="16" t="s">
        <v>3</v>
      </c>
      <c r="C372" s="18" t="s">
        <v>80</v>
      </c>
      <c r="D372" s="18" t="s">
        <v>79</v>
      </c>
      <c r="E372" s="18" t="s">
        <v>245</v>
      </c>
      <c r="F372" s="18" t="s">
        <v>25</v>
      </c>
      <c r="G372" s="5">
        <f>G373</f>
        <v>700</v>
      </c>
    </row>
    <row r="373" spans="1:7" ht="27.2" x14ac:dyDescent="0.25">
      <c r="A373" s="19" t="s">
        <v>24</v>
      </c>
      <c r="B373" s="16" t="s">
        <v>3</v>
      </c>
      <c r="C373" s="18" t="s">
        <v>80</v>
      </c>
      <c r="D373" s="18" t="s">
        <v>79</v>
      </c>
      <c r="E373" s="18" t="s">
        <v>245</v>
      </c>
      <c r="F373" s="18" t="s">
        <v>21</v>
      </c>
      <c r="G373" s="5">
        <v>700</v>
      </c>
    </row>
    <row r="374" spans="1:7" ht="54.35" customHeight="1" x14ac:dyDescent="0.25">
      <c r="A374" s="24" t="s">
        <v>547</v>
      </c>
      <c r="B374" s="16" t="s">
        <v>3</v>
      </c>
      <c r="C374" s="20" t="s">
        <v>80</v>
      </c>
      <c r="D374" s="20" t="s">
        <v>79</v>
      </c>
      <c r="E374" s="20" t="s">
        <v>246</v>
      </c>
      <c r="F374" s="20"/>
      <c r="G374" s="9">
        <f>G375</f>
        <v>36.799999999999997</v>
      </c>
    </row>
    <row r="375" spans="1:7" ht="27.2" x14ac:dyDescent="0.25">
      <c r="A375" s="19" t="s">
        <v>26</v>
      </c>
      <c r="B375" s="16" t="s">
        <v>3</v>
      </c>
      <c r="C375" s="18" t="s">
        <v>80</v>
      </c>
      <c r="D375" s="18" t="s">
        <v>79</v>
      </c>
      <c r="E375" s="18" t="s">
        <v>246</v>
      </c>
      <c r="F375" s="18" t="s">
        <v>25</v>
      </c>
      <c r="G375" s="5">
        <f>G376</f>
        <v>36.799999999999997</v>
      </c>
    </row>
    <row r="376" spans="1:7" ht="27.2" x14ac:dyDescent="0.25">
      <c r="A376" s="19" t="s">
        <v>24</v>
      </c>
      <c r="B376" s="16" t="s">
        <v>3</v>
      </c>
      <c r="C376" s="18" t="s">
        <v>80</v>
      </c>
      <c r="D376" s="18" t="s">
        <v>79</v>
      </c>
      <c r="E376" s="18" t="s">
        <v>246</v>
      </c>
      <c r="F376" s="18" t="s">
        <v>21</v>
      </c>
      <c r="G376" s="5">
        <v>36.799999999999997</v>
      </c>
    </row>
    <row r="377" spans="1:7" ht="98.5" customHeight="1" x14ac:dyDescent="0.25">
      <c r="A377" s="24" t="s">
        <v>847</v>
      </c>
      <c r="B377" s="16" t="s">
        <v>3</v>
      </c>
      <c r="C377" s="20" t="s">
        <v>80</v>
      </c>
      <c r="D377" s="20" t="s">
        <v>79</v>
      </c>
      <c r="E377" s="20" t="s">
        <v>848</v>
      </c>
      <c r="F377" s="20"/>
      <c r="G377" s="9">
        <f>G378</f>
        <v>2500</v>
      </c>
    </row>
    <row r="378" spans="1:7" ht="27.2" x14ac:dyDescent="0.25">
      <c r="A378" s="19" t="s">
        <v>26</v>
      </c>
      <c r="B378" s="16" t="s">
        <v>3</v>
      </c>
      <c r="C378" s="18" t="s">
        <v>80</v>
      </c>
      <c r="D378" s="18" t="s">
        <v>79</v>
      </c>
      <c r="E378" s="18" t="s">
        <v>848</v>
      </c>
      <c r="F378" s="18" t="s">
        <v>25</v>
      </c>
      <c r="G378" s="5">
        <f>G379</f>
        <v>2500</v>
      </c>
    </row>
    <row r="379" spans="1:7" ht="27.2" x14ac:dyDescent="0.25">
      <c r="A379" s="19" t="s">
        <v>24</v>
      </c>
      <c r="B379" s="16" t="s">
        <v>3</v>
      </c>
      <c r="C379" s="18" t="s">
        <v>80</v>
      </c>
      <c r="D379" s="18" t="s">
        <v>79</v>
      </c>
      <c r="E379" s="18" t="s">
        <v>848</v>
      </c>
      <c r="F379" s="18" t="s">
        <v>21</v>
      </c>
      <c r="G379" s="5">
        <v>2500</v>
      </c>
    </row>
    <row r="380" spans="1:7" ht="95.1" x14ac:dyDescent="0.25">
      <c r="A380" s="24" t="s">
        <v>850</v>
      </c>
      <c r="B380" s="22" t="s">
        <v>3</v>
      </c>
      <c r="C380" s="20" t="s">
        <v>80</v>
      </c>
      <c r="D380" s="20" t="s">
        <v>79</v>
      </c>
      <c r="E380" s="20" t="s">
        <v>849</v>
      </c>
      <c r="F380" s="18"/>
      <c r="G380" s="5">
        <f>G381</f>
        <v>131.6</v>
      </c>
    </row>
    <row r="381" spans="1:7" ht="27.2" x14ac:dyDescent="0.25">
      <c r="A381" s="19" t="s">
        <v>26</v>
      </c>
      <c r="B381" s="16" t="s">
        <v>3</v>
      </c>
      <c r="C381" s="18" t="s">
        <v>80</v>
      </c>
      <c r="D381" s="18" t="s">
        <v>79</v>
      </c>
      <c r="E381" s="18" t="s">
        <v>849</v>
      </c>
      <c r="F381" s="18" t="s">
        <v>25</v>
      </c>
      <c r="G381" s="5">
        <f>G382</f>
        <v>131.6</v>
      </c>
    </row>
    <row r="382" spans="1:7" ht="27.2" x14ac:dyDescent="0.25">
      <c r="A382" s="19" t="s">
        <v>24</v>
      </c>
      <c r="B382" s="16" t="s">
        <v>3</v>
      </c>
      <c r="C382" s="18" t="s">
        <v>80</v>
      </c>
      <c r="D382" s="18" t="s">
        <v>79</v>
      </c>
      <c r="E382" s="18" t="s">
        <v>849</v>
      </c>
      <c r="F382" s="18" t="s">
        <v>21</v>
      </c>
      <c r="G382" s="5">
        <v>131.6</v>
      </c>
    </row>
    <row r="383" spans="1:7" ht="27.2" x14ac:dyDescent="0.25">
      <c r="A383" s="24" t="s">
        <v>429</v>
      </c>
      <c r="B383" s="16" t="s">
        <v>3</v>
      </c>
      <c r="C383" s="20" t="s">
        <v>80</v>
      </c>
      <c r="D383" s="20" t="s">
        <v>79</v>
      </c>
      <c r="E383" s="20" t="s">
        <v>430</v>
      </c>
      <c r="F383" s="18"/>
      <c r="G383" s="9">
        <f>G384</f>
        <v>13341.8</v>
      </c>
    </row>
    <row r="384" spans="1:7" ht="27.2" x14ac:dyDescent="0.25">
      <c r="A384" s="27" t="s">
        <v>35</v>
      </c>
      <c r="B384" s="16" t="s">
        <v>3</v>
      </c>
      <c r="C384" s="18" t="s">
        <v>80</v>
      </c>
      <c r="D384" s="18" t="s">
        <v>79</v>
      </c>
      <c r="E384" s="18" t="s">
        <v>430</v>
      </c>
      <c r="F384" s="18" t="s">
        <v>34</v>
      </c>
      <c r="G384" s="5">
        <f>G385</f>
        <v>13341.8</v>
      </c>
    </row>
    <row r="385" spans="1:7" x14ac:dyDescent="0.25">
      <c r="A385" s="34" t="s">
        <v>58</v>
      </c>
      <c r="B385" s="22" t="s">
        <v>3</v>
      </c>
      <c r="C385" s="18" t="s">
        <v>80</v>
      </c>
      <c r="D385" s="18" t="s">
        <v>79</v>
      </c>
      <c r="E385" s="18" t="s">
        <v>430</v>
      </c>
      <c r="F385" s="18" t="s">
        <v>57</v>
      </c>
      <c r="G385" s="5">
        <v>13341.8</v>
      </c>
    </row>
    <row r="386" spans="1:7" ht="40.75" x14ac:dyDescent="0.25">
      <c r="A386" s="37" t="s">
        <v>243</v>
      </c>
      <c r="B386" s="22" t="s">
        <v>3</v>
      </c>
      <c r="C386" s="20" t="s">
        <v>80</v>
      </c>
      <c r="D386" s="20" t="s">
        <v>79</v>
      </c>
      <c r="E386" s="20" t="s">
        <v>280</v>
      </c>
      <c r="F386" s="20"/>
      <c r="G386" s="9">
        <f>G387</f>
        <v>650</v>
      </c>
    </row>
    <row r="387" spans="1:7" ht="46.2" customHeight="1" x14ac:dyDescent="0.25">
      <c r="A387" s="37" t="s">
        <v>279</v>
      </c>
      <c r="B387" s="22" t="s">
        <v>3</v>
      </c>
      <c r="C387" s="20" t="s">
        <v>80</v>
      </c>
      <c r="D387" s="20" t="s">
        <v>79</v>
      </c>
      <c r="E387" s="20" t="s">
        <v>199</v>
      </c>
      <c r="F387" s="20"/>
      <c r="G387" s="9">
        <f>G388</f>
        <v>650</v>
      </c>
    </row>
    <row r="388" spans="1:7" ht="27.2" x14ac:dyDescent="0.25">
      <c r="A388" s="19" t="s">
        <v>26</v>
      </c>
      <c r="B388" s="16" t="s">
        <v>3</v>
      </c>
      <c r="C388" s="18" t="s">
        <v>80</v>
      </c>
      <c r="D388" s="18" t="s">
        <v>79</v>
      </c>
      <c r="E388" s="18" t="s">
        <v>199</v>
      </c>
      <c r="F388" s="18" t="s">
        <v>25</v>
      </c>
      <c r="G388" s="5">
        <f>G389</f>
        <v>650</v>
      </c>
    </row>
    <row r="389" spans="1:7" ht="27.2" x14ac:dyDescent="0.25">
      <c r="A389" s="19" t="s">
        <v>24</v>
      </c>
      <c r="B389" s="16" t="s">
        <v>3</v>
      </c>
      <c r="C389" s="18" t="s">
        <v>80</v>
      </c>
      <c r="D389" s="18" t="s">
        <v>79</v>
      </c>
      <c r="E389" s="18" t="s">
        <v>199</v>
      </c>
      <c r="F389" s="18" t="s">
        <v>21</v>
      </c>
      <c r="G389" s="5">
        <v>650</v>
      </c>
    </row>
    <row r="390" spans="1:7" ht="27.2" x14ac:dyDescent="0.25">
      <c r="A390" s="24" t="s">
        <v>281</v>
      </c>
      <c r="B390" s="22" t="s">
        <v>3</v>
      </c>
      <c r="C390" s="20" t="s">
        <v>80</v>
      </c>
      <c r="D390" s="20" t="s">
        <v>79</v>
      </c>
      <c r="E390" s="20" t="s">
        <v>283</v>
      </c>
      <c r="F390" s="18"/>
      <c r="G390" s="5">
        <f>G391+G398</f>
        <v>3550</v>
      </c>
    </row>
    <row r="391" spans="1:7" ht="38.9" customHeight="1" x14ac:dyDescent="0.25">
      <c r="A391" s="24" t="s">
        <v>282</v>
      </c>
      <c r="B391" s="22" t="s">
        <v>3</v>
      </c>
      <c r="C391" s="20" t="s">
        <v>80</v>
      </c>
      <c r="D391" s="20" t="s">
        <v>79</v>
      </c>
      <c r="E391" s="20" t="s">
        <v>200</v>
      </c>
      <c r="F391" s="20"/>
      <c r="G391" s="9">
        <f>G394+G396+G392</f>
        <v>2737.8</v>
      </c>
    </row>
    <row r="392" spans="1:7" ht="54.35" customHeight="1" x14ac:dyDescent="0.25">
      <c r="A392" s="19" t="s">
        <v>73</v>
      </c>
      <c r="B392" s="16" t="s">
        <v>3</v>
      </c>
      <c r="C392" s="18" t="s">
        <v>80</v>
      </c>
      <c r="D392" s="18" t="s">
        <v>79</v>
      </c>
      <c r="E392" s="18" t="s">
        <v>200</v>
      </c>
      <c r="F392" s="18" t="s">
        <v>72</v>
      </c>
      <c r="G392" s="5">
        <f>G393</f>
        <v>4.5</v>
      </c>
    </row>
    <row r="393" spans="1:7" ht="16.3" customHeight="1" x14ac:dyDescent="0.25">
      <c r="A393" s="19" t="s">
        <v>71</v>
      </c>
      <c r="B393" s="16" t="s">
        <v>3</v>
      </c>
      <c r="C393" s="18" t="s">
        <v>80</v>
      </c>
      <c r="D393" s="18" t="s">
        <v>79</v>
      </c>
      <c r="E393" s="18" t="s">
        <v>200</v>
      </c>
      <c r="F393" s="18" t="s">
        <v>70</v>
      </c>
      <c r="G393" s="5">
        <v>4.5</v>
      </c>
    </row>
    <row r="394" spans="1:7" ht="27.2" x14ac:dyDescent="0.25">
      <c r="A394" s="19" t="s">
        <v>26</v>
      </c>
      <c r="B394" s="16" t="s">
        <v>3</v>
      </c>
      <c r="C394" s="18" t="s">
        <v>80</v>
      </c>
      <c r="D394" s="18" t="s">
        <v>79</v>
      </c>
      <c r="E394" s="20" t="s">
        <v>200</v>
      </c>
      <c r="F394" s="18" t="s">
        <v>25</v>
      </c>
      <c r="G394" s="5">
        <f>G395</f>
        <v>2308.8000000000002</v>
      </c>
    </row>
    <row r="395" spans="1:7" ht="27.2" x14ac:dyDescent="0.25">
      <c r="A395" s="19" t="s">
        <v>24</v>
      </c>
      <c r="B395" s="16" t="s">
        <v>3</v>
      </c>
      <c r="C395" s="18" t="s">
        <v>80</v>
      </c>
      <c r="D395" s="18" t="s">
        <v>79</v>
      </c>
      <c r="E395" s="18" t="s">
        <v>200</v>
      </c>
      <c r="F395" s="18" t="s">
        <v>21</v>
      </c>
      <c r="G395" s="5">
        <v>2308.8000000000002</v>
      </c>
    </row>
    <row r="396" spans="1:7" ht="27.2" x14ac:dyDescent="0.25">
      <c r="A396" s="27" t="s">
        <v>35</v>
      </c>
      <c r="B396" s="16" t="s">
        <v>3</v>
      </c>
      <c r="C396" s="18" t="s">
        <v>80</v>
      </c>
      <c r="D396" s="18" t="s">
        <v>79</v>
      </c>
      <c r="E396" s="18" t="s">
        <v>200</v>
      </c>
      <c r="F396" s="18" t="s">
        <v>34</v>
      </c>
      <c r="G396" s="5">
        <f>G397</f>
        <v>424.5</v>
      </c>
    </row>
    <row r="397" spans="1:7" x14ac:dyDescent="0.25">
      <c r="A397" s="34" t="s">
        <v>58</v>
      </c>
      <c r="B397" s="16" t="s">
        <v>3</v>
      </c>
      <c r="C397" s="18" t="s">
        <v>80</v>
      </c>
      <c r="D397" s="18" t="s">
        <v>79</v>
      </c>
      <c r="E397" s="18" t="s">
        <v>200</v>
      </c>
      <c r="F397" s="18" t="s">
        <v>57</v>
      </c>
      <c r="G397" s="5">
        <v>424.5</v>
      </c>
    </row>
    <row r="398" spans="1:7" ht="40.75" x14ac:dyDescent="0.25">
      <c r="A398" s="24" t="s">
        <v>633</v>
      </c>
      <c r="B398" s="22" t="s">
        <v>3</v>
      </c>
      <c r="C398" s="20" t="s">
        <v>80</v>
      </c>
      <c r="D398" s="20" t="s">
        <v>79</v>
      </c>
      <c r="E398" s="20" t="s">
        <v>634</v>
      </c>
      <c r="F398" s="18"/>
      <c r="G398" s="5">
        <f>G399+G401</f>
        <v>812.2</v>
      </c>
    </row>
    <row r="399" spans="1:7" ht="27.2" x14ac:dyDescent="0.25">
      <c r="A399" s="19" t="s">
        <v>26</v>
      </c>
      <c r="B399" s="16" t="s">
        <v>3</v>
      </c>
      <c r="C399" s="18" t="s">
        <v>80</v>
      </c>
      <c r="D399" s="18" t="s">
        <v>79</v>
      </c>
      <c r="E399" s="18" t="s">
        <v>634</v>
      </c>
      <c r="F399" s="18" t="s">
        <v>25</v>
      </c>
      <c r="G399" s="5">
        <f>G400</f>
        <v>721</v>
      </c>
    </row>
    <row r="400" spans="1:7" ht="27.2" x14ac:dyDescent="0.25">
      <c r="A400" s="19" t="s">
        <v>24</v>
      </c>
      <c r="B400" s="16" t="s">
        <v>3</v>
      </c>
      <c r="C400" s="18" t="s">
        <v>80</v>
      </c>
      <c r="D400" s="18" t="s">
        <v>79</v>
      </c>
      <c r="E400" s="18" t="s">
        <v>634</v>
      </c>
      <c r="F400" s="18" t="s">
        <v>21</v>
      </c>
      <c r="G400" s="5">
        <v>721</v>
      </c>
    </row>
    <row r="401" spans="1:7" ht="27.2" x14ac:dyDescent="0.25">
      <c r="A401" s="27" t="s">
        <v>35</v>
      </c>
      <c r="B401" s="16" t="s">
        <v>3</v>
      </c>
      <c r="C401" s="18" t="s">
        <v>80</v>
      </c>
      <c r="D401" s="18" t="s">
        <v>79</v>
      </c>
      <c r="E401" s="18" t="s">
        <v>634</v>
      </c>
      <c r="F401" s="18" t="s">
        <v>34</v>
      </c>
      <c r="G401" s="5">
        <f>G402</f>
        <v>91.2</v>
      </c>
    </row>
    <row r="402" spans="1:7" x14ac:dyDescent="0.25">
      <c r="A402" s="34" t="s">
        <v>58</v>
      </c>
      <c r="B402" s="16" t="s">
        <v>3</v>
      </c>
      <c r="C402" s="18" t="s">
        <v>80</v>
      </c>
      <c r="D402" s="18" t="s">
        <v>79</v>
      </c>
      <c r="E402" s="18" t="s">
        <v>634</v>
      </c>
      <c r="F402" s="18" t="s">
        <v>57</v>
      </c>
      <c r="G402" s="5">
        <v>91.2</v>
      </c>
    </row>
    <row r="403" spans="1:7" ht="40.75" x14ac:dyDescent="0.25">
      <c r="A403" s="86" t="s">
        <v>244</v>
      </c>
      <c r="B403" s="87" t="s">
        <v>3</v>
      </c>
      <c r="C403" s="83" t="s">
        <v>80</v>
      </c>
      <c r="D403" s="83" t="s">
        <v>79</v>
      </c>
      <c r="E403" s="83" t="s">
        <v>222</v>
      </c>
      <c r="F403" s="83"/>
      <c r="G403" s="5">
        <f>G406+G404+G408</f>
        <v>2073.5</v>
      </c>
    </row>
    <row r="404" spans="1:7" ht="54.35" x14ac:dyDescent="0.25">
      <c r="A404" s="19" t="s">
        <v>73</v>
      </c>
      <c r="B404" s="88" t="s">
        <v>3</v>
      </c>
      <c r="C404" s="62" t="s">
        <v>80</v>
      </c>
      <c r="D404" s="62" t="s">
        <v>79</v>
      </c>
      <c r="E404" s="62" t="s">
        <v>222</v>
      </c>
      <c r="F404" s="18" t="s">
        <v>72</v>
      </c>
      <c r="G404" s="5">
        <f>G405</f>
        <v>539.29999999999995</v>
      </c>
    </row>
    <row r="405" spans="1:7" x14ac:dyDescent="0.25">
      <c r="A405" s="19" t="s">
        <v>71</v>
      </c>
      <c r="B405" s="88" t="s">
        <v>3</v>
      </c>
      <c r="C405" s="62" t="s">
        <v>80</v>
      </c>
      <c r="D405" s="62" t="s">
        <v>79</v>
      </c>
      <c r="E405" s="62" t="s">
        <v>222</v>
      </c>
      <c r="F405" s="18" t="s">
        <v>70</v>
      </c>
      <c r="G405" s="5">
        <v>539.29999999999995</v>
      </c>
    </row>
    <row r="406" spans="1:7" ht="27.2" x14ac:dyDescent="0.25">
      <c r="A406" s="63" t="s">
        <v>26</v>
      </c>
      <c r="B406" s="88" t="s">
        <v>3</v>
      </c>
      <c r="C406" s="62" t="s">
        <v>80</v>
      </c>
      <c r="D406" s="62" t="s">
        <v>79</v>
      </c>
      <c r="E406" s="62" t="s">
        <v>222</v>
      </c>
      <c r="F406" s="62" t="s">
        <v>25</v>
      </c>
      <c r="G406" s="5">
        <f>G407</f>
        <v>1449.1</v>
      </c>
    </row>
    <row r="407" spans="1:7" ht="27.2" x14ac:dyDescent="0.25">
      <c r="A407" s="63" t="s">
        <v>24</v>
      </c>
      <c r="B407" s="88" t="s">
        <v>3</v>
      </c>
      <c r="C407" s="62" t="s">
        <v>80</v>
      </c>
      <c r="D407" s="62" t="s">
        <v>79</v>
      </c>
      <c r="E407" s="62" t="s">
        <v>222</v>
      </c>
      <c r="F407" s="62" t="s">
        <v>21</v>
      </c>
      <c r="G407" s="5">
        <v>1449.1</v>
      </c>
    </row>
    <row r="408" spans="1:7" ht="27.2" x14ac:dyDescent="0.25">
      <c r="A408" s="89" t="s">
        <v>35</v>
      </c>
      <c r="B408" s="88" t="s">
        <v>3</v>
      </c>
      <c r="C408" s="62" t="s">
        <v>80</v>
      </c>
      <c r="D408" s="62" t="s">
        <v>79</v>
      </c>
      <c r="E408" s="62" t="s">
        <v>222</v>
      </c>
      <c r="F408" s="62" t="s">
        <v>34</v>
      </c>
      <c r="G408" s="5">
        <f>G410+G409</f>
        <v>85.1</v>
      </c>
    </row>
    <row r="409" spans="1:7" x14ac:dyDescent="0.25">
      <c r="A409" s="90" t="s">
        <v>58</v>
      </c>
      <c r="B409" s="88" t="s">
        <v>3</v>
      </c>
      <c r="C409" s="62" t="s">
        <v>80</v>
      </c>
      <c r="D409" s="62" t="s">
        <v>79</v>
      </c>
      <c r="E409" s="62" t="s">
        <v>222</v>
      </c>
      <c r="F409" s="62" t="s">
        <v>57</v>
      </c>
      <c r="G409" s="5">
        <v>45.1</v>
      </c>
    </row>
    <row r="410" spans="1:7" x14ac:dyDescent="0.25">
      <c r="A410" s="90" t="s">
        <v>33</v>
      </c>
      <c r="B410" s="88" t="s">
        <v>3</v>
      </c>
      <c r="C410" s="62" t="s">
        <v>80</v>
      </c>
      <c r="D410" s="62" t="s">
        <v>79</v>
      </c>
      <c r="E410" s="62" t="s">
        <v>222</v>
      </c>
      <c r="F410" s="62" t="s">
        <v>31</v>
      </c>
      <c r="G410" s="5">
        <v>40</v>
      </c>
    </row>
    <row r="411" spans="1:7" ht="27.2" x14ac:dyDescent="0.25">
      <c r="A411" s="86" t="s">
        <v>286</v>
      </c>
      <c r="B411" s="16" t="s">
        <v>3</v>
      </c>
      <c r="C411" s="83" t="s">
        <v>80</v>
      </c>
      <c r="D411" s="83" t="s">
        <v>79</v>
      </c>
      <c r="E411" s="83" t="s">
        <v>287</v>
      </c>
      <c r="F411" s="18"/>
      <c r="G411" s="9">
        <f>G412</f>
        <v>60</v>
      </c>
    </row>
    <row r="412" spans="1:7" ht="40.75" x14ac:dyDescent="0.25">
      <c r="A412" s="86" t="s">
        <v>289</v>
      </c>
      <c r="B412" s="16" t="s">
        <v>3</v>
      </c>
      <c r="C412" s="83" t="s">
        <v>80</v>
      </c>
      <c r="D412" s="83" t="s">
        <v>79</v>
      </c>
      <c r="E412" s="83" t="s">
        <v>288</v>
      </c>
      <c r="F412" s="83"/>
      <c r="G412" s="9">
        <f>G413</f>
        <v>60</v>
      </c>
    </row>
    <row r="413" spans="1:7" ht="27.2" x14ac:dyDescent="0.25">
      <c r="A413" s="89" t="s">
        <v>35</v>
      </c>
      <c r="B413" s="16" t="s">
        <v>3</v>
      </c>
      <c r="C413" s="62" t="s">
        <v>80</v>
      </c>
      <c r="D413" s="62" t="s">
        <v>79</v>
      </c>
      <c r="E413" s="62" t="s">
        <v>288</v>
      </c>
      <c r="F413" s="62" t="s">
        <v>34</v>
      </c>
      <c r="G413" s="5">
        <f>G414</f>
        <v>60</v>
      </c>
    </row>
    <row r="414" spans="1:7" x14ac:dyDescent="0.25">
      <c r="A414" s="90" t="s">
        <v>58</v>
      </c>
      <c r="B414" s="16" t="s">
        <v>3</v>
      </c>
      <c r="C414" s="62" t="s">
        <v>80</v>
      </c>
      <c r="D414" s="62" t="s">
        <v>79</v>
      </c>
      <c r="E414" s="62" t="s">
        <v>288</v>
      </c>
      <c r="F414" s="62" t="s">
        <v>57</v>
      </c>
      <c r="G414" s="5">
        <v>60</v>
      </c>
    </row>
    <row r="415" spans="1:7" x14ac:dyDescent="0.25">
      <c r="A415" s="17" t="s">
        <v>253</v>
      </c>
      <c r="B415" s="16" t="s">
        <v>3</v>
      </c>
      <c r="C415" s="15" t="s">
        <v>65</v>
      </c>
      <c r="D415" s="15" t="s">
        <v>213</v>
      </c>
      <c r="E415" s="15"/>
      <c r="F415" s="15"/>
      <c r="G415" s="2">
        <f>G416</f>
        <v>51961.4</v>
      </c>
    </row>
    <row r="416" spans="1:7" x14ac:dyDescent="0.25">
      <c r="A416" s="17" t="s">
        <v>78</v>
      </c>
      <c r="B416" s="16" t="s">
        <v>3</v>
      </c>
      <c r="C416" s="15" t="s">
        <v>65</v>
      </c>
      <c r="D416" s="15" t="s">
        <v>8</v>
      </c>
      <c r="E416" s="15"/>
      <c r="F416" s="15"/>
      <c r="G416" s="2">
        <f>G423+G417+G457+G462</f>
        <v>51961.4</v>
      </c>
    </row>
    <row r="417" spans="1:7" ht="27.2" x14ac:dyDescent="0.25">
      <c r="A417" s="100" t="s">
        <v>277</v>
      </c>
      <c r="B417" s="33" t="s">
        <v>3</v>
      </c>
      <c r="C417" s="20" t="s">
        <v>65</v>
      </c>
      <c r="D417" s="20" t="s">
        <v>8</v>
      </c>
      <c r="E417" s="20" t="s">
        <v>278</v>
      </c>
      <c r="F417" s="15"/>
      <c r="G417" s="2">
        <f>G418</f>
        <v>2099</v>
      </c>
    </row>
    <row r="418" spans="1:7" ht="40.75" x14ac:dyDescent="0.25">
      <c r="A418" s="100" t="s">
        <v>276</v>
      </c>
      <c r="B418" s="33" t="s">
        <v>3</v>
      </c>
      <c r="C418" s="20" t="s">
        <v>65</v>
      </c>
      <c r="D418" s="20" t="s">
        <v>8</v>
      </c>
      <c r="E418" s="20" t="s">
        <v>214</v>
      </c>
      <c r="F418" s="15"/>
      <c r="G418" s="32">
        <f>G419+G421</f>
        <v>2099</v>
      </c>
    </row>
    <row r="419" spans="1:7" ht="27.2" x14ac:dyDescent="0.25">
      <c r="A419" s="19" t="s">
        <v>26</v>
      </c>
      <c r="B419" s="15" t="s">
        <v>3</v>
      </c>
      <c r="C419" s="18" t="s">
        <v>65</v>
      </c>
      <c r="D419" s="18" t="s">
        <v>8</v>
      </c>
      <c r="E419" s="18" t="s">
        <v>214</v>
      </c>
      <c r="F419" s="18" t="s">
        <v>25</v>
      </c>
      <c r="G419" s="30">
        <f>G420</f>
        <v>1161</v>
      </c>
    </row>
    <row r="420" spans="1:7" ht="27.2" x14ac:dyDescent="0.25">
      <c r="A420" s="19" t="s">
        <v>24</v>
      </c>
      <c r="B420" s="15" t="s">
        <v>3</v>
      </c>
      <c r="C420" s="18" t="s">
        <v>65</v>
      </c>
      <c r="D420" s="18" t="s">
        <v>8</v>
      </c>
      <c r="E420" s="18" t="s">
        <v>214</v>
      </c>
      <c r="F420" s="18" t="s">
        <v>21</v>
      </c>
      <c r="G420" s="30">
        <v>1161</v>
      </c>
    </row>
    <row r="421" spans="1:7" ht="27.2" x14ac:dyDescent="0.25">
      <c r="A421" s="101" t="s">
        <v>35</v>
      </c>
      <c r="B421" s="15" t="s">
        <v>3</v>
      </c>
      <c r="C421" s="18" t="s">
        <v>65</v>
      </c>
      <c r="D421" s="18" t="s">
        <v>8</v>
      </c>
      <c r="E421" s="18" t="s">
        <v>214</v>
      </c>
      <c r="F421" s="18" t="s">
        <v>34</v>
      </c>
      <c r="G421" s="30">
        <f>G422</f>
        <v>938</v>
      </c>
    </row>
    <row r="422" spans="1:7" x14ac:dyDescent="0.25">
      <c r="A422" s="19" t="s">
        <v>33</v>
      </c>
      <c r="B422" s="15" t="s">
        <v>3</v>
      </c>
      <c r="C422" s="18" t="s">
        <v>65</v>
      </c>
      <c r="D422" s="18" t="s">
        <v>8</v>
      </c>
      <c r="E422" s="18" t="s">
        <v>214</v>
      </c>
      <c r="F422" s="18" t="s">
        <v>31</v>
      </c>
      <c r="G422" s="30">
        <v>938</v>
      </c>
    </row>
    <row r="423" spans="1:7" x14ac:dyDescent="0.25">
      <c r="A423" s="24" t="s">
        <v>77</v>
      </c>
      <c r="B423" s="22" t="s">
        <v>3</v>
      </c>
      <c r="C423" s="20" t="s">
        <v>65</v>
      </c>
      <c r="D423" s="20" t="s">
        <v>8</v>
      </c>
      <c r="E423" s="20" t="s">
        <v>201</v>
      </c>
      <c r="F423" s="20"/>
      <c r="G423" s="9">
        <f>G424+G436+G429+G451+G454+G443+G448</f>
        <v>49571.8</v>
      </c>
    </row>
    <row r="424" spans="1:7" ht="15.8" customHeight="1" x14ac:dyDescent="0.25">
      <c r="A424" s="24" t="s">
        <v>76</v>
      </c>
      <c r="B424" s="22" t="s">
        <v>3</v>
      </c>
      <c r="C424" s="20" t="s">
        <v>65</v>
      </c>
      <c r="D424" s="20" t="s">
        <v>8</v>
      </c>
      <c r="E424" s="20" t="s">
        <v>202</v>
      </c>
      <c r="F424" s="20"/>
      <c r="G424" s="9">
        <f>G427+G425</f>
        <v>2132</v>
      </c>
    </row>
    <row r="425" spans="1:7" ht="57.25" customHeight="1" x14ac:dyDescent="0.25">
      <c r="A425" s="19" t="s">
        <v>73</v>
      </c>
      <c r="B425" s="16" t="s">
        <v>3</v>
      </c>
      <c r="C425" s="18" t="s">
        <v>65</v>
      </c>
      <c r="D425" s="18" t="s">
        <v>8</v>
      </c>
      <c r="E425" s="18" t="s">
        <v>202</v>
      </c>
      <c r="F425" s="18" t="s">
        <v>72</v>
      </c>
      <c r="G425" s="9">
        <f>G426</f>
        <v>0</v>
      </c>
    </row>
    <row r="426" spans="1:7" ht="19.55" customHeight="1" x14ac:dyDescent="0.25">
      <c r="A426" s="19" t="s">
        <v>71</v>
      </c>
      <c r="B426" s="16" t="s">
        <v>3</v>
      </c>
      <c r="C426" s="18" t="s">
        <v>65</v>
      </c>
      <c r="D426" s="18" t="s">
        <v>8</v>
      </c>
      <c r="E426" s="18" t="s">
        <v>202</v>
      </c>
      <c r="F426" s="18" t="s">
        <v>70</v>
      </c>
      <c r="G426" s="9">
        <v>0</v>
      </c>
    </row>
    <row r="427" spans="1:7" ht="27.7" customHeight="1" x14ac:dyDescent="0.25">
      <c r="A427" s="27" t="s">
        <v>35</v>
      </c>
      <c r="B427" s="16" t="s">
        <v>3</v>
      </c>
      <c r="C427" s="18" t="s">
        <v>65</v>
      </c>
      <c r="D427" s="18" t="s">
        <v>8</v>
      </c>
      <c r="E427" s="18" t="s">
        <v>202</v>
      </c>
      <c r="F427" s="18" t="s">
        <v>34</v>
      </c>
      <c r="G427" s="5">
        <f>G428</f>
        <v>2132</v>
      </c>
    </row>
    <row r="428" spans="1:7" x14ac:dyDescent="0.25">
      <c r="A428" s="19" t="s">
        <v>33</v>
      </c>
      <c r="B428" s="16" t="s">
        <v>3</v>
      </c>
      <c r="C428" s="18" t="s">
        <v>65</v>
      </c>
      <c r="D428" s="18" t="s">
        <v>8</v>
      </c>
      <c r="E428" s="18" t="s">
        <v>202</v>
      </c>
      <c r="F428" s="18" t="s">
        <v>31</v>
      </c>
      <c r="G428" s="5">
        <v>2132</v>
      </c>
    </row>
    <row r="429" spans="1:7" ht="14.95" customHeight="1" x14ac:dyDescent="0.25">
      <c r="A429" s="24" t="s">
        <v>247</v>
      </c>
      <c r="B429" s="22" t="s">
        <v>3</v>
      </c>
      <c r="C429" s="20" t="s">
        <v>65</v>
      </c>
      <c r="D429" s="20" t="s">
        <v>8</v>
      </c>
      <c r="E429" s="20" t="s">
        <v>248</v>
      </c>
      <c r="F429" s="20"/>
      <c r="G429" s="9">
        <f>G430+G432+G434</f>
        <v>16308.699999999999</v>
      </c>
    </row>
    <row r="430" spans="1:7" ht="54.35" x14ac:dyDescent="0.25">
      <c r="A430" s="19" t="s">
        <v>73</v>
      </c>
      <c r="B430" s="16" t="s">
        <v>3</v>
      </c>
      <c r="C430" s="18" t="s">
        <v>65</v>
      </c>
      <c r="D430" s="18" t="s">
        <v>8</v>
      </c>
      <c r="E430" s="18" t="s">
        <v>248</v>
      </c>
      <c r="F430" s="18" t="s">
        <v>72</v>
      </c>
      <c r="G430" s="5">
        <f>G431</f>
        <v>11557.9</v>
      </c>
    </row>
    <row r="431" spans="1:7" x14ac:dyDescent="0.25">
      <c r="A431" s="19" t="s">
        <v>71</v>
      </c>
      <c r="B431" s="16" t="s">
        <v>3</v>
      </c>
      <c r="C431" s="18" t="s">
        <v>65</v>
      </c>
      <c r="D431" s="18" t="s">
        <v>8</v>
      </c>
      <c r="E431" s="18" t="s">
        <v>248</v>
      </c>
      <c r="F431" s="18" t="s">
        <v>70</v>
      </c>
      <c r="G431" s="5">
        <v>11557.9</v>
      </c>
    </row>
    <row r="432" spans="1:7" ht="27.2" x14ac:dyDescent="0.25">
      <c r="A432" s="19" t="s">
        <v>26</v>
      </c>
      <c r="B432" s="16" t="s">
        <v>3</v>
      </c>
      <c r="C432" s="18" t="s">
        <v>65</v>
      </c>
      <c r="D432" s="18" t="s">
        <v>8</v>
      </c>
      <c r="E432" s="18" t="s">
        <v>248</v>
      </c>
      <c r="F432" s="18" t="s">
        <v>25</v>
      </c>
      <c r="G432" s="5">
        <f>G433</f>
        <v>4736.2</v>
      </c>
    </row>
    <row r="433" spans="1:7" ht="27.2" x14ac:dyDescent="0.25">
      <c r="A433" s="19" t="s">
        <v>24</v>
      </c>
      <c r="B433" s="16" t="s">
        <v>3</v>
      </c>
      <c r="C433" s="18" t="s">
        <v>65</v>
      </c>
      <c r="D433" s="18" t="s">
        <v>8</v>
      </c>
      <c r="E433" s="18" t="s">
        <v>248</v>
      </c>
      <c r="F433" s="18" t="s">
        <v>21</v>
      </c>
      <c r="G433" s="5">
        <v>4736.2</v>
      </c>
    </row>
    <row r="434" spans="1:7" x14ac:dyDescent="0.25">
      <c r="A434" s="19" t="s">
        <v>69</v>
      </c>
      <c r="B434" s="16" t="s">
        <v>3</v>
      </c>
      <c r="C434" s="18" t="s">
        <v>65</v>
      </c>
      <c r="D434" s="18" t="s">
        <v>8</v>
      </c>
      <c r="E434" s="18" t="s">
        <v>248</v>
      </c>
      <c r="F434" s="18" t="s">
        <v>68</v>
      </c>
      <c r="G434" s="5">
        <f>G435</f>
        <v>14.6</v>
      </c>
    </row>
    <row r="435" spans="1:7" x14ac:dyDescent="0.25">
      <c r="A435" s="19" t="s">
        <v>67</v>
      </c>
      <c r="B435" s="16" t="s">
        <v>3</v>
      </c>
      <c r="C435" s="18" t="s">
        <v>65</v>
      </c>
      <c r="D435" s="18" t="s">
        <v>8</v>
      </c>
      <c r="E435" s="18" t="s">
        <v>248</v>
      </c>
      <c r="F435" s="18" t="s">
        <v>66</v>
      </c>
      <c r="G435" s="5">
        <v>14.6</v>
      </c>
    </row>
    <row r="436" spans="1:7" ht="14.3" customHeight="1" x14ac:dyDescent="0.25">
      <c r="A436" s="24" t="s">
        <v>75</v>
      </c>
      <c r="B436" s="22" t="s">
        <v>3</v>
      </c>
      <c r="C436" s="20" t="s">
        <v>65</v>
      </c>
      <c r="D436" s="20" t="s">
        <v>8</v>
      </c>
      <c r="E436" s="20" t="s">
        <v>203</v>
      </c>
      <c r="F436" s="20"/>
      <c r="G436" s="9">
        <f>G437+G439+G441</f>
        <v>3130.5</v>
      </c>
    </row>
    <row r="437" spans="1:7" ht="54.35" x14ac:dyDescent="0.25">
      <c r="A437" s="19" t="s">
        <v>73</v>
      </c>
      <c r="B437" s="16" t="s">
        <v>3</v>
      </c>
      <c r="C437" s="18" t="s">
        <v>65</v>
      </c>
      <c r="D437" s="18" t="s">
        <v>8</v>
      </c>
      <c r="E437" s="18" t="s">
        <v>203</v>
      </c>
      <c r="F437" s="18" t="s">
        <v>72</v>
      </c>
      <c r="G437" s="5">
        <f>G438</f>
        <v>2529.1999999999998</v>
      </c>
    </row>
    <row r="438" spans="1:7" x14ac:dyDescent="0.25">
      <c r="A438" s="19" t="s">
        <v>71</v>
      </c>
      <c r="B438" s="16" t="s">
        <v>3</v>
      </c>
      <c r="C438" s="18" t="s">
        <v>65</v>
      </c>
      <c r="D438" s="18" t="s">
        <v>8</v>
      </c>
      <c r="E438" s="18" t="s">
        <v>203</v>
      </c>
      <c r="F438" s="18" t="s">
        <v>70</v>
      </c>
      <c r="G438" s="5">
        <v>2529.1999999999998</v>
      </c>
    </row>
    <row r="439" spans="1:7" ht="27.2" x14ac:dyDescent="0.25">
      <c r="A439" s="19" t="s">
        <v>26</v>
      </c>
      <c r="B439" s="16" t="s">
        <v>3</v>
      </c>
      <c r="C439" s="18" t="s">
        <v>65</v>
      </c>
      <c r="D439" s="18" t="s">
        <v>8</v>
      </c>
      <c r="E439" s="18" t="s">
        <v>203</v>
      </c>
      <c r="F439" s="18" t="s">
        <v>25</v>
      </c>
      <c r="G439" s="5">
        <f>G440</f>
        <v>596.5</v>
      </c>
    </row>
    <row r="440" spans="1:7" ht="27.2" x14ac:dyDescent="0.25">
      <c r="A440" s="19" t="s">
        <v>24</v>
      </c>
      <c r="B440" s="16" t="s">
        <v>3</v>
      </c>
      <c r="C440" s="18" t="s">
        <v>65</v>
      </c>
      <c r="D440" s="18" t="s">
        <v>8</v>
      </c>
      <c r="E440" s="18" t="s">
        <v>203</v>
      </c>
      <c r="F440" s="18" t="s">
        <v>21</v>
      </c>
      <c r="G440" s="5">
        <v>596.5</v>
      </c>
    </row>
    <row r="441" spans="1:7" x14ac:dyDescent="0.25">
      <c r="A441" s="19" t="s">
        <v>69</v>
      </c>
      <c r="B441" s="16" t="s">
        <v>3</v>
      </c>
      <c r="C441" s="18" t="s">
        <v>65</v>
      </c>
      <c r="D441" s="18" t="s">
        <v>8</v>
      </c>
      <c r="E441" s="18" t="s">
        <v>203</v>
      </c>
      <c r="F441" s="18" t="s">
        <v>68</v>
      </c>
      <c r="G441" s="5">
        <f>G442</f>
        <v>4.8</v>
      </c>
    </row>
    <row r="442" spans="1:7" x14ac:dyDescent="0.25">
      <c r="A442" s="19" t="s">
        <v>67</v>
      </c>
      <c r="B442" s="16" t="s">
        <v>3</v>
      </c>
      <c r="C442" s="18" t="s">
        <v>65</v>
      </c>
      <c r="D442" s="18" t="s">
        <v>8</v>
      </c>
      <c r="E442" s="18" t="s">
        <v>203</v>
      </c>
      <c r="F442" s="18" t="s">
        <v>66</v>
      </c>
      <c r="G442" s="5">
        <v>4.8</v>
      </c>
    </row>
    <row r="443" spans="1:7" ht="27.2" x14ac:dyDescent="0.25">
      <c r="A443" s="24" t="s">
        <v>431</v>
      </c>
      <c r="B443" s="16" t="s">
        <v>3</v>
      </c>
      <c r="C443" s="20" t="s">
        <v>65</v>
      </c>
      <c r="D443" s="20" t="s">
        <v>8</v>
      </c>
      <c r="E443" s="20" t="s">
        <v>432</v>
      </c>
      <c r="F443" s="20"/>
      <c r="G443" s="9">
        <f>G444+G446</f>
        <v>24708.600000000002</v>
      </c>
    </row>
    <row r="444" spans="1:7" ht="54.35" x14ac:dyDescent="0.25">
      <c r="A444" s="19" t="s">
        <v>73</v>
      </c>
      <c r="B444" s="16" t="s">
        <v>3</v>
      </c>
      <c r="C444" s="18" t="s">
        <v>65</v>
      </c>
      <c r="D444" s="18" t="s">
        <v>8</v>
      </c>
      <c r="E444" s="18" t="s">
        <v>432</v>
      </c>
      <c r="F444" s="18" t="s">
        <v>72</v>
      </c>
      <c r="G444" s="5">
        <f>G445</f>
        <v>1689.4</v>
      </c>
    </row>
    <row r="445" spans="1:7" x14ac:dyDescent="0.25">
      <c r="A445" s="19" t="s">
        <v>71</v>
      </c>
      <c r="B445" s="16" t="s">
        <v>3</v>
      </c>
      <c r="C445" s="18" t="s">
        <v>65</v>
      </c>
      <c r="D445" s="18" t="s">
        <v>8</v>
      </c>
      <c r="E445" s="18" t="s">
        <v>432</v>
      </c>
      <c r="F445" s="18" t="s">
        <v>70</v>
      </c>
      <c r="G445" s="5">
        <v>1689.4</v>
      </c>
    </row>
    <row r="446" spans="1:7" ht="27.2" x14ac:dyDescent="0.25">
      <c r="A446" s="27" t="s">
        <v>35</v>
      </c>
      <c r="B446" s="16" t="s">
        <v>3</v>
      </c>
      <c r="C446" s="18" t="s">
        <v>65</v>
      </c>
      <c r="D446" s="18" t="s">
        <v>8</v>
      </c>
      <c r="E446" s="18" t="s">
        <v>432</v>
      </c>
      <c r="F446" s="18" t="s">
        <v>34</v>
      </c>
      <c r="G446" s="5">
        <f>G447</f>
        <v>23019.200000000001</v>
      </c>
    </row>
    <row r="447" spans="1:7" x14ac:dyDescent="0.25">
      <c r="A447" s="19" t="s">
        <v>33</v>
      </c>
      <c r="B447" s="16" t="s">
        <v>3</v>
      </c>
      <c r="C447" s="18" t="s">
        <v>65</v>
      </c>
      <c r="D447" s="18" t="s">
        <v>8</v>
      </c>
      <c r="E447" s="18" t="s">
        <v>432</v>
      </c>
      <c r="F447" s="18" t="s">
        <v>31</v>
      </c>
      <c r="G447" s="5">
        <v>23019.200000000001</v>
      </c>
    </row>
    <row r="448" spans="1:7" ht="40.75" x14ac:dyDescent="0.25">
      <c r="A448" s="24" t="s">
        <v>851</v>
      </c>
      <c r="B448" s="22" t="s">
        <v>3</v>
      </c>
      <c r="C448" s="20" t="s">
        <v>65</v>
      </c>
      <c r="D448" s="20" t="s">
        <v>8</v>
      </c>
      <c r="E448" s="20" t="s">
        <v>852</v>
      </c>
      <c r="F448" s="20"/>
      <c r="G448" s="9">
        <f>G449</f>
        <v>2623.3</v>
      </c>
    </row>
    <row r="449" spans="1:7" x14ac:dyDescent="0.25">
      <c r="A449" s="63" t="s">
        <v>102</v>
      </c>
      <c r="B449" s="16" t="s">
        <v>3</v>
      </c>
      <c r="C449" s="18" t="s">
        <v>65</v>
      </c>
      <c r="D449" s="18" t="s">
        <v>8</v>
      </c>
      <c r="E449" s="18" t="s">
        <v>852</v>
      </c>
      <c r="F449" s="18" t="s">
        <v>4</v>
      </c>
      <c r="G449" s="5">
        <f>G450</f>
        <v>2623.3</v>
      </c>
    </row>
    <row r="450" spans="1:7" x14ac:dyDescent="0.25">
      <c r="A450" s="63" t="s">
        <v>226</v>
      </c>
      <c r="B450" s="16" t="s">
        <v>3</v>
      </c>
      <c r="C450" s="18" t="s">
        <v>65</v>
      </c>
      <c r="D450" s="18" t="s">
        <v>8</v>
      </c>
      <c r="E450" s="18" t="s">
        <v>852</v>
      </c>
      <c r="F450" s="18" t="s">
        <v>224</v>
      </c>
      <c r="G450" s="5">
        <v>2623.3</v>
      </c>
    </row>
    <row r="451" spans="1:7" ht="69.45" customHeight="1" x14ac:dyDescent="0.25">
      <c r="A451" s="24" t="s">
        <v>548</v>
      </c>
      <c r="B451" s="16" t="s">
        <v>3</v>
      </c>
      <c r="C451" s="20" t="s">
        <v>65</v>
      </c>
      <c r="D451" s="20" t="s">
        <v>8</v>
      </c>
      <c r="E451" s="20" t="s">
        <v>416</v>
      </c>
      <c r="F451" s="20"/>
      <c r="G451" s="5">
        <f>G452</f>
        <v>642.9</v>
      </c>
    </row>
    <row r="452" spans="1:7" x14ac:dyDescent="0.25">
      <c r="A452" s="63" t="s">
        <v>102</v>
      </c>
      <c r="B452" s="16" t="s">
        <v>3</v>
      </c>
      <c r="C452" s="18" t="s">
        <v>65</v>
      </c>
      <c r="D452" s="18" t="s">
        <v>8</v>
      </c>
      <c r="E452" s="18" t="s">
        <v>416</v>
      </c>
      <c r="F452" s="18" t="s">
        <v>4</v>
      </c>
      <c r="G452" s="5">
        <f>G453</f>
        <v>642.9</v>
      </c>
    </row>
    <row r="453" spans="1:7" x14ac:dyDescent="0.25">
      <c r="A453" s="63" t="s">
        <v>226</v>
      </c>
      <c r="B453" s="16" t="s">
        <v>3</v>
      </c>
      <c r="C453" s="18" t="s">
        <v>65</v>
      </c>
      <c r="D453" s="18" t="s">
        <v>8</v>
      </c>
      <c r="E453" s="18" t="s">
        <v>416</v>
      </c>
      <c r="F453" s="18" t="s">
        <v>224</v>
      </c>
      <c r="G453" s="5">
        <v>642.9</v>
      </c>
    </row>
    <row r="454" spans="1:7" ht="56.4" customHeight="1" x14ac:dyDescent="0.25">
      <c r="A454" s="64" t="s">
        <v>549</v>
      </c>
      <c r="B454" s="16" t="s">
        <v>3</v>
      </c>
      <c r="C454" s="20" t="s">
        <v>65</v>
      </c>
      <c r="D454" s="20" t="s">
        <v>8</v>
      </c>
      <c r="E454" s="20" t="s">
        <v>266</v>
      </c>
      <c r="F454" s="62"/>
      <c r="G454" s="5">
        <f>G455</f>
        <v>25.8</v>
      </c>
    </row>
    <row r="455" spans="1:7" ht="27.2" x14ac:dyDescent="0.25">
      <c r="A455" s="19" t="s">
        <v>26</v>
      </c>
      <c r="B455" s="16" t="s">
        <v>3</v>
      </c>
      <c r="C455" s="18" t="s">
        <v>65</v>
      </c>
      <c r="D455" s="18" t="s">
        <v>8</v>
      </c>
      <c r="E455" s="18" t="s">
        <v>266</v>
      </c>
      <c r="F455" s="18" t="s">
        <v>25</v>
      </c>
      <c r="G455" s="5">
        <f>G456</f>
        <v>25.8</v>
      </c>
    </row>
    <row r="456" spans="1:7" ht="27.2" x14ac:dyDescent="0.25">
      <c r="A456" s="19" t="s">
        <v>24</v>
      </c>
      <c r="B456" s="16" t="s">
        <v>3</v>
      </c>
      <c r="C456" s="18" t="s">
        <v>65</v>
      </c>
      <c r="D456" s="18" t="s">
        <v>8</v>
      </c>
      <c r="E456" s="18" t="s">
        <v>266</v>
      </c>
      <c r="F456" s="18" t="s">
        <v>21</v>
      </c>
      <c r="G456" s="5">
        <v>25.8</v>
      </c>
    </row>
    <row r="457" spans="1:7" ht="40.75" x14ac:dyDescent="0.25">
      <c r="A457" s="86" t="s">
        <v>244</v>
      </c>
      <c r="B457" s="87" t="s">
        <v>3</v>
      </c>
      <c r="C457" s="20" t="s">
        <v>65</v>
      </c>
      <c r="D457" s="20" t="s">
        <v>8</v>
      </c>
      <c r="E457" s="83" t="s">
        <v>222</v>
      </c>
      <c r="F457" s="18"/>
      <c r="G457" s="9">
        <f>G458+G460</f>
        <v>90.6</v>
      </c>
    </row>
    <row r="458" spans="1:7" ht="54.35" x14ac:dyDescent="0.25">
      <c r="A458" s="19" t="s">
        <v>73</v>
      </c>
      <c r="B458" s="88" t="s">
        <v>3</v>
      </c>
      <c r="C458" s="18" t="s">
        <v>65</v>
      </c>
      <c r="D458" s="18" t="s">
        <v>8</v>
      </c>
      <c r="E458" s="62" t="s">
        <v>222</v>
      </c>
      <c r="F458" s="18" t="s">
        <v>72</v>
      </c>
      <c r="G458" s="5">
        <f>G459</f>
        <v>49.1</v>
      </c>
    </row>
    <row r="459" spans="1:7" x14ac:dyDescent="0.25">
      <c r="A459" s="19" t="s">
        <v>71</v>
      </c>
      <c r="B459" s="88" t="s">
        <v>3</v>
      </c>
      <c r="C459" s="18" t="s">
        <v>65</v>
      </c>
      <c r="D459" s="18" t="s">
        <v>8</v>
      </c>
      <c r="E459" s="62" t="s">
        <v>222</v>
      </c>
      <c r="F459" s="18" t="s">
        <v>70</v>
      </c>
      <c r="G459" s="5">
        <v>49.1</v>
      </c>
    </row>
    <row r="460" spans="1:7" ht="27.2" x14ac:dyDescent="0.25">
      <c r="A460" s="27" t="s">
        <v>35</v>
      </c>
      <c r="B460" s="88" t="s">
        <v>3</v>
      </c>
      <c r="C460" s="18" t="s">
        <v>65</v>
      </c>
      <c r="D460" s="18" t="s">
        <v>8</v>
      </c>
      <c r="E460" s="62" t="s">
        <v>222</v>
      </c>
      <c r="F460" s="18" t="s">
        <v>34</v>
      </c>
      <c r="G460" s="5">
        <f>G461</f>
        <v>41.5</v>
      </c>
    </row>
    <row r="461" spans="1:7" x14ac:dyDescent="0.25">
      <c r="A461" s="19" t="s">
        <v>33</v>
      </c>
      <c r="B461" s="88" t="s">
        <v>3</v>
      </c>
      <c r="C461" s="18" t="s">
        <v>65</v>
      </c>
      <c r="D461" s="18" t="s">
        <v>8</v>
      </c>
      <c r="E461" s="62" t="s">
        <v>222</v>
      </c>
      <c r="F461" s="18" t="s">
        <v>31</v>
      </c>
      <c r="G461" s="5">
        <v>41.5</v>
      </c>
    </row>
    <row r="462" spans="1:7" x14ac:dyDescent="0.25">
      <c r="A462" s="23" t="s">
        <v>18</v>
      </c>
      <c r="B462" s="22" t="s">
        <v>3</v>
      </c>
      <c r="C462" s="20" t="s">
        <v>65</v>
      </c>
      <c r="D462" s="20" t="s">
        <v>8</v>
      </c>
      <c r="E462" s="21" t="s">
        <v>157</v>
      </c>
      <c r="F462" s="18"/>
      <c r="G462" s="9">
        <f>G463</f>
        <v>200</v>
      </c>
    </row>
    <row r="463" spans="1:7" ht="108.7" x14ac:dyDescent="0.25">
      <c r="A463" s="84" t="s">
        <v>551</v>
      </c>
      <c r="B463" s="22" t="s">
        <v>3</v>
      </c>
      <c r="C463" s="20" t="s">
        <v>65</v>
      </c>
      <c r="D463" s="20" t="s">
        <v>8</v>
      </c>
      <c r="E463" s="21" t="s">
        <v>205</v>
      </c>
      <c r="F463" s="20"/>
      <c r="G463" s="9">
        <f>G464</f>
        <v>200</v>
      </c>
    </row>
    <row r="464" spans="1:7" ht="27.2" x14ac:dyDescent="0.25">
      <c r="A464" s="19" t="s">
        <v>26</v>
      </c>
      <c r="B464" s="16" t="s">
        <v>3</v>
      </c>
      <c r="C464" s="18" t="s">
        <v>65</v>
      </c>
      <c r="D464" s="18" t="s">
        <v>8</v>
      </c>
      <c r="E464" s="28" t="s">
        <v>205</v>
      </c>
      <c r="F464" s="18" t="s">
        <v>25</v>
      </c>
      <c r="G464" s="5">
        <f>G465</f>
        <v>200</v>
      </c>
    </row>
    <row r="465" spans="1:7" ht="27.2" x14ac:dyDescent="0.25">
      <c r="A465" s="19" t="s">
        <v>24</v>
      </c>
      <c r="B465" s="16" t="s">
        <v>3</v>
      </c>
      <c r="C465" s="18" t="s">
        <v>65</v>
      </c>
      <c r="D465" s="18" t="s">
        <v>8</v>
      </c>
      <c r="E465" s="28" t="s">
        <v>205</v>
      </c>
      <c r="F465" s="18" t="s">
        <v>21</v>
      </c>
      <c r="G465" s="5">
        <v>200</v>
      </c>
    </row>
    <row r="466" spans="1:7" x14ac:dyDescent="0.25">
      <c r="A466" s="17" t="s">
        <v>64</v>
      </c>
      <c r="B466" s="16" t="s">
        <v>3</v>
      </c>
      <c r="C466" s="15">
        <v>10</v>
      </c>
      <c r="D466" s="15"/>
      <c r="E466" s="15"/>
      <c r="F466" s="15"/>
      <c r="G466" s="2">
        <f>G472+G483+G492+G504+G467</f>
        <v>86351.6</v>
      </c>
    </row>
    <row r="467" spans="1:7" x14ac:dyDescent="0.25">
      <c r="A467" s="14" t="s">
        <v>63</v>
      </c>
      <c r="B467" s="7" t="s">
        <v>3</v>
      </c>
      <c r="C467" s="13" t="s">
        <v>41</v>
      </c>
      <c r="D467" s="13" t="s">
        <v>8</v>
      </c>
      <c r="E467" s="13"/>
      <c r="F467" s="13"/>
      <c r="G467" s="2">
        <f>G468</f>
        <v>1142.5999999999999</v>
      </c>
    </row>
    <row r="468" spans="1:7" ht="15.8" customHeight="1" x14ac:dyDescent="0.25">
      <c r="A468" s="23" t="s">
        <v>18</v>
      </c>
      <c r="B468" s="22" t="s">
        <v>3</v>
      </c>
      <c r="C468" s="20" t="s">
        <v>41</v>
      </c>
      <c r="D468" s="20" t="s">
        <v>8</v>
      </c>
      <c r="E468" s="21" t="s">
        <v>157</v>
      </c>
      <c r="F468" s="13"/>
      <c r="G468" s="32">
        <f>G469</f>
        <v>1142.5999999999999</v>
      </c>
    </row>
    <row r="469" spans="1:7" ht="15.8" customHeight="1" x14ac:dyDescent="0.25">
      <c r="A469" s="8" t="s">
        <v>62</v>
      </c>
      <c r="B469" s="7" t="s">
        <v>3</v>
      </c>
      <c r="C469" s="6" t="s">
        <v>41</v>
      </c>
      <c r="D469" s="6" t="s">
        <v>8</v>
      </c>
      <c r="E469" s="28" t="s">
        <v>204</v>
      </c>
      <c r="F469" s="6"/>
      <c r="G469" s="30">
        <f>G470</f>
        <v>1142.5999999999999</v>
      </c>
    </row>
    <row r="470" spans="1:7" ht="15.8" customHeight="1" x14ac:dyDescent="0.25">
      <c r="A470" s="19" t="s">
        <v>47</v>
      </c>
      <c r="B470" s="7" t="s">
        <v>3</v>
      </c>
      <c r="C470" s="6" t="s">
        <v>41</v>
      </c>
      <c r="D470" s="6" t="s">
        <v>8</v>
      </c>
      <c r="E470" s="28" t="s">
        <v>204</v>
      </c>
      <c r="F470" s="6" t="s">
        <v>46</v>
      </c>
      <c r="G470" s="30">
        <f>G471</f>
        <v>1142.5999999999999</v>
      </c>
    </row>
    <row r="471" spans="1:7" ht="15.8" customHeight="1" x14ac:dyDescent="0.25">
      <c r="A471" s="19" t="s">
        <v>61</v>
      </c>
      <c r="B471" s="7" t="s">
        <v>3</v>
      </c>
      <c r="C471" s="6" t="s">
        <v>41</v>
      </c>
      <c r="D471" s="6" t="s">
        <v>8</v>
      </c>
      <c r="E471" s="28" t="s">
        <v>204</v>
      </c>
      <c r="F471" s="6" t="s">
        <v>44</v>
      </c>
      <c r="G471" s="30">
        <v>1142.5999999999999</v>
      </c>
    </row>
    <row r="472" spans="1:7" ht="15.8" customHeight="1" x14ac:dyDescent="0.25">
      <c r="A472" s="36" t="s">
        <v>60</v>
      </c>
      <c r="B472" s="16" t="s">
        <v>3</v>
      </c>
      <c r="C472" s="35">
        <v>10</v>
      </c>
      <c r="D472" s="35" t="s">
        <v>22</v>
      </c>
      <c r="E472" s="35"/>
      <c r="F472" s="35"/>
      <c r="G472" s="2">
        <f>G473</f>
        <v>44521.599999999999</v>
      </c>
    </row>
    <row r="473" spans="1:7" ht="15.8" customHeight="1" x14ac:dyDescent="0.25">
      <c r="A473" s="12" t="s">
        <v>18</v>
      </c>
      <c r="B473" s="22" t="s">
        <v>3</v>
      </c>
      <c r="C473" s="20" t="s">
        <v>41</v>
      </c>
      <c r="D473" s="20" t="s">
        <v>22</v>
      </c>
      <c r="E473" s="20" t="s">
        <v>157</v>
      </c>
      <c r="F473" s="35"/>
      <c r="G473" s="2">
        <f>G474+G480+G477</f>
        <v>44521.599999999999</v>
      </c>
    </row>
    <row r="474" spans="1:7" ht="48.25" customHeight="1" x14ac:dyDescent="0.25">
      <c r="A474" s="24" t="s">
        <v>59</v>
      </c>
      <c r="B474" s="22" t="s">
        <v>3</v>
      </c>
      <c r="C474" s="20" t="s">
        <v>41</v>
      </c>
      <c r="D474" s="20" t="s">
        <v>22</v>
      </c>
      <c r="E474" s="20" t="s">
        <v>164</v>
      </c>
      <c r="F474" s="26"/>
      <c r="G474" s="9">
        <f>G475</f>
        <v>43121.599999999999</v>
      </c>
    </row>
    <row r="475" spans="1:7" ht="27.2" x14ac:dyDescent="0.25">
      <c r="A475" s="27" t="s">
        <v>35</v>
      </c>
      <c r="B475" s="16" t="s">
        <v>3</v>
      </c>
      <c r="C475" s="25">
        <v>10</v>
      </c>
      <c r="D475" s="25" t="s">
        <v>22</v>
      </c>
      <c r="E475" s="18" t="s">
        <v>164</v>
      </c>
      <c r="F475" s="25" t="s">
        <v>34</v>
      </c>
      <c r="G475" s="5">
        <f>G476</f>
        <v>43121.599999999999</v>
      </c>
    </row>
    <row r="476" spans="1:7" x14ac:dyDescent="0.25">
      <c r="A476" s="34" t="s">
        <v>58</v>
      </c>
      <c r="B476" s="16" t="s">
        <v>3</v>
      </c>
      <c r="C476" s="25">
        <v>10</v>
      </c>
      <c r="D476" s="25" t="s">
        <v>22</v>
      </c>
      <c r="E476" s="18" t="s">
        <v>164</v>
      </c>
      <c r="F476" s="25" t="s">
        <v>57</v>
      </c>
      <c r="G476" s="5">
        <v>43121.599999999999</v>
      </c>
    </row>
    <row r="477" spans="1:7" ht="27.2" x14ac:dyDescent="0.25">
      <c r="A477" s="44" t="s">
        <v>631</v>
      </c>
      <c r="B477" s="16" t="s">
        <v>3</v>
      </c>
      <c r="C477" s="26">
        <v>10</v>
      </c>
      <c r="D477" s="26" t="s">
        <v>22</v>
      </c>
      <c r="E477" s="20" t="s">
        <v>632</v>
      </c>
      <c r="F477" s="26"/>
      <c r="G477" s="5">
        <f>G478</f>
        <v>300</v>
      </c>
    </row>
    <row r="478" spans="1:7" ht="27.2" x14ac:dyDescent="0.25">
      <c r="A478" s="27" t="s">
        <v>35</v>
      </c>
      <c r="B478" s="16" t="s">
        <v>3</v>
      </c>
      <c r="C478" s="25">
        <v>10</v>
      </c>
      <c r="D478" s="25" t="s">
        <v>22</v>
      </c>
      <c r="E478" s="18" t="s">
        <v>632</v>
      </c>
      <c r="F478" s="25" t="s">
        <v>34</v>
      </c>
      <c r="G478" s="5">
        <f>G479</f>
        <v>300</v>
      </c>
    </row>
    <row r="479" spans="1:7" x14ac:dyDescent="0.25">
      <c r="A479" s="34" t="s">
        <v>58</v>
      </c>
      <c r="B479" s="16" t="s">
        <v>3</v>
      </c>
      <c r="C479" s="25">
        <v>10</v>
      </c>
      <c r="D479" s="25" t="s">
        <v>22</v>
      </c>
      <c r="E479" s="18" t="s">
        <v>632</v>
      </c>
      <c r="F479" s="25" t="s">
        <v>57</v>
      </c>
      <c r="G479" s="5">
        <v>300</v>
      </c>
    </row>
    <row r="480" spans="1:7" ht="27.2" x14ac:dyDescent="0.25">
      <c r="A480" s="44" t="s">
        <v>433</v>
      </c>
      <c r="B480" s="33" t="s">
        <v>3</v>
      </c>
      <c r="C480" s="26">
        <v>10</v>
      </c>
      <c r="D480" s="26" t="s">
        <v>22</v>
      </c>
      <c r="E480" s="20" t="s">
        <v>434</v>
      </c>
      <c r="F480" s="26"/>
      <c r="G480" s="9">
        <f>G481</f>
        <v>1100</v>
      </c>
    </row>
    <row r="481" spans="1:7" ht="27.2" x14ac:dyDescent="0.25">
      <c r="A481" s="27" t="s">
        <v>35</v>
      </c>
      <c r="B481" s="15" t="s">
        <v>3</v>
      </c>
      <c r="C481" s="25">
        <v>10</v>
      </c>
      <c r="D481" s="25" t="s">
        <v>22</v>
      </c>
      <c r="E481" s="18" t="s">
        <v>434</v>
      </c>
      <c r="F481" s="25" t="s">
        <v>34</v>
      </c>
      <c r="G481" s="5">
        <f>G482</f>
        <v>1100</v>
      </c>
    </row>
    <row r="482" spans="1:7" x14ac:dyDescent="0.25">
      <c r="A482" s="34" t="s">
        <v>58</v>
      </c>
      <c r="B482" s="15" t="s">
        <v>3</v>
      </c>
      <c r="C482" s="25">
        <v>10</v>
      </c>
      <c r="D482" s="25" t="s">
        <v>22</v>
      </c>
      <c r="E482" s="18" t="s">
        <v>434</v>
      </c>
      <c r="F482" s="25" t="s">
        <v>57</v>
      </c>
      <c r="G482" s="5">
        <v>1100</v>
      </c>
    </row>
    <row r="483" spans="1:7" x14ac:dyDescent="0.25">
      <c r="A483" s="17" t="s">
        <v>56</v>
      </c>
      <c r="B483" s="16" t="s">
        <v>3</v>
      </c>
      <c r="C483" s="15">
        <v>10</v>
      </c>
      <c r="D483" s="15" t="s">
        <v>1</v>
      </c>
      <c r="E483" s="15"/>
      <c r="F483" s="15"/>
      <c r="G483" s="2">
        <f>G484+G488</f>
        <v>1501.6</v>
      </c>
    </row>
    <row r="484" spans="1:7" ht="27.2" x14ac:dyDescent="0.25">
      <c r="A484" s="24" t="s">
        <v>217</v>
      </c>
      <c r="B484" s="33" t="s">
        <v>3</v>
      </c>
      <c r="C484" s="20" t="s">
        <v>41</v>
      </c>
      <c r="D484" s="20" t="s">
        <v>54</v>
      </c>
      <c r="E484" s="20" t="s">
        <v>284</v>
      </c>
      <c r="F484" s="20"/>
      <c r="G484" s="9">
        <f>G485</f>
        <v>117</v>
      </c>
    </row>
    <row r="485" spans="1:7" ht="40.75" x14ac:dyDescent="0.25">
      <c r="A485" s="24" t="s">
        <v>285</v>
      </c>
      <c r="B485" s="33" t="s">
        <v>3</v>
      </c>
      <c r="C485" s="20" t="s">
        <v>41</v>
      </c>
      <c r="D485" s="20" t="s">
        <v>54</v>
      </c>
      <c r="E485" s="20" t="s">
        <v>218</v>
      </c>
      <c r="F485" s="20"/>
      <c r="G485" s="9">
        <f>G486</f>
        <v>117</v>
      </c>
    </row>
    <row r="486" spans="1:7" x14ac:dyDescent="0.25">
      <c r="A486" s="19" t="s">
        <v>47</v>
      </c>
      <c r="B486" s="15" t="s">
        <v>3</v>
      </c>
      <c r="C486" s="18" t="s">
        <v>41</v>
      </c>
      <c r="D486" s="18" t="s">
        <v>54</v>
      </c>
      <c r="E486" s="18" t="s">
        <v>218</v>
      </c>
      <c r="F486" s="31" t="s">
        <v>46</v>
      </c>
      <c r="G486" s="5">
        <f>G487</f>
        <v>117</v>
      </c>
    </row>
    <row r="487" spans="1:7" ht="27.2" x14ac:dyDescent="0.25">
      <c r="A487" s="8" t="s">
        <v>55</v>
      </c>
      <c r="B487" s="15" t="s">
        <v>3</v>
      </c>
      <c r="C487" s="18" t="s">
        <v>41</v>
      </c>
      <c r="D487" s="18" t="s">
        <v>54</v>
      </c>
      <c r="E487" s="18" t="s">
        <v>218</v>
      </c>
      <c r="F487" s="31" t="s">
        <v>53</v>
      </c>
      <c r="G487" s="5">
        <v>117</v>
      </c>
    </row>
    <row r="488" spans="1:7" x14ac:dyDescent="0.25">
      <c r="A488" s="12" t="s">
        <v>18</v>
      </c>
      <c r="B488" s="87" t="s">
        <v>3</v>
      </c>
      <c r="C488" s="83" t="s">
        <v>41</v>
      </c>
      <c r="D488" s="83" t="s">
        <v>54</v>
      </c>
      <c r="E488" s="83" t="s">
        <v>157</v>
      </c>
      <c r="F488" s="31"/>
      <c r="G488" s="5">
        <f>G489</f>
        <v>1384.6</v>
      </c>
    </row>
    <row r="489" spans="1:7" ht="41.45" customHeight="1" x14ac:dyDescent="0.25">
      <c r="A489" s="24" t="s">
        <v>550</v>
      </c>
      <c r="B489" s="11" t="s">
        <v>3</v>
      </c>
      <c r="C489" s="20" t="s">
        <v>41</v>
      </c>
      <c r="D489" s="20" t="s">
        <v>1</v>
      </c>
      <c r="E489" s="10" t="s">
        <v>500</v>
      </c>
      <c r="F489" s="91"/>
      <c r="G489" s="9">
        <f>G490</f>
        <v>1384.6</v>
      </c>
    </row>
    <row r="490" spans="1:7" x14ac:dyDescent="0.25">
      <c r="A490" s="63" t="s">
        <v>47</v>
      </c>
      <c r="B490" s="7" t="s">
        <v>3</v>
      </c>
      <c r="C490" s="18" t="s">
        <v>41</v>
      </c>
      <c r="D490" s="18" t="s">
        <v>1</v>
      </c>
      <c r="E490" s="6" t="s">
        <v>500</v>
      </c>
      <c r="F490" s="31" t="s">
        <v>46</v>
      </c>
      <c r="G490" s="5">
        <f>G491</f>
        <v>1384.6</v>
      </c>
    </row>
    <row r="491" spans="1:7" ht="27.2" x14ac:dyDescent="0.25">
      <c r="A491" s="8" t="s">
        <v>55</v>
      </c>
      <c r="B491" s="7" t="s">
        <v>3</v>
      </c>
      <c r="C491" s="18" t="s">
        <v>41</v>
      </c>
      <c r="D491" s="18" t="s">
        <v>1</v>
      </c>
      <c r="E491" s="6" t="s">
        <v>500</v>
      </c>
      <c r="F491" s="31" t="s">
        <v>53</v>
      </c>
      <c r="G491" s="5">
        <v>1384.6</v>
      </c>
    </row>
    <row r="492" spans="1:7" x14ac:dyDescent="0.25">
      <c r="A492" s="17" t="s">
        <v>52</v>
      </c>
      <c r="B492" s="16" t="s">
        <v>3</v>
      </c>
      <c r="C492" s="15">
        <v>10</v>
      </c>
      <c r="D492" s="15" t="s">
        <v>45</v>
      </c>
      <c r="E492" s="15"/>
      <c r="F492" s="15"/>
      <c r="G492" s="2">
        <f>G493</f>
        <v>37343.699999999997</v>
      </c>
    </row>
    <row r="493" spans="1:7" ht="17.5" customHeight="1" x14ac:dyDescent="0.25">
      <c r="A493" s="12" t="s">
        <v>18</v>
      </c>
      <c r="B493" s="22" t="s">
        <v>3</v>
      </c>
      <c r="C493" s="20" t="s">
        <v>41</v>
      </c>
      <c r="D493" s="20" t="s">
        <v>45</v>
      </c>
      <c r="E493" s="20" t="s">
        <v>157</v>
      </c>
      <c r="F493" s="15"/>
      <c r="G493" s="5">
        <f>G494</f>
        <v>37343.699999999997</v>
      </c>
    </row>
    <row r="494" spans="1:7" ht="39.75" customHeight="1" x14ac:dyDescent="0.25">
      <c r="A494" s="24" t="s">
        <v>51</v>
      </c>
      <c r="B494" s="22" t="s">
        <v>3</v>
      </c>
      <c r="C494" s="20" t="s">
        <v>41</v>
      </c>
      <c r="D494" s="20" t="s">
        <v>45</v>
      </c>
      <c r="E494" s="20" t="s">
        <v>229</v>
      </c>
      <c r="F494" s="18"/>
      <c r="G494" s="5">
        <f>G495+G498+G501</f>
        <v>37343.699999999997</v>
      </c>
    </row>
    <row r="495" spans="1:7" ht="27.2" customHeight="1" x14ac:dyDescent="0.25">
      <c r="A495" s="48" t="s">
        <v>50</v>
      </c>
      <c r="B495" s="22" t="s">
        <v>3</v>
      </c>
      <c r="C495" s="26" t="s">
        <v>41</v>
      </c>
      <c r="D495" s="26" t="s">
        <v>45</v>
      </c>
      <c r="E495" s="20" t="s">
        <v>250</v>
      </c>
      <c r="F495" s="26"/>
      <c r="G495" s="9">
        <f>G496</f>
        <v>10309.700000000001</v>
      </c>
    </row>
    <row r="496" spans="1:7" ht="15.8" customHeight="1" x14ac:dyDescent="0.25">
      <c r="A496" s="19" t="s">
        <v>47</v>
      </c>
      <c r="B496" s="16" t="s">
        <v>3</v>
      </c>
      <c r="C496" s="25" t="s">
        <v>41</v>
      </c>
      <c r="D496" s="25" t="s">
        <v>45</v>
      </c>
      <c r="E496" s="18" t="s">
        <v>249</v>
      </c>
      <c r="F496" s="25" t="s">
        <v>46</v>
      </c>
      <c r="G496" s="5">
        <f>G497</f>
        <v>10309.700000000001</v>
      </c>
    </row>
    <row r="497" spans="1:7" ht="25.5" customHeight="1" x14ac:dyDescent="0.25">
      <c r="A497" s="8" t="s">
        <v>55</v>
      </c>
      <c r="B497" s="16" t="s">
        <v>3</v>
      </c>
      <c r="C497" s="25" t="s">
        <v>41</v>
      </c>
      <c r="D497" s="25" t="s">
        <v>45</v>
      </c>
      <c r="E497" s="18" t="s">
        <v>249</v>
      </c>
      <c r="F497" s="25" t="s">
        <v>53</v>
      </c>
      <c r="G497" s="5">
        <v>10309.700000000001</v>
      </c>
    </row>
    <row r="498" spans="1:7" ht="15.8" customHeight="1" x14ac:dyDescent="0.25">
      <c r="A498" s="48" t="s">
        <v>49</v>
      </c>
      <c r="B498" s="22" t="s">
        <v>3</v>
      </c>
      <c r="C498" s="26">
        <v>10</v>
      </c>
      <c r="D498" s="26" t="s">
        <v>45</v>
      </c>
      <c r="E498" s="20" t="s">
        <v>251</v>
      </c>
      <c r="F498" s="26"/>
      <c r="G498" s="9">
        <f>G499</f>
        <v>12524.7</v>
      </c>
    </row>
    <row r="499" spans="1:7" ht="27" customHeight="1" x14ac:dyDescent="0.25">
      <c r="A499" s="19" t="s">
        <v>26</v>
      </c>
      <c r="B499" s="16" t="s">
        <v>3</v>
      </c>
      <c r="C499" s="25">
        <v>10</v>
      </c>
      <c r="D499" s="25" t="s">
        <v>45</v>
      </c>
      <c r="E499" s="18" t="s">
        <v>251</v>
      </c>
      <c r="F499" s="25" t="s">
        <v>25</v>
      </c>
      <c r="G499" s="5">
        <f>G500</f>
        <v>12524.7</v>
      </c>
    </row>
    <row r="500" spans="1:7" ht="27" customHeight="1" x14ac:dyDescent="0.25">
      <c r="A500" s="19" t="s">
        <v>24</v>
      </c>
      <c r="B500" s="16" t="s">
        <v>3</v>
      </c>
      <c r="C500" s="25">
        <v>10</v>
      </c>
      <c r="D500" s="25" t="s">
        <v>45</v>
      </c>
      <c r="E500" s="18" t="s">
        <v>251</v>
      </c>
      <c r="F500" s="25" t="s">
        <v>21</v>
      </c>
      <c r="G500" s="5">
        <v>12524.7</v>
      </c>
    </row>
    <row r="501" spans="1:7" ht="13.75" customHeight="1" x14ac:dyDescent="0.25">
      <c r="A501" s="48" t="s">
        <v>48</v>
      </c>
      <c r="B501" s="22" t="s">
        <v>3</v>
      </c>
      <c r="C501" s="26">
        <v>10</v>
      </c>
      <c r="D501" s="26" t="s">
        <v>45</v>
      </c>
      <c r="E501" s="20" t="s">
        <v>252</v>
      </c>
      <c r="F501" s="26"/>
      <c r="G501" s="9">
        <f>G502</f>
        <v>14509.3</v>
      </c>
    </row>
    <row r="502" spans="1:7" ht="16.5" customHeight="1" x14ac:dyDescent="0.25">
      <c r="A502" s="19" t="s">
        <v>47</v>
      </c>
      <c r="B502" s="16" t="s">
        <v>3</v>
      </c>
      <c r="C502" s="25">
        <v>10</v>
      </c>
      <c r="D502" s="25" t="s">
        <v>45</v>
      </c>
      <c r="E502" s="18" t="s">
        <v>252</v>
      </c>
      <c r="F502" s="25" t="s">
        <v>46</v>
      </c>
      <c r="G502" s="5">
        <f>G503</f>
        <v>14509.3</v>
      </c>
    </row>
    <row r="503" spans="1:7" ht="27.7" customHeight="1" x14ac:dyDescent="0.25">
      <c r="A503" s="8" t="s">
        <v>55</v>
      </c>
      <c r="B503" s="16" t="s">
        <v>3</v>
      </c>
      <c r="C503" s="25">
        <v>10</v>
      </c>
      <c r="D503" s="25" t="s">
        <v>45</v>
      </c>
      <c r="E503" s="18" t="s">
        <v>252</v>
      </c>
      <c r="F503" s="25" t="s">
        <v>53</v>
      </c>
      <c r="G503" s="5">
        <v>14509.3</v>
      </c>
    </row>
    <row r="504" spans="1:7" x14ac:dyDescent="0.25">
      <c r="A504" s="17" t="s">
        <v>43</v>
      </c>
      <c r="B504" s="16" t="s">
        <v>3</v>
      </c>
      <c r="C504" s="15">
        <v>10</v>
      </c>
      <c r="D504" s="15" t="s">
        <v>40</v>
      </c>
      <c r="E504" s="15"/>
      <c r="F504" s="15"/>
      <c r="G504" s="2">
        <f>G512+G521+G505</f>
        <v>1842.1</v>
      </c>
    </row>
    <row r="505" spans="1:7" ht="40.75" x14ac:dyDescent="0.25">
      <c r="A505" s="24" t="s">
        <v>221</v>
      </c>
      <c r="B505" s="22" t="s">
        <v>3</v>
      </c>
      <c r="C505" s="20" t="s">
        <v>41</v>
      </c>
      <c r="D505" s="20" t="s">
        <v>40</v>
      </c>
      <c r="E505" s="20" t="s">
        <v>220</v>
      </c>
      <c r="F505" s="20"/>
      <c r="G505" s="9">
        <f>G506</f>
        <v>210.5</v>
      </c>
    </row>
    <row r="506" spans="1:7" ht="43.5" customHeight="1" x14ac:dyDescent="0.25">
      <c r="A506" s="24" t="s">
        <v>290</v>
      </c>
      <c r="B506" s="22" t="s">
        <v>3</v>
      </c>
      <c r="C506" s="20" t="s">
        <v>41</v>
      </c>
      <c r="D506" s="20" t="s">
        <v>40</v>
      </c>
      <c r="E506" s="20" t="s">
        <v>220</v>
      </c>
      <c r="F506" s="20"/>
      <c r="G506" s="9">
        <f>G507+G509</f>
        <v>210.5</v>
      </c>
    </row>
    <row r="507" spans="1:7" ht="27.2" x14ac:dyDescent="0.25">
      <c r="A507" s="19" t="s">
        <v>26</v>
      </c>
      <c r="B507" s="16" t="s">
        <v>3</v>
      </c>
      <c r="C507" s="18" t="s">
        <v>41</v>
      </c>
      <c r="D507" s="18" t="s">
        <v>40</v>
      </c>
      <c r="E507" s="18" t="s">
        <v>220</v>
      </c>
      <c r="F507" s="18" t="s">
        <v>25</v>
      </c>
      <c r="G507" s="5">
        <f>G508</f>
        <v>80</v>
      </c>
    </row>
    <row r="508" spans="1:7" ht="27.2" x14ac:dyDescent="0.25">
      <c r="A508" s="19" t="s">
        <v>24</v>
      </c>
      <c r="B508" s="16" t="s">
        <v>3</v>
      </c>
      <c r="C508" s="18" t="s">
        <v>41</v>
      </c>
      <c r="D508" s="18" t="s">
        <v>40</v>
      </c>
      <c r="E508" s="18" t="s">
        <v>220</v>
      </c>
      <c r="F508" s="18" t="s">
        <v>21</v>
      </c>
      <c r="G508" s="5">
        <v>80</v>
      </c>
    </row>
    <row r="509" spans="1:7" ht="27.2" x14ac:dyDescent="0.25">
      <c r="A509" s="27" t="s">
        <v>35</v>
      </c>
      <c r="B509" s="16" t="s">
        <v>3</v>
      </c>
      <c r="C509" s="18" t="s">
        <v>41</v>
      </c>
      <c r="D509" s="18" t="s">
        <v>40</v>
      </c>
      <c r="E509" s="18" t="s">
        <v>220</v>
      </c>
      <c r="F509" s="18" t="s">
        <v>34</v>
      </c>
      <c r="G509" s="5">
        <f>G510+G511</f>
        <v>130.5</v>
      </c>
    </row>
    <row r="510" spans="1:7" x14ac:dyDescent="0.25">
      <c r="A510" s="34" t="s">
        <v>58</v>
      </c>
      <c r="B510" s="16" t="s">
        <v>3</v>
      </c>
      <c r="C510" s="18" t="s">
        <v>41</v>
      </c>
      <c r="D510" s="18" t="s">
        <v>40</v>
      </c>
      <c r="E510" s="18" t="s">
        <v>220</v>
      </c>
      <c r="F510" s="18" t="s">
        <v>57</v>
      </c>
      <c r="G510" s="5">
        <v>30.5</v>
      </c>
    </row>
    <row r="511" spans="1:7" x14ac:dyDescent="0.25">
      <c r="A511" s="34" t="s">
        <v>33</v>
      </c>
      <c r="B511" s="16" t="s">
        <v>3</v>
      </c>
      <c r="C511" s="18" t="s">
        <v>41</v>
      </c>
      <c r="D511" s="18" t="s">
        <v>40</v>
      </c>
      <c r="E511" s="18" t="s">
        <v>220</v>
      </c>
      <c r="F511" s="18" t="s">
        <v>31</v>
      </c>
      <c r="G511" s="5">
        <v>100</v>
      </c>
    </row>
    <row r="512" spans="1:7" ht="18" customHeight="1" x14ac:dyDescent="0.25">
      <c r="A512" s="23" t="s">
        <v>18</v>
      </c>
      <c r="B512" s="22" t="s">
        <v>3</v>
      </c>
      <c r="C512" s="20" t="s">
        <v>41</v>
      </c>
      <c r="D512" s="20" t="s">
        <v>40</v>
      </c>
      <c r="E512" s="20" t="s">
        <v>157</v>
      </c>
      <c r="F512" s="18"/>
      <c r="G512" s="9">
        <f>G513+G516</f>
        <v>731.6</v>
      </c>
    </row>
    <row r="513" spans="1:7" ht="27.2" x14ac:dyDescent="0.25">
      <c r="A513" s="19" t="s">
        <v>42</v>
      </c>
      <c r="B513" s="16" t="s">
        <v>3</v>
      </c>
      <c r="C513" s="18" t="s">
        <v>41</v>
      </c>
      <c r="D513" s="18" t="s">
        <v>40</v>
      </c>
      <c r="E513" s="28" t="s">
        <v>159</v>
      </c>
      <c r="F513" s="18"/>
      <c r="G513" s="5">
        <f>G514</f>
        <v>557.6</v>
      </c>
    </row>
    <row r="514" spans="1:7" ht="27.2" x14ac:dyDescent="0.25">
      <c r="A514" s="19" t="s">
        <v>26</v>
      </c>
      <c r="B514" s="16" t="s">
        <v>3</v>
      </c>
      <c r="C514" s="18" t="s">
        <v>41</v>
      </c>
      <c r="D514" s="18" t="s">
        <v>40</v>
      </c>
      <c r="E514" s="28" t="s">
        <v>159</v>
      </c>
      <c r="F514" s="18" t="s">
        <v>25</v>
      </c>
      <c r="G514" s="5">
        <f>G515</f>
        <v>557.6</v>
      </c>
    </row>
    <row r="515" spans="1:7" ht="27.2" x14ac:dyDescent="0.25">
      <c r="A515" s="19" t="s">
        <v>24</v>
      </c>
      <c r="B515" s="16" t="s">
        <v>3</v>
      </c>
      <c r="C515" s="18" t="s">
        <v>41</v>
      </c>
      <c r="D515" s="18" t="s">
        <v>40</v>
      </c>
      <c r="E515" s="28" t="s">
        <v>159</v>
      </c>
      <c r="F515" s="18" t="s">
        <v>21</v>
      </c>
      <c r="G515" s="5">
        <v>557.6</v>
      </c>
    </row>
    <row r="516" spans="1:7" ht="108.7" x14ac:dyDescent="0.25">
      <c r="A516" s="84" t="s">
        <v>551</v>
      </c>
      <c r="B516" s="22" t="s">
        <v>3</v>
      </c>
      <c r="C516" s="20" t="s">
        <v>41</v>
      </c>
      <c r="D516" s="20" t="s">
        <v>40</v>
      </c>
      <c r="E516" s="21" t="s">
        <v>205</v>
      </c>
      <c r="F516" s="20"/>
      <c r="G516" s="9">
        <f>G517+G519</f>
        <v>174</v>
      </c>
    </row>
    <row r="517" spans="1:7" ht="27.2" x14ac:dyDescent="0.25">
      <c r="A517" s="19" t="s">
        <v>26</v>
      </c>
      <c r="B517" s="16" t="s">
        <v>3</v>
      </c>
      <c r="C517" s="18" t="s">
        <v>41</v>
      </c>
      <c r="D517" s="18" t="s">
        <v>40</v>
      </c>
      <c r="E517" s="28" t="s">
        <v>205</v>
      </c>
      <c r="F517" s="18" t="s">
        <v>25</v>
      </c>
      <c r="G517" s="5">
        <f>G518</f>
        <v>24</v>
      </c>
    </row>
    <row r="518" spans="1:7" ht="27.2" x14ac:dyDescent="0.25">
      <c r="A518" s="19" t="s">
        <v>24</v>
      </c>
      <c r="B518" s="16" t="s">
        <v>3</v>
      </c>
      <c r="C518" s="18" t="s">
        <v>41</v>
      </c>
      <c r="D518" s="18" t="s">
        <v>40</v>
      </c>
      <c r="E518" s="28" t="s">
        <v>205</v>
      </c>
      <c r="F518" s="18" t="s">
        <v>21</v>
      </c>
      <c r="G518" s="5">
        <v>24</v>
      </c>
    </row>
    <row r="519" spans="1:7" ht="27.2" x14ac:dyDescent="0.25">
      <c r="A519" s="27" t="s">
        <v>35</v>
      </c>
      <c r="B519" s="16" t="s">
        <v>3</v>
      </c>
      <c r="C519" s="18" t="s">
        <v>41</v>
      </c>
      <c r="D519" s="18" t="s">
        <v>40</v>
      </c>
      <c r="E519" s="28" t="s">
        <v>205</v>
      </c>
      <c r="F519" s="18" t="s">
        <v>34</v>
      </c>
      <c r="G519" s="5">
        <f>G520</f>
        <v>150</v>
      </c>
    </row>
    <row r="520" spans="1:7" x14ac:dyDescent="0.25">
      <c r="A520" s="34" t="s">
        <v>58</v>
      </c>
      <c r="B520" s="16" t="s">
        <v>3</v>
      </c>
      <c r="C520" s="18" t="s">
        <v>41</v>
      </c>
      <c r="D520" s="18" t="s">
        <v>40</v>
      </c>
      <c r="E520" s="28" t="s">
        <v>205</v>
      </c>
      <c r="F520" s="18" t="s">
        <v>57</v>
      </c>
      <c r="G520" s="5">
        <v>150</v>
      </c>
    </row>
    <row r="521" spans="1:7" ht="67.95" x14ac:dyDescent="0.25">
      <c r="A521" s="24" t="s">
        <v>225</v>
      </c>
      <c r="B521" s="11" t="s">
        <v>3</v>
      </c>
      <c r="C521" s="20" t="s">
        <v>41</v>
      </c>
      <c r="D521" s="20" t="s">
        <v>40</v>
      </c>
      <c r="E521" s="10" t="s">
        <v>291</v>
      </c>
      <c r="F521" s="10"/>
      <c r="G521" s="9">
        <f>G522</f>
        <v>900</v>
      </c>
    </row>
    <row r="522" spans="1:7" ht="67.95" x14ac:dyDescent="0.25">
      <c r="A522" s="24" t="s">
        <v>292</v>
      </c>
      <c r="B522" s="11" t="s">
        <v>3</v>
      </c>
      <c r="C522" s="20" t="s">
        <v>41</v>
      </c>
      <c r="D522" s="20" t="s">
        <v>40</v>
      </c>
      <c r="E522" s="10" t="s">
        <v>206</v>
      </c>
      <c r="F522" s="10"/>
      <c r="G522" s="9">
        <f>G523</f>
        <v>900</v>
      </c>
    </row>
    <row r="523" spans="1:7" x14ac:dyDescent="0.25">
      <c r="A523" s="19" t="s">
        <v>47</v>
      </c>
      <c r="B523" s="7" t="s">
        <v>3</v>
      </c>
      <c r="C523" s="18" t="s">
        <v>41</v>
      </c>
      <c r="D523" s="18" t="s">
        <v>40</v>
      </c>
      <c r="E523" s="6" t="s">
        <v>206</v>
      </c>
      <c r="F523" s="18" t="s">
        <v>46</v>
      </c>
      <c r="G523" s="5">
        <f>G524</f>
        <v>900</v>
      </c>
    </row>
    <row r="524" spans="1:7" ht="27.2" x14ac:dyDescent="0.25">
      <c r="A524" s="8" t="s">
        <v>55</v>
      </c>
      <c r="B524" s="7" t="s">
        <v>3</v>
      </c>
      <c r="C524" s="18" t="s">
        <v>41</v>
      </c>
      <c r="D524" s="18" t="s">
        <v>40</v>
      </c>
      <c r="E524" s="6" t="s">
        <v>206</v>
      </c>
      <c r="F524" s="18" t="s">
        <v>53</v>
      </c>
      <c r="G524" s="5">
        <v>900</v>
      </c>
    </row>
    <row r="525" spans="1:7" x14ac:dyDescent="0.25">
      <c r="A525" s="17" t="s">
        <v>39</v>
      </c>
      <c r="B525" s="16" t="s">
        <v>3</v>
      </c>
      <c r="C525" s="15" t="s">
        <v>32</v>
      </c>
      <c r="D525" s="15"/>
      <c r="E525" s="15"/>
      <c r="F525" s="15"/>
      <c r="G525" s="2">
        <f>G526</f>
        <v>2277.1999999999998</v>
      </c>
    </row>
    <row r="526" spans="1:7" x14ac:dyDescent="0.25">
      <c r="A526" s="17" t="s">
        <v>38</v>
      </c>
      <c r="B526" s="16" t="s">
        <v>3</v>
      </c>
      <c r="C526" s="15" t="s">
        <v>32</v>
      </c>
      <c r="D526" s="15" t="s">
        <v>8</v>
      </c>
      <c r="E526" s="15"/>
      <c r="F526" s="15"/>
      <c r="G526" s="2">
        <f>G527</f>
        <v>2277.1999999999998</v>
      </c>
    </row>
    <row r="527" spans="1:7" ht="27.2" x14ac:dyDescent="0.25">
      <c r="A527" s="24" t="s">
        <v>37</v>
      </c>
      <c r="B527" s="22" t="s">
        <v>3</v>
      </c>
      <c r="C527" s="20" t="s">
        <v>32</v>
      </c>
      <c r="D527" s="20" t="s">
        <v>8</v>
      </c>
      <c r="E527" s="20" t="s">
        <v>208</v>
      </c>
      <c r="F527" s="20"/>
      <c r="G527" s="9">
        <f>G528+G531</f>
        <v>2277.1999999999998</v>
      </c>
    </row>
    <row r="528" spans="1:7" ht="18.7" customHeight="1" x14ac:dyDescent="0.25">
      <c r="A528" s="24" t="s">
        <v>36</v>
      </c>
      <c r="B528" s="22" t="s">
        <v>3</v>
      </c>
      <c r="C528" s="20" t="s">
        <v>32</v>
      </c>
      <c r="D528" s="20" t="s">
        <v>8</v>
      </c>
      <c r="E528" s="20" t="s">
        <v>209</v>
      </c>
      <c r="F528" s="20"/>
      <c r="G528" s="9">
        <f>G529</f>
        <v>565.1</v>
      </c>
    </row>
    <row r="529" spans="1:7" ht="27.2" customHeight="1" x14ac:dyDescent="0.25">
      <c r="A529" s="27" t="s">
        <v>35</v>
      </c>
      <c r="B529" s="16" t="s">
        <v>3</v>
      </c>
      <c r="C529" s="18" t="s">
        <v>32</v>
      </c>
      <c r="D529" s="18" t="s">
        <v>8</v>
      </c>
      <c r="E529" s="18" t="s">
        <v>209</v>
      </c>
      <c r="F529" s="18" t="s">
        <v>34</v>
      </c>
      <c r="G529" s="5">
        <f>G530</f>
        <v>565.1</v>
      </c>
    </row>
    <row r="530" spans="1:7" x14ac:dyDescent="0.25">
      <c r="A530" s="19" t="s">
        <v>33</v>
      </c>
      <c r="B530" s="16" t="s">
        <v>3</v>
      </c>
      <c r="C530" s="18" t="s">
        <v>32</v>
      </c>
      <c r="D530" s="18" t="s">
        <v>8</v>
      </c>
      <c r="E530" s="18" t="s">
        <v>209</v>
      </c>
      <c r="F530" s="18" t="s">
        <v>31</v>
      </c>
      <c r="G530" s="5">
        <v>565.1</v>
      </c>
    </row>
    <row r="531" spans="1:7" ht="27.2" x14ac:dyDescent="0.25">
      <c r="A531" s="37" t="s">
        <v>435</v>
      </c>
      <c r="B531" s="22" t="s">
        <v>3</v>
      </c>
      <c r="C531" s="20" t="s">
        <v>32</v>
      </c>
      <c r="D531" s="20" t="s">
        <v>8</v>
      </c>
      <c r="E531" s="20" t="s">
        <v>436</v>
      </c>
      <c r="F531" s="20"/>
      <c r="G531" s="9">
        <f>G532</f>
        <v>1712.1</v>
      </c>
    </row>
    <row r="532" spans="1:7" ht="27.2" x14ac:dyDescent="0.25">
      <c r="A532" s="27" t="s">
        <v>35</v>
      </c>
      <c r="B532" s="16" t="s">
        <v>3</v>
      </c>
      <c r="C532" s="18" t="s">
        <v>32</v>
      </c>
      <c r="D532" s="18" t="s">
        <v>8</v>
      </c>
      <c r="E532" s="18" t="s">
        <v>436</v>
      </c>
      <c r="F532" s="18" t="s">
        <v>34</v>
      </c>
      <c r="G532" s="5">
        <f>G533</f>
        <v>1712.1</v>
      </c>
    </row>
    <row r="533" spans="1:7" x14ac:dyDescent="0.25">
      <c r="A533" s="19" t="s">
        <v>33</v>
      </c>
      <c r="B533" s="16" t="s">
        <v>3</v>
      </c>
      <c r="C533" s="18" t="s">
        <v>32</v>
      </c>
      <c r="D533" s="18" t="s">
        <v>8</v>
      </c>
      <c r="E533" s="18" t="s">
        <v>436</v>
      </c>
      <c r="F533" s="18" t="s">
        <v>31</v>
      </c>
      <c r="G533" s="5">
        <v>1712.1</v>
      </c>
    </row>
    <row r="534" spans="1:7" x14ac:dyDescent="0.25">
      <c r="A534" s="17" t="s">
        <v>30</v>
      </c>
      <c r="B534" s="16" t="s">
        <v>3</v>
      </c>
      <c r="C534" s="15" t="s">
        <v>23</v>
      </c>
      <c r="D534" s="15"/>
      <c r="E534" s="15"/>
      <c r="F534" s="15"/>
      <c r="G534" s="2">
        <f>G535+G540</f>
        <v>2800</v>
      </c>
    </row>
    <row r="535" spans="1:7" x14ac:dyDescent="0.25">
      <c r="A535" s="17" t="s">
        <v>29</v>
      </c>
      <c r="B535" s="16" t="s">
        <v>3</v>
      </c>
      <c r="C535" s="15" t="s">
        <v>23</v>
      </c>
      <c r="D535" s="15" t="s">
        <v>8</v>
      </c>
      <c r="E535" s="15"/>
      <c r="F535" s="15"/>
      <c r="G535" s="2">
        <f>G536</f>
        <v>1800</v>
      </c>
    </row>
    <row r="536" spans="1:7" ht="27.2" x14ac:dyDescent="0.25">
      <c r="A536" s="24" t="s">
        <v>27</v>
      </c>
      <c r="B536" s="22" t="s">
        <v>3</v>
      </c>
      <c r="C536" s="26" t="s">
        <v>23</v>
      </c>
      <c r="D536" s="26" t="s">
        <v>8</v>
      </c>
      <c r="E536" s="20" t="s">
        <v>293</v>
      </c>
      <c r="F536" s="15"/>
      <c r="G536" s="9">
        <f>G537</f>
        <v>1800</v>
      </c>
    </row>
    <row r="537" spans="1:7" ht="44.15" customHeight="1" x14ac:dyDescent="0.25">
      <c r="A537" s="24" t="s">
        <v>294</v>
      </c>
      <c r="B537" s="22" t="s">
        <v>3</v>
      </c>
      <c r="C537" s="26" t="s">
        <v>23</v>
      </c>
      <c r="D537" s="26" t="s">
        <v>8</v>
      </c>
      <c r="E537" s="20" t="s">
        <v>207</v>
      </c>
      <c r="F537" s="20"/>
      <c r="G537" s="9">
        <f>G538</f>
        <v>1800</v>
      </c>
    </row>
    <row r="538" spans="1:7" ht="27.2" x14ac:dyDescent="0.25">
      <c r="A538" s="19" t="s">
        <v>26</v>
      </c>
      <c r="B538" s="16" t="s">
        <v>3</v>
      </c>
      <c r="C538" s="25" t="s">
        <v>23</v>
      </c>
      <c r="D538" s="25" t="s">
        <v>8</v>
      </c>
      <c r="E538" s="18" t="s">
        <v>207</v>
      </c>
      <c r="F538" s="18" t="s">
        <v>25</v>
      </c>
      <c r="G538" s="5">
        <f>G539</f>
        <v>1800</v>
      </c>
    </row>
    <row r="539" spans="1:7" ht="27.2" x14ac:dyDescent="0.25">
      <c r="A539" s="19" t="s">
        <v>24</v>
      </c>
      <c r="B539" s="16" t="s">
        <v>3</v>
      </c>
      <c r="C539" s="25" t="s">
        <v>23</v>
      </c>
      <c r="D539" s="25" t="s">
        <v>8</v>
      </c>
      <c r="E539" s="18" t="s">
        <v>207</v>
      </c>
      <c r="F539" s="18" t="s">
        <v>21</v>
      </c>
      <c r="G539" s="5">
        <v>1800</v>
      </c>
    </row>
    <row r="540" spans="1:7" x14ac:dyDescent="0.25">
      <c r="A540" s="17" t="s">
        <v>28</v>
      </c>
      <c r="B540" s="16" t="s">
        <v>3</v>
      </c>
      <c r="C540" s="15" t="s">
        <v>23</v>
      </c>
      <c r="D540" s="15" t="s">
        <v>22</v>
      </c>
      <c r="E540" s="15"/>
      <c r="F540" s="15"/>
      <c r="G540" s="2">
        <f>G542</f>
        <v>1000</v>
      </c>
    </row>
    <row r="541" spans="1:7" ht="27.2" x14ac:dyDescent="0.25">
      <c r="A541" s="24" t="s">
        <v>27</v>
      </c>
      <c r="B541" s="22" t="s">
        <v>3</v>
      </c>
      <c r="C541" s="26" t="s">
        <v>23</v>
      </c>
      <c r="D541" s="26" t="s">
        <v>8</v>
      </c>
      <c r="E541" s="20" t="s">
        <v>293</v>
      </c>
      <c r="F541" s="15"/>
      <c r="G541" s="9">
        <f>G542</f>
        <v>1000</v>
      </c>
    </row>
    <row r="542" spans="1:7" ht="40.75" x14ac:dyDescent="0.25">
      <c r="A542" s="24" t="s">
        <v>294</v>
      </c>
      <c r="B542" s="22" t="s">
        <v>3</v>
      </c>
      <c r="C542" s="26" t="s">
        <v>23</v>
      </c>
      <c r="D542" s="26" t="s">
        <v>8</v>
      </c>
      <c r="E542" s="20" t="s">
        <v>207</v>
      </c>
      <c r="F542" s="20"/>
      <c r="G542" s="9">
        <f>G543</f>
        <v>1000</v>
      </c>
    </row>
    <row r="543" spans="1:7" ht="27.2" x14ac:dyDescent="0.25">
      <c r="A543" s="19" t="s">
        <v>26</v>
      </c>
      <c r="B543" s="16" t="s">
        <v>3</v>
      </c>
      <c r="C543" s="18" t="s">
        <v>23</v>
      </c>
      <c r="D543" s="18" t="s">
        <v>22</v>
      </c>
      <c r="E543" s="18" t="s">
        <v>207</v>
      </c>
      <c r="F543" s="18" t="s">
        <v>25</v>
      </c>
      <c r="G543" s="5">
        <f>G544</f>
        <v>1000</v>
      </c>
    </row>
    <row r="544" spans="1:7" ht="27.2" x14ac:dyDescent="0.25">
      <c r="A544" s="19" t="s">
        <v>24</v>
      </c>
      <c r="B544" s="16" t="s">
        <v>3</v>
      </c>
      <c r="C544" s="18" t="s">
        <v>23</v>
      </c>
      <c r="D544" s="18" t="s">
        <v>22</v>
      </c>
      <c r="E544" s="18" t="s">
        <v>207</v>
      </c>
      <c r="F544" s="18" t="s">
        <v>21</v>
      </c>
      <c r="G544" s="5">
        <v>1000</v>
      </c>
    </row>
    <row r="545" spans="1:7" ht="15.8" customHeight="1" x14ac:dyDescent="0.25">
      <c r="A545" s="17" t="s">
        <v>20</v>
      </c>
      <c r="B545" s="16" t="s">
        <v>3</v>
      </c>
      <c r="C545" s="15" t="s">
        <v>14</v>
      </c>
      <c r="D545" s="15"/>
      <c r="E545" s="15"/>
      <c r="F545" s="15"/>
      <c r="G545" s="2">
        <f>G546</f>
        <v>7500</v>
      </c>
    </row>
    <row r="546" spans="1:7" ht="26.5" x14ac:dyDescent="0.25">
      <c r="A546" s="17" t="s">
        <v>19</v>
      </c>
      <c r="B546" s="16" t="s">
        <v>3</v>
      </c>
      <c r="C546" s="15" t="s">
        <v>14</v>
      </c>
      <c r="D546" s="15" t="s">
        <v>8</v>
      </c>
      <c r="E546" s="15"/>
      <c r="F546" s="20"/>
      <c r="G546" s="9">
        <f>G547</f>
        <v>7500</v>
      </c>
    </row>
    <row r="547" spans="1:7" x14ac:dyDescent="0.25">
      <c r="A547" s="23" t="s">
        <v>18</v>
      </c>
      <c r="B547" s="22" t="s">
        <v>3</v>
      </c>
      <c r="C547" s="20" t="s">
        <v>14</v>
      </c>
      <c r="D547" s="20" t="s">
        <v>8</v>
      </c>
      <c r="E547" s="20" t="s">
        <v>157</v>
      </c>
      <c r="F547" s="20"/>
      <c r="G547" s="9">
        <f>G548</f>
        <v>7500</v>
      </c>
    </row>
    <row r="548" spans="1:7" x14ac:dyDescent="0.25">
      <c r="A548" s="24" t="s">
        <v>17</v>
      </c>
      <c r="B548" s="22" t="s">
        <v>3</v>
      </c>
      <c r="C548" s="20" t="s">
        <v>14</v>
      </c>
      <c r="D548" s="20" t="s">
        <v>8</v>
      </c>
      <c r="E548" s="20" t="s">
        <v>210</v>
      </c>
      <c r="F548" s="20"/>
      <c r="G548" s="9">
        <f>G549</f>
        <v>7500</v>
      </c>
    </row>
    <row r="549" spans="1:7" x14ac:dyDescent="0.25">
      <c r="A549" s="19" t="s">
        <v>15</v>
      </c>
      <c r="B549" s="16" t="s">
        <v>3</v>
      </c>
      <c r="C549" s="18" t="s">
        <v>14</v>
      </c>
      <c r="D549" s="18" t="s">
        <v>8</v>
      </c>
      <c r="E549" s="18" t="s">
        <v>210</v>
      </c>
      <c r="F549" s="18" t="s">
        <v>16</v>
      </c>
      <c r="G549" s="5">
        <f>G550</f>
        <v>7500</v>
      </c>
    </row>
    <row r="550" spans="1:7" x14ac:dyDescent="0.25">
      <c r="A550" s="19" t="s">
        <v>15</v>
      </c>
      <c r="B550" s="16" t="s">
        <v>3</v>
      </c>
      <c r="C550" s="18" t="s">
        <v>14</v>
      </c>
      <c r="D550" s="18" t="s">
        <v>8</v>
      </c>
      <c r="E550" s="18" t="s">
        <v>210</v>
      </c>
      <c r="F550" s="18" t="s">
        <v>13</v>
      </c>
      <c r="G550" s="5">
        <v>7500</v>
      </c>
    </row>
    <row r="551" spans="1:7" ht="19.55" customHeight="1" x14ac:dyDescent="0.25">
      <c r="A551" s="17" t="s">
        <v>12</v>
      </c>
      <c r="B551" s="16" t="s">
        <v>3</v>
      </c>
      <c r="C551" s="15" t="s">
        <v>2</v>
      </c>
      <c r="D551" s="15"/>
      <c r="E551" s="15"/>
      <c r="F551" s="15"/>
      <c r="G551" s="2">
        <f>G552+G557</f>
        <v>106144.6</v>
      </c>
    </row>
    <row r="552" spans="1:7" ht="26.5" x14ac:dyDescent="0.25">
      <c r="A552" s="14" t="s">
        <v>11</v>
      </c>
      <c r="B552" s="7" t="s">
        <v>3</v>
      </c>
      <c r="C552" s="13" t="s">
        <v>2</v>
      </c>
      <c r="D552" s="13" t="s">
        <v>8</v>
      </c>
      <c r="E552" s="13"/>
      <c r="F552" s="13"/>
      <c r="G552" s="2">
        <f>G553</f>
        <v>53946.2</v>
      </c>
    </row>
    <row r="553" spans="1:7" ht="19.2" customHeight="1" x14ac:dyDescent="0.25">
      <c r="A553" s="23" t="s">
        <v>18</v>
      </c>
      <c r="B553" s="11" t="s">
        <v>3</v>
      </c>
      <c r="C553" s="10" t="s">
        <v>2</v>
      </c>
      <c r="D553" s="10" t="s">
        <v>8</v>
      </c>
      <c r="E553" s="20" t="s">
        <v>157</v>
      </c>
      <c r="F553" s="10"/>
      <c r="G553" s="9">
        <f>G554</f>
        <v>53946.2</v>
      </c>
    </row>
    <row r="554" spans="1:7" ht="27.2" x14ac:dyDescent="0.25">
      <c r="A554" s="12" t="s">
        <v>10</v>
      </c>
      <c r="B554" s="11" t="s">
        <v>3</v>
      </c>
      <c r="C554" s="10" t="s">
        <v>2</v>
      </c>
      <c r="D554" s="10" t="s">
        <v>8</v>
      </c>
      <c r="E554" s="10" t="s">
        <v>211</v>
      </c>
      <c r="F554" s="10"/>
      <c r="G554" s="9">
        <f>G555</f>
        <v>53946.2</v>
      </c>
    </row>
    <row r="555" spans="1:7" x14ac:dyDescent="0.25">
      <c r="A555" s="8" t="s">
        <v>5</v>
      </c>
      <c r="B555" s="7" t="s">
        <v>3</v>
      </c>
      <c r="C555" s="6" t="s">
        <v>2</v>
      </c>
      <c r="D555" s="6" t="s">
        <v>8</v>
      </c>
      <c r="E555" s="10" t="s">
        <v>211</v>
      </c>
      <c r="F555" s="6" t="s">
        <v>4</v>
      </c>
      <c r="G555" s="5">
        <f>G556</f>
        <v>53946.2</v>
      </c>
    </row>
    <row r="556" spans="1:7" ht="18" customHeight="1" x14ac:dyDescent="0.25">
      <c r="A556" s="8" t="s">
        <v>9</v>
      </c>
      <c r="B556" s="7" t="s">
        <v>3</v>
      </c>
      <c r="C556" s="6" t="s">
        <v>2</v>
      </c>
      <c r="D556" s="6" t="s">
        <v>8</v>
      </c>
      <c r="E556" s="10" t="s">
        <v>211</v>
      </c>
      <c r="F556" s="6" t="s">
        <v>7</v>
      </c>
      <c r="G556" s="5">
        <v>53946.2</v>
      </c>
    </row>
    <row r="557" spans="1:7" ht="20.25" customHeight="1" x14ac:dyDescent="0.25">
      <c r="A557" s="14" t="s">
        <v>6</v>
      </c>
      <c r="B557" s="7" t="s">
        <v>3</v>
      </c>
      <c r="C557" s="13" t="s">
        <v>2</v>
      </c>
      <c r="D557" s="13" t="s">
        <v>1</v>
      </c>
      <c r="E557" s="13"/>
      <c r="F557" s="13"/>
      <c r="G557" s="2">
        <f>G566+G558</f>
        <v>52198.400000000001</v>
      </c>
    </row>
    <row r="558" spans="1:7" ht="14.95" customHeight="1" x14ac:dyDescent="0.25">
      <c r="A558" s="23" t="s">
        <v>18</v>
      </c>
      <c r="B558" s="11" t="s">
        <v>3</v>
      </c>
      <c r="C558" s="10" t="s">
        <v>2</v>
      </c>
      <c r="D558" s="10" t="s">
        <v>1</v>
      </c>
      <c r="E558" s="20" t="s">
        <v>157</v>
      </c>
      <c r="F558" s="6"/>
      <c r="G558" s="9">
        <f>G559+G562</f>
        <v>52198.400000000001</v>
      </c>
    </row>
    <row r="559" spans="1:7" ht="59.1" customHeight="1" x14ac:dyDescent="0.25">
      <c r="A559" s="12" t="s">
        <v>552</v>
      </c>
      <c r="B559" s="11" t="s">
        <v>3</v>
      </c>
      <c r="C559" s="10" t="s">
        <v>2</v>
      </c>
      <c r="D559" s="10" t="s">
        <v>1</v>
      </c>
      <c r="E559" s="10" t="s">
        <v>212</v>
      </c>
      <c r="F559" s="10"/>
      <c r="G559" s="9">
        <f>G560</f>
        <v>50893.4</v>
      </c>
    </row>
    <row r="560" spans="1:7" ht="14.95" customHeight="1" x14ac:dyDescent="0.25">
      <c r="A560" s="8" t="s">
        <v>5</v>
      </c>
      <c r="B560" s="7" t="s">
        <v>3</v>
      </c>
      <c r="C560" s="6" t="s">
        <v>2</v>
      </c>
      <c r="D560" s="6" t="s">
        <v>1</v>
      </c>
      <c r="E560" s="6" t="s">
        <v>212</v>
      </c>
      <c r="F560" s="6" t="s">
        <v>4</v>
      </c>
      <c r="G560" s="5">
        <f>G561</f>
        <v>50893.4</v>
      </c>
    </row>
    <row r="561" spans="1:7" ht="14.95" customHeight="1" x14ac:dyDescent="0.25">
      <c r="A561" s="8" t="s">
        <v>226</v>
      </c>
      <c r="B561" s="7" t="s">
        <v>3</v>
      </c>
      <c r="C561" s="6" t="s">
        <v>2</v>
      </c>
      <c r="D561" s="6" t="s">
        <v>1</v>
      </c>
      <c r="E561" s="6" t="s">
        <v>212</v>
      </c>
      <c r="F561" s="6" t="s">
        <v>224</v>
      </c>
      <c r="G561" s="5">
        <v>50893.4</v>
      </c>
    </row>
    <row r="562" spans="1:7" ht="83.05" customHeight="1" x14ac:dyDescent="0.25">
      <c r="A562" s="40" t="s">
        <v>553</v>
      </c>
      <c r="B562" s="7" t="s">
        <v>3</v>
      </c>
      <c r="C562" s="10" t="s">
        <v>2</v>
      </c>
      <c r="D562" s="10" t="s">
        <v>1</v>
      </c>
      <c r="E562" s="10" t="s">
        <v>554</v>
      </c>
      <c r="F562" s="10"/>
      <c r="G562" s="5">
        <f>G563</f>
        <v>1305</v>
      </c>
    </row>
    <row r="563" spans="1:7" x14ac:dyDescent="0.25">
      <c r="A563" s="8" t="s">
        <v>5</v>
      </c>
      <c r="B563" s="7" t="s">
        <v>3</v>
      </c>
      <c r="C563" s="6" t="s">
        <v>2</v>
      </c>
      <c r="D563" s="6" t="s">
        <v>1</v>
      </c>
      <c r="E563" s="6" t="s">
        <v>554</v>
      </c>
      <c r="F563" s="6" t="s">
        <v>4</v>
      </c>
      <c r="G563" s="5">
        <f>G564</f>
        <v>1305</v>
      </c>
    </row>
    <row r="564" spans="1:7" x14ac:dyDescent="0.25">
      <c r="A564" s="8" t="s">
        <v>226</v>
      </c>
      <c r="B564" s="7" t="s">
        <v>3</v>
      </c>
      <c r="C564" s="6" t="s">
        <v>2</v>
      </c>
      <c r="D564" s="6" t="s">
        <v>1</v>
      </c>
      <c r="E564" s="6" t="s">
        <v>554</v>
      </c>
      <c r="F564" s="6" t="s">
        <v>224</v>
      </c>
      <c r="G564" s="5">
        <v>1305</v>
      </c>
    </row>
    <row r="565" spans="1:7" x14ac:dyDescent="0.25">
      <c r="A565" s="4" t="s">
        <v>0</v>
      </c>
      <c r="B565" s="4"/>
      <c r="C565" s="3"/>
      <c r="D565" s="3"/>
      <c r="E565" s="3"/>
      <c r="F565" s="3"/>
      <c r="G565" s="2">
        <f>G13+G112+G118+G135+G184+G224+G415+G466+G525+G534+G545+G551</f>
        <v>1064625.3999999999</v>
      </c>
    </row>
  </sheetData>
  <mergeCells count="4">
    <mergeCell ref="F1:G3"/>
    <mergeCell ref="A5:G6"/>
    <mergeCell ref="F8:G8"/>
    <mergeCell ref="A9:G9"/>
  </mergeCells>
  <pageMargins left="0.78740157480314965" right="0.78740157480314965" top="0.98425196850393704" bottom="0.39370078740157483" header="0.51181102362204722" footer="0.51181102362204722"/>
  <pageSetup paperSize="9" scale="71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12</vt:i4>
      </vt:variant>
    </vt:vector>
  </HeadingPairs>
  <TitlesOfParts>
    <vt:vector size="20" baseType="lpstr">
      <vt:lpstr>администратор налог_и ненал (2</vt:lpstr>
      <vt:lpstr>таб.1.10</vt:lpstr>
      <vt:lpstr>программы  (2)</vt:lpstr>
      <vt:lpstr>таб.1.6 </vt:lpstr>
      <vt:lpstr>источники</vt:lpstr>
      <vt:lpstr>по разделам</vt:lpstr>
      <vt:lpstr>доходы 2019</vt:lpstr>
      <vt:lpstr>ведомственная </vt:lpstr>
      <vt:lpstr>'доходы 2019'!Excel_BuiltIn_Print_Area_1</vt:lpstr>
      <vt:lpstr>'администратор налог_и ненал (2'!Excel_BuiltIn_Print_Area_2</vt:lpstr>
      <vt:lpstr>'доходы 2019'!Excel_BuiltIn_Print_Titles_1</vt:lpstr>
      <vt:lpstr>'ведомственная '!Заголовки_для_печати</vt:lpstr>
      <vt:lpstr>источники!Заголовки_для_печати</vt:lpstr>
      <vt:lpstr>'по разделам'!Заголовки_для_печати</vt:lpstr>
      <vt:lpstr>таб.1.10!Заголовки_для_печати</vt:lpstr>
      <vt:lpstr>'таб.1.6 '!Заголовки_для_печати</vt:lpstr>
      <vt:lpstr>'доходы 2019'!Область_печати</vt:lpstr>
      <vt:lpstr>источники!Область_печати</vt:lpstr>
      <vt:lpstr>таб.1.10!Область_печати</vt:lpstr>
      <vt:lpstr>'таб.1.6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Тихонова</cp:lastModifiedBy>
  <cp:lastPrinted>2019-02-25T03:48:52Z</cp:lastPrinted>
  <dcterms:created xsi:type="dcterms:W3CDTF">2015-11-09T15:29:36Z</dcterms:created>
  <dcterms:modified xsi:type="dcterms:W3CDTF">2019-09-03T07:14:55Z</dcterms:modified>
</cp:coreProperties>
</file>