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ихонова\Desktop\отчет 6 мес 2019\"/>
    </mc:Choice>
  </mc:AlternateContent>
  <bookViews>
    <workbookView xWindow="0" yWindow="0" windowWidth="26083" windowHeight="10189"/>
  </bookViews>
  <sheets>
    <sheet name="доходы" sheetId="1" r:id="rId1"/>
  </sheets>
  <definedNames>
    <definedName name="Excel_BuiltIn_Print_Area_1" localSheetId="0">доходы!$A$1:$D$44</definedName>
    <definedName name="Excel_BuiltIn_Print_Area_1">#REF!</definedName>
    <definedName name="Excel_BuiltIn_Print_Area_2" localSheetId="0">#REF!</definedName>
    <definedName name="Excel_BuiltIn_Print_Area_2">#REF!</definedName>
    <definedName name="Excel_BuiltIn_Print_Titles_1" localSheetId="0">доходы!$6:$6</definedName>
    <definedName name="Excel_BuiltIn_Print_Titles_1">#REF!</definedName>
    <definedName name="доходы" localSheetId="0">#REF!</definedName>
    <definedName name="доходы">#REF!</definedName>
    <definedName name="_xlnm.Print_Area" localSheetId="0">доходы!$A$1:$E$44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D28" i="1" l="1"/>
  <c r="D25" i="1"/>
  <c r="D23" i="1"/>
  <c r="D20" i="1"/>
  <c r="D17" i="1"/>
  <c r="D12" i="1"/>
  <c r="D10" i="1"/>
  <c r="D8" i="1"/>
  <c r="C28" i="1"/>
  <c r="C25" i="1"/>
  <c r="C23" i="1"/>
  <c r="C20" i="1"/>
  <c r="C17" i="1"/>
  <c r="C12" i="1"/>
  <c r="C10" i="1"/>
  <c r="C8" i="1"/>
  <c r="C7" i="1" l="1"/>
  <c r="C34" i="1"/>
  <c r="D34" i="1"/>
  <c r="D7" i="1"/>
  <c r="C44" i="1" l="1"/>
  <c r="D44" i="1"/>
</calcChain>
</file>

<file path=xl/sharedStrings.xml><?xml version="1.0" encoding="utf-8"?>
<sst xmlns="http://schemas.openxmlformats.org/spreadsheetml/2006/main" count="75" uniqueCount="75">
  <si>
    <t>ВСЕГО ДОХОДОВ</t>
  </si>
  <si>
    <t>Иные межбюджетные трансферты</t>
  </si>
  <si>
    <t xml:space="preserve"> Субвенции бюджетам субъектов Российской Федерации и муниципальных образований</t>
  </si>
  <si>
    <t xml:space="preserve">Субсидии бюджетам субъектов Российской Федерации и муниципальных образований, в том числе: </t>
  </si>
  <si>
    <t>Дотация из областного бюджета на выравнивание бюджетной обеспеченности муниципальных районов Новосибирской области</t>
  </si>
  <si>
    <t>Межбюджетные трансферты, всего, в том числе:</t>
  </si>
  <si>
    <t xml:space="preserve">Безвозмездные поступления, всего, в том числе: </t>
  </si>
  <si>
    <t xml:space="preserve">000 2 00 00000 00 0000 000   </t>
  </si>
  <si>
    <t>Прочие неналоговые доходы бюджетов муниципальных районов</t>
  </si>
  <si>
    <t>203 1 17 05050 05 0000 180</t>
  </si>
  <si>
    <t>Штрафы, санкции, возмещение ущерба</t>
  </si>
  <si>
    <t>000 1 16 00000 00 0000 000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</si>
  <si>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</si>
  <si>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203 1 14 06010 13 0000 430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</si>
  <si>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</si>
  <si>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203 1 14 06010 05 0000 430</t>
  </si>
  <si>
    <t>Доходы от продажи материальных и нематериальных активов</t>
  </si>
  <si>
    <t>000 1 14 00000 00 0000 000</t>
  </si>
  <si>
    <t>Прочие доходы от компенсации затрат бюджетов муниципальных районов</t>
  </si>
  <si>
    <t>203 1 13 02990 05 0000 130</t>
  </si>
  <si>
    <t>Прочие доходы от оказания платных услуг (работ)</t>
  </si>
  <si>
    <t>203 1 13 01990 05 0000 130</t>
  </si>
  <si>
    <t>Доходы от оказания платных услуг (работ) и компенсации затрат государства</t>
  </si>
  <si>
    <t>000 1 13 00000 00 0000 000</t>
  </si>
  <si>
    <t>Плата за негативное воздействие на окружающую среду</t>
  </si>
  <si>
    <t>048 1 12 01000 01 0000 120</t>
  </si>
  <si>
    <t>Платежи при пользовании природными ресурсами</t>
  </si>
  <si>
    <t>000 1 12 00000 00 0000 000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</si>
  <si>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</si>
  <si>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203 1 11 05030 05 0000 120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</si>
  <si>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</si>
  <si>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203 1 11 05010 05 0000 120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</si>
  <si>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</si>
  <si>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</si>
  <si>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Государственная пошлина за выдачу разрешения на установку рекламной конструкции</t>
  </si>
  <si>
    <t>203 1 08 07150 01 0000 110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</si>
  <si>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</si>
  <si>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182 1 08 03000 01 0000 110</t>
  </si>
  <si>
    <t>Государственная пошлина</t>
  </si>
  <si>
    <t>000 1 08 00000 00 0000 000</t>
  </si>
  <si>
    <t>182 1 05 04000 02 0000 110</t>
  </si>
  <si>
    <t>Единый сельскохозяйственный налог</t>
  </si>
  <si>
    <t>182 1 05 03000 01 0000 110</t>
  </si>
  <si>
    <t>Единый налог на вмененный доход для отдельных видов деятельности</t>
  </si>
  <si>
    <t>182 1 05 02000 02 0000 110</t>
  </si>
  <si>
    <t>Налоги на совокупный доход</t>
  </si>
  <si>
    <t>000 1 05 00000 00 0000 000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</si>
  <si>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</si>
  <si>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</si>
  <si>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</si>
  <si>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</si>
  <si>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</t>
  </si>
  <si>
    <t>182 1 01 02000 01 0000 110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</si>
  <si>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</si>
  <si>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</si>
  <si>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</si>
  <si>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</si>
  <si>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Наименование доходного источника</t>
  </si>
  <si>
    <t>КБК</t>
  </si>
  <si>
    <t>Утверждено</t>
  </si>
  <si>
    <t>тыс.руб.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</si>
  <si>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</si>
  <si>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Доходы бюджета Болотнинского района на 2019 год </t>
  </si>
  <si>
    <t>182 1 05 01000 00 0000 110</t>
  </si>
  <si>
    <t>Налог, взимаемый в связи с применением упрощенной системы налогообложения</t>
  </si>
  <si>
    <t>203 2 02 15001 05 0000 150</t>
  </si>
  <si>
    <t>203 2 02 40014 05 0000 150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</si>
  <si>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</si>
  <si>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Налог, взимаемый в связи с применением патентной системы налогообложения, зачисляемый в бюджеты муниципальных районов</t>
  </si>
  <si>
    <t>203 2 18 60010 05 0000 150</t>
  </si>
  <si>
    <t>203 2 19 05000 05 0000 150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</si>
  <si>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значение, прошлых лет из бюджетов поселений</t>
  </si>
  <si>
    <t>Исполнено на 01.07.2019гг</t>
  </si>
  <si>
    <t>203 2 03 0500 05 0000 150</t>
  </si>
  <si>
    <t>Безвозмездные поступленияот государственных (муниципальных) 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</si>
</sst>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64">
    <xf numFmtId="0" fontId="0" fillId="0" borderId="0" xfId="0"/>
    <xf numFmtId="0" fontId="2" fillId="0" borderId="0" xfId="1" applyFont="1" applyFill="1"/>
    <xf numFmtId="0" fontId="2" fillId="0" borderId="0" xfId="1" applyFont="1" applyFill="1" applyBorder="1"/>
    <xf numFmtId="164" fontId="3" fillId="0" borderId="0" xfId="1" applyNumberFormat="1" applyFont="1" applyFill="1" applyBorder="1" applyAlignment="1">
      <alignment horizontal="left"/>
    </xf>
    <xf numFmtId="0" fontId="3" fillId="2" borderId="0" xfId="1" applyFont="1" applyFill="1" applyAlignment="1">
      <alignment horizontal="right"/>
    </xf>
    <xf numFmtId="0" fontId="2" fillId="3" borderId="0" xfId="1" applyFont="1" applyFill="1" applyAlignment="1"/>
    <xf numFmtId="0" fontId="2" fillId="2" borderId="0" xfId="1" applyFont="1" applyFill="1" applyAlignment="1"/>
    <xf numFmtId="164" fontId="3" fillId="0" borderId="0" xfId="1" applyNumberFormat="1" applyFont="1" applyFill="1" applyAlignment="1">
      <alignment horizontal="left"/>
    </xf>
    <xf numFmtId="0" fontId="4" fillId="2" borderId="0" xfId="1" applyFont="1" applyFill="1" applyAlignment="1">
      <alignment horizontal="right"/>
    </xf>
    <xf numFmtId="0" fontId="5" fillId="3" borderId="0" xfId="1" applyFont="1" applyFill="1" applyAlignment="1"/>
    <xf numFmtId="0" fontId="5" fillId="2" borderId="0" xfId="1" applyFont="1" applyFill="1" applyAlignment="1"/>
    <xf numFmtId="0" fontId="7" fillId="0" borderId="0" xfId="1" applyFont="1" applyFill="1"/>
    <xf numFmtId="0" fontId="7" fillId="0" borderId="0" xfId="1" applyFont="1" applyFill="1" applyBorder="1"/>
    <xf numFmtId="0" fontId="4" fillId="3" borderId="1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wrapText="1"/>
    </xf>
    <xf numFmtId="0" fontId="9" fillId="3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right" wrapText="1"/>
    </xf>
    <xf numFmtId="0" fontId="4" fillId="3" borderId="0" xfId="1" applyFont="1" applyFill="1" applyBorder="1" applyAlignment="1">
      <alignment horizontal="center" vertical="center" wrapText="1"/>
    </xf>
    <xf numFmtId="0" fontId="4" fillId="2" borderId="0" xfId="1" applyFont="1" applyFill="1" applyAlignment="1"/>
    <xf numFmtId="0" fontId="3" fillId="0" borderId="0" xfId="1" applyFont="1" applyFill="1"/>
    <xf numFmtId="0" fontId="3" fillId="0" borderId="0" xfId="1" applyFont="1" applyFill="1" applyBorder="1"/>
    <xf numFmtId="0" fontId="8" fillId="0" borderId="0" xfId="5" applyNumberFormat="1" applyFont="1" applyFill="1" applyBorder="1" applyAlignment="1" applyProtection="1">
      <alignment horizontal="left" vertical="top" wrapText="1"/>
      <protection hidden="1"/>
    </xf>
    <xf numFmtId="0" fontId="8" fillId="3" borderId="0" xfId="5" applyNumberFormat="1" applyFont="1" applyFill="1" applyBorder="1" applyAlignment="1" applyProtection="1">
      <alignment horizontal="right" vertical="top" wrapText="1"/>
      <protection hidden="1"/>
    </xf>
    <xf numFmtId="0" fontId="5" fillId="3" borderId="0" xfId="1" applyFont="1" applyFill="1" applyAlignment="1">
      <alignment horizontal="center"/>
    </xf>
    <xf numFmtId="0" fontId="9" fillId="2" borderId="1" xfId="1" applyFont="1" applyFill="1" applyBorder="1" applyAlignment="1"/>
    <xf numFmtId="164" fontId="4" fillId="0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horizontal="right"/>
    </xf>
    <xf numFmtId="164" fontId="9" fillId="2" borderId="1" xfId="1" applyNumberFormat="1" applyFont="1" applyFill="1" applyBorder="1" applyAlignment="1">
      <alignment horizontal="right"/>
    </xf>
    <xf numFmtId="0" fontId="10" fillId="2" borderId="1" xfId="1" applyFont="1" applyFill="1" applyBorder="1" applyAlignment="1"/>
    <xf numFmtId="0" fontId="10" fillId="3" borderId="1" xfId="1" applyFont="1" applyFill="1" applyBorder="1" applyAlignment="1">
      <alignment vertical="top" wrapText="1"/>
    </xf>
    <xf numFmtId="164" fontId="10" fillId="2" borderId="1" xfId="1" applyNumberFormat="1" applyFont="1" applyFill="1" applyBorder="1" applyAlignment="1">
      <alignment horizontal="right"/>
    </xf>
    <xf numFmtId="0" fontId="3" fillId="2" borderId="1" xfId="1" applyFont="1" applyFill="1" applyBorder="1" applyAlignment="1"/>
    <xf numFmtId="0" fontId="3" fillId="3" borderId="1" xfId="1" applyFont="1" applyFill="1" applyBorder="1" applyAlignment="1">
      <alignment vertical="top" wrapText="1"/>
    </xf>
    <xf numFmtId="164" fontId="11" fillId="2" borderId="1" xfId="1" applyNumberFormat="1" applyFont="1" applyFill="1" applyBorder="1" applyAlignment="1">
      <alignment horizontal="right" wrapText="1"/>
    </xf>
    <xf numFmtId="0" fontId="10" fillId="2" borderId="1" xfId="1" applyFont="1" applyFill="1" applyBorder="1" applyAlignment="1">
      <alignment horizontal="left"/>
    </xf>
    <xf numFmtId="164" fontId="12" fillId="2" borderId="1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left"/>
    </xf>
    <xf numFmtId="164" fontId="3" fillId="2" borderId="1" xfId="1" applyNumberFormat="1" applyFont="1" applyFill="1" applyBorder="1" applyAlignment="1">
      <alignment horizontal="right"/>
    </xf>
    <xf numFmtId="0" fontId="3" fillId="2" borderId="1" xfId="1" applyFont="1" applyFill="1" applyBorder="1" applyAlignment="1">
      <alignment wrapText="1"/>
    </xf>
    <xf numFmtId="49" fontId="3" fillId="2" borderId="1" xfId="1" applyNumberFormat="1" applyFont="1" applyFill="1" applyBorder="1" applyAlignment="1">
      <alignment wrapText="1"/>
    </xf>
    <xf numFmtId="0" fontId="10" fillId="3" borderId="1" xfId="1" applyFont="1" applyFill="1" applyBorder="1" applyAlignment="1"/>
    <xf numFmtId="0" fontId="3" fillId="3" borderId="1" xfId="1" applyFont="1" applyFill="1" applyBorder="1" applyAlignment="1"/>
    <xf numFmtId="0" fontId="10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wrapText="1"/>
    </xf>
    <xf numFmtId="0" fontId="10" fillId="0" borderId="1" xfId="1" applyFont="1" applyFill="1" applyBorder="1" applyAlignment="1"/>
    <xf numFmtId="0" fontId="10" fillId="0" borderId="1" xfId="1" applyFont="1" applyFill="1" applyBorder="1" applyAlignment="1">
      <alignment vertical="top" wrapText="1"/>
    </xf>
    <xf numFmtId="164" fontId="12" fillId="0" borderId="1" xfId="1" applyNumberFormat="1" applyFont="1" applyFill="1" applyBorder="1" applyAlignment="1">
      <alignment horizontal="right" wrapText="1"/>
    </xf>
    <xf numFmtId="0" fontId="10" fillId="0" borderId="1" xfId="1" applyFont="1" applyFill="1" applyBorder="1" applyAlignment="1">
      <alignment horizontal="left"/>
    </xf>
    <xf numFmtId="164" fontId="10" fillId="0" borderId="1" xfId="1" applyNumberFormat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wrapText="1"/>
    </xf>
    <xf numFmtId="0" fontId="10" fillId="2" borderId="2" xfId="1" applyFont="1" applyFill="1" applyBorder="1" applyAlignment="1">
      <alignment horizontal="center"/>
    </xf>
    <xf numFmtId="0" fontId="6" fillId="3" borderId="1" xfId="1" applyFont="1" applyFill="1" applyBorder="1" applyAlignment="1">
      <alignment vertical="top" wrapText="1"/>
    </xf>
    <xf numFmtId="0" fontId="10" fillId="0" borderId="1" xfId="1" applyFont="1" applyFill="1" applyBorder="1"/>
    <xf numFmtId="0" fontId="13" fillId="3" borderId="1" xfId="0" applyFont="1" applyFill="1" applyBorder="1" applyAlignment="1">
      <alignment vertical="top" wrapText="1"/>
    </xf>
    <xf numFmtId="164" fontId="6" fillId="2" borderId="1" xfId="1" applyNumberFormat="1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right"/>
    </xf>
    <xf numFmtId="0" fontId="9" fillId="3" borderId="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horizontal="left"/>
    </xf>
  </cellXfs>
  <cellStyles count="7">
    <cellStyle name="Обычный" xfId="0" builtinId="0"/>
    <cellStyle name="Обычный 2 2" xfId="3"/>
    <cellStyle name="Обычный 2 5" xfId="6"/>
    <cellStyle name="Обычный 7" xfId="2"/>
    <cellStyle name="Обычный_tmp" xfId="5"/>
    <cellStyle name="Обычный_Прил.1_Администраторы доходов_Таблица 2 2" xfId="4"/>
    <cellStyle name="Обычный_Приложение 3 до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8"/>
  <sheetViews>
    <sheetView tabSelected="1" view="pageBreakPreview" topLeftCell="A33" zoomScale="75" zoomScaleSheetLayoutView="75" workbookViewId="0">
      <selection activeCell="B47" sqref="B47"/>
    </sheetView>
  </sheetViews>
  <sheetFormatPr defaultColWidth="9.125" defaultRowHeight="18.350000000000001" x14ac:dyDescent="0.3"/>
  <cols>
    <col min="1" max="1" width="33.375" style="6" customWidth="1"/>
    <col min="2" max="2" width="62.5" style="5" customWidth="1"/>
    <col min="3" max="3" width="17.625" style="4" customWidth="1"/>
    <col min="4" max="4" width="18.875" style="3" customWidth="1"/>
    <col min="5" max="5" width="1.875" style="2" customWidth="1"/>
    <col min="6" max="39" width="9.125" style="2"/>
    <col min="40" max="16384" width="9.125" style="1"/>
  </cols>
  <sheetData>
    <row r="1" spans="1:39" s="20" customFormat="1" x14ac:dyDescent="0.3">
      <c r="A1" s="10"/>
      <c r="B1" s="24"/>
      <c r="C1" s="23"/>
      <c r="D1" s="22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x14ac:dyDescent="0.3">
      <c r="A2" s="10"/>
      <c r="B2" s="9"/>
      <c r="C2" s="8"/>
    </row>
    <row r="3" spans="1:39" ht="18.7" customHeight="1" x14ac:dyDescent="0.25">
      <c r="A3" s="60" t="s">
        <v>62</v>
      </c>
      <c r="B3" s="60"/>
      <c r="C3" s="60"/>
      <c r="D3" s="60"/>
    </row>
    <row r="4" spans="1:39" x14ac:dyDescent="0.3">
      <c r="A4" s="19"/>
      <c r="B4" s="18"/>
      <c r="C4" s="17"/>
    </row>
    <row r="5" spans="1:39" x14ac:dyDescent="0.3">
      <c r="A5" s="16"/>
      <c r="B5" s="15"/>
      <c r="C5" s="17"/>
      <c r="D5" s="28" t="s">
        <v>60</v>
      </c>
    </row>
    <row r="6" spans="1:39" ht="36.700000000000003" x14ac:dyDescent="0.3">
      <c r="A6" s="14" t="s">
        <v>58</v>
      </c>
      <c r="B6" s="13" t="s">
        <v>57</v>
      </c>
      <c r="C6" s="27" t="s">
        <v>59</v>
      </c>
      <c r="D6" s="26" t="s">
        <v>72</v>
      </c>
    </row>
    <row r="7" spans="1:39" x14ac:dyDescent="0.3">
      <c r="A7" s="30" t="s">
        <v>56</v>
      </c>
      <c r="B7" s="31" t="s">
        <v>55</v>
      </c>
      <c r="C7" s="32">
        <f>SUM(C31+C28+C25+C23+C20+C17+C12+C10+C8+C32)</f>
        <v>130690.70000000001</v>
      </c>
      <c r="D7" s="32">
        <f>SUM(D31+D28+D25+D23+D20+D17+D12+D10+D8+D32)</f>
        <v>63639.8</v>
      </c>
    </row>
    <row r="8" spans="1:39" x14ac:dyDescent="0.3">
      <c r="A8" s="30" t="s">
        <v>54</v>
      </c>
      <c r="B8" s="31" t="s">
        <v>53</v>
      </c>
      <c r="C8" s="32">
        <f>SUM(C9)</f>
        <v>93280.6</v>
      </c>
      <c r="D8" s="32">
        <f>SUM(D9)</f>
        <v>46373.4</v>
      </c>
    </row>
    <row r="9" spans="1:39" ht="27.2" customHeight="1" x14ac:dyDescent="0.3">
      <c r="A9" s="33" t="s">
        <v>52</v>
      </c>
      <c r="B9" s="34" t="s">
        <v>51</v>
      </c>
      <c r="C9" s="35">
        <v>93280.6</v>
      </c>
      <c r="D9" s="35">
        <v>46373.4</v>
      </c>
    </row>
    <row r="10" spans="1:39" ht="36.700000000000003" x14ac:dyDescent="0.3">
      <c r="A10" s="36" t="s">
        <v>50</v>
      </c>
      <c r="B10" s="31" t="s">
        <v>49</v>
      </c>
      <c r="C10" s="37">
        <f>SUM(C11:C11)</f>
        <v>4006.9</v>
      </c>
      <c r="D10" s="37">
        <f>SUM(D11:D11)</f>
        <v>1939.3</v>
      </c>
    </row>
    <row r="11" spans="1:39" ht="36.700000000000003" x14ac:dyDescent="0.3">
      <c r="A11" s="38" t="s">
        <v>48</v>
      </c>
      <c r="B11" s="34" t="s">
        <v>47</v>
      </c>
      <c r="C11" s="35">
        <v>4006.9</v>
      </c>
      <c r="D11" s="35">
        <v>1939.3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27.2" customHeight="1" x14ac:dyDescent="0.3">
      <c r="A12" s="30" t="s">
        <v>46</v>
      </c>
      <c r="B12" s="31" t="s">
        <v>45</v>
      </c>
      <c r="C12" s="32">
        <f>SUM(C13:C16)</f>
        <v>16224.2</v>
      </c>
      <c r="D12" s="32">
        <f>SUM(D13:D16)</f>
        <v>7812.2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36.700000000000003" x14ac:dyDescent="0.3">
      <c r="A13" s="33" t="s">
        <v>63</v>
      </c>
      <c r="B13" s="34" t="s">
        <v>64</v>
      </c>
      <c r="C13" s="39">
        <v>9448.6</v>
      </c>
      <c r="D13" s="39">
        <v>4370.5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42.8" customHeight="1" x14ac:dyDescent="0.3">
      <c r="A14" s="33" t="s">
        <v>44</v>
      </c>
      <c r="B14" s="34" t="s">
        <v>43</v>
      </c>
      <c r="C14" s="35">
        <v>6308.5</v>
      </c>
      <c r="D14" s="35">
        <v>3234.9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25.85" customHeight="1" x14ac:dyDescent="0.3">
      <c r="A15" s="33" t="s">
        <v>42</v>
      </c>
      <c r="B15" s="34" t="s">
        <v>41</v>
      </c>
      <c r="C15" s="35">
        <v>99.4</v>
      </c>
      <c r="D15" s="35">
        <v>88.8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41.3" customHeight="1" x14ac:dyDescent="0.3">
      <c r="A16" s="33" t="s">
        <v>40</v>
      </c>
      <c r="B16" s="34" t="s">
        <v>68</v>
      </c>
      <c r="C16" s="35">
        <v>367.7</v>
      </c>
      <c r="D16" s="35">
        <v>118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22.6" customHeight="1" x14ac:dyDescent="0.3">
      <c r="A17" s="30" t="s">
        <v>39</v>
      </c>
      <c r="B17" s="31" t="s">
        <v>38</v>
      </c>
      <c r="C17" s="32">
        <f>SUM(C18:C19)</f>
        <v>3255.7</v>
      </c>
      <c r="D17" s="32">
        <f>SUM(D18:D19)</f>
        <v>1440.2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55.05" customHeight="1" x14ac:dyDescent="0.3">
      <c r="A18" s="40" t="s">
        <v>37</v>
      </c>
      <c r="B18" s="34" t="s">
        <v>36</v>
      </c>
      <c r="C18" s="35">
        <v>3255.7</v>
      </c>
      <c r="D18" s="35">
        <v>1400.2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34.65" customHeight="1" x14ac:dyDescent="0.3">
      <c r="A19" s="41" t="s">
        <v>35</v>
      </c>
      <c r="B19" s="34" t="s">
        <v>34</v>
      </c>
      <c r="C19" s="35"/>
      <c r="D19" s="35">
        <v>40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44.15" customHeight="1" x14ac:dyDescent="0.3">
      <c r="A20" s="30" t="s">
        <v>33</v>
      </c>
      <c r="B20" s="31" t="s">
        <v>32</v>
      </c>
      <c r="C20" s="32">
        <f>SUM(C21:C22)</f>
        <v>2927.2000000000003</v>
      </c>
      <c r="D20" s="32">
        <f>SUM(D21:D22)</f>
        <v>977.3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59.3" customHeight="1" x14ac:dyDescent="0.3">
      <c r="A21" s="33" t="s">
        <v>31</v>
      </c>
      <c r="B21" s="34" t="s">
        <v>30</v>
      </c>
      <c r="C21" s="35">
        <v>2372.3000000000002</v>
      </c>
      <c r="D21" s="35">
        <v>737.6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93.75" customHeight="1" x14ac:dyDescent="0.3">
      <c r="A22" s="33" t="s">
        <v>29</v>
      </c>
      <c r="B22" s="34" t="s">
        <v>28</v>
      </c>
      <c r="C22" s="35">
        <v>554.9</v>
      </c>
      <c r="D22" s="35">
        <v>239.7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21.75" customHeight="1" x14ac:dyDescent="0.3">
      <c r="A23" s="30" t="s">
        <v>27</v>
      </c>
      <c r="B23" s="42" t="s">
        <v>26</v>
      </c>
      <c r="C23" s="37">
        <f>SUM(C24)</f>
        <v>1692.8</v>
      </c>
      <c r="D23" s="37">
        <f>SUM(D24)</f>
        <v>726.5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33.299999999999997" customHeight="1" x14ac:dyDescent="0.3">
      <c r="A24" s="33" t="s">
        <v>25</v>
      </c>
      <c r="B24" s="43" t="s">
        <v>24</v>
      </c>
      <c r="C24" s="35">
        <v>1692.8</v>
      </c>
      <c r="D24" s="35">
        <v>726.5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36.700000000000003" x14ac:dyDescent="0.3">
      <c r="A25" s="30" t="s">
        <v>23</v>
      </c>
      <c r="B25" s="44" t="s">
        <v>22</v>
      </c>
      <c r="C25" s="37">
        <f>SUM(C26+C27)</f>
        <v>6826.8</v>
      </c>
      <c r="D25" s="37">
        <f>SUM(D26+D27)</f>
        <v>2860.7999999999997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3">
      <c r="A26" s="33" t="s">
        <v>21</v>
      </c>
      <c r="B26" s="34" t="s">
        <v>20</v>
      </c>
      <c r="C26" s="35">
        <v>6294.1</v>
      </c>
      <c r="D26" s="35">
        <v>2602.6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ht="36.700000000000003" x14ac:dyDescent="0.3">
      <c r="A27" s="33" t="s">
        <v>19</v>
      </c>
      <c r="B27" s="34" t="s">
        <v>18</v>
      </c>
      <c r="C27" s="35">
        <v>532.70000000000005</v>
      </c>
      <c r="D27" s="35">
        <v>258.2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37.4" customHeight="1" x14ac:dyDescent="0.3">
      <c r="A28" s="30" t="s">
        <v>17</v>
      </c>
      <c r="B28" s="31" t="s">
        <v>16</v>
      </c>
      <c r="C28" s="37">
        <f>SUM(C29:C30)</f>
        <v>498.09999999999997</v>
      </c>
      <c r="D28" s="37">
        <f>SUM(D29:D30)</f>
        <v>314.2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55.05" customHeight="1" x14ac:dyDescent="0.3">
      <c r="A29" s="33" t="s">
        <v>15</v>
      </c>
      <c r="B29" s="45" t="s">
        <v>14</v>
      </c>
      <c r="C29" s="35">
        <v>185.2</v>
      </c>
      <c r="D29" s="35">
        <v>165.6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54.35" customHeight="1" x14ac:dyDescent="0.3">
      <c r="A30" s="33" t="s">
        <v>13</v>
      </c>
      <c r="B30" s="45" t="s">
        <v>12</v>
      </c>
      <c r="C30" s="35">
        <v>312.89999999999998</v>
      </c>
      <c r="D30" s="35">
        <v>148.6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31.25" customHeight="1" x14ac:dyDescent="0.3">
      <c r="A31" s="30" t="s">
        <v>11</v>
      </c>
      <c r="B31" s="31" t="s">
        <v>10</v>
      </c>
      <c r="C31" s="32">
        <v>1978.4</v>
      </c>
      <c r="D31" s="32">
        <v>1195.9000000000001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36.700000000000003" x14ac:dyDescent="0.3">
      <c r="A32" s="46" t="s">
        <v>9</v>
      </c>
      <c r="B32" s="47" t="s">
        <v>8</v>
      </c>
      <c r="C32" s="48"/>
      <c r="D32" s="48"/>
    </row>
    <row r="33" spans="1:39" ht="26.5" customHeight="1" x14ac:dyDescent="0.3">
      <c r="A33" s="49" t="s">
        <v>7</v>
      </c>
      <c r="B33" s="47" t="s">
        <v>6</v>
      </c>
      <c r="C33" s="50">
        <f>SUM(C34+C41)</f>
        <v>913506.99999999988</v>
      </c>
      <c r="D33" s="50">
        <f>SUM(D34+D42+D43+D41)</f>
        <v>441844.4</v>
      </c>
    </row>
    <row r="34" spans="1:39" ht="21.1" customHeight="1" x14ac:dyDescent="0.3">
      <c r="A34" s="49"/>
      <c r="B34" s="47" t="s">
        <v>5</v>
      </c>
      <c r="C34" s="50">
        <f>SUM(C35+C37+C38+C39+C40)</f>
        <v>913486.99999999988</v>
      </c>
      <c r="D34" s="50">
        <f>SUM(D35+D37+D38+D39+D40)</f>
        <v>452127.30000000005</v>
      </c>
    </row>
    <row r="35" spans="1:39" ht="13.6" customHeight="1" x14ac:dyDescent="0.25">
      <c r="A35" s="61" t="s">
        <v>65</v>
      </c>
      <c r="B35" s="62" t="s">
        <v>4</v>
      </c>
      <c r="C35" s="59">
        <v>100482.7</v>
      </c>
      <c r="D35" s="59">
        <v>50241.4</v>
      </c>
    </row>
    <row r="36" spans="1:39" ht="46.2" customHeight="1" x14ac:dyDescent="0.25">
      <c r="A36" s="61"/>
      <c r="B36" s="62"/>
      <c r="C36" s="59"/>
      <c r="D36" s="59"/>
    </row>
    <row r="37" spans="1:39" s="11" customFormat="1" ht="56.4" customHeight="1" x14ac:dyDescent="0.3">
      <c r="A37" s="51"/>
      <c r="B37" s="47" t="s">
        <v>3</v>
      </c>
      <c r="C37" s="50">
        <v>319376.90000000002</v>
      </c>
      <c r="D37" s="50">
        <v>130167.5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</row>
    <row r="38" spans="1:39" s="11" customFormat="1" ht="40.1" customHeight="1" x14ac:dyDescent="0.3">
      <c r="A38" s="52"/>
      <c r="B38" s="53" t="s">
        <v>2</v>
      </c>
      <c r="C38" s="50">
        <v>491163.1</v>
      </c>
      <c r="D38" s="50">
        <v>269963.09999999998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1:39" ht="25.15" customHeight="1" x14ac:dyDescent="0.3">
      <c r="A39" s="54"/>
      <c r="B39" s="55" t="s">
        <v>1</v>
      </c>
      <c r="C39" s="32">
        <v>1898.6</v>
      </c>
      <c r="D39" s="32">
        <v>1560.9</v>
      </c>
    </row>
    <row r="40" spans="1:39" ht="104.6" customHeight="1" x14ac:dyDescent="0.3">
      <c r="A40" s="56" t="s">
        <v>66</v>
      </c>
      <c r="B40" s="57" t="s">
        <v>67</v>
      </c>
      <c r="C40" s="32">
        <v>565.70000000000005</v>
      </c>
      <c r="D40" s="32">
        <v>194.4</v>
      </c>
    </row>
    <row r="41" spans="1:39" ht="42.8" customHeight="1" x14ac:dyDescent="0.3">
      <c r="A41" s="56" t="s">
        <v>73</v>
      </c>
      <c r="B41" s="57" t="s">
        <v>74</v>
      </c>
      <c r="C41" s="32">
        <v>20</v>
      </c>
      <c r="D41" s="32">
        <v>20</v>
      </c>
    </row>
    <row r="42" spans="1:39" ht="99.2" customHeight="1" x14ac:dyDescent="0.3">
      <c r="A42" s="25" t="s">
        <v>69</v>
      </c>
      <c r="B42" s="57" t="s">
        <v>71</v>
      </c>
      <c r="C42" s="32"/>
      <c r="D42" s="32">
        <v>58.3</v>
      </c>
    </row>
    <row r="43" spans="1:39" ht="74.05" customHeight="1" x14ac:dyDescent="0.3">
      <c r="A43" s="25" t="s">
        <v>70</v>
      </c>
      <c r="B43" s="44" t="s">
        <v>61</v>
      </c>
      <c r="C43" s="29"/>
      <c r="D43" s="32">
        <v>-10361.200000000001</v>
      </c>
    </row>
    <row r="44" spans="1:39" ht="20.399999999999999" customHeight="1" x14ac:dyDescent="0.3">
      <c r="A44" s="63" t="s">
        <v>0</v>
      </c>
      <c r="B44" s="63"/>
      <c r="C44" s="58">
        <f>SUM(C7+C33)</f>
        <v>1044197.7</v>
      </c>
      <c r="D44" s="58">
        <f>SUM(D7+D33)</f>
        <v>505484.2</v>
      </c>
    </row>
    <row r="45" spans="1:39" x14ac:dyDescent="0.3">
      <c r="A45" s="10"/>
      <c r="B45" s="9"/>
      <c r="C45" s="8"/>
      <c r="D45" s="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x14ac:dyDescent="0.3">
      <c r="A46" s="10"/>
      <c r="B46" s="9"/>
      <c r="C46" s="8"/>
      <c r="D46" s="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x14ac:dyDescent="0.3">
      <c r="A47" s="10"/>
      <c r="B47" s="9"/>
      <c r="C47" s="8"/>
      <c r="D47" s="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x14ac:dyDescent="0.3">
      <c r="A48" s="10"/>
      <c r="B48" s="9"/>
      <c r="C48" s="8"/>
      <c r="D48" s="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x14ac:dyDescent="0.3">
      <c r="A49" s="10"/>
      <c r="B49" s="9"/>
      <c r="C49" s="8"/>
      <c r="D49" s="7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x14ac:dyDescent="0.3">
      <c r="A50" s="10"/>
      <c r="B50" s="9"/>
      <c r="C50" s="8"/>
      <c r="D50" s="7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x14ac:dyDescent="0.3">
      <c r="A51" s="10"/>
      <c r="B51" s="9"/>
      <c r="C51" s="8"/>
      <c r="D51" s="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x14ac:dyDescent="0.3">
      <c r="A52" s="10"/>
      <c r="B52" s="9"/>
      <c r="C52" s="8"/>
      <c r="D52" s="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x14ac:dyDescent="0.3">
      <c r="A53" s="10"/>
      <c r="B53" s="9"/>
      <c r="C53" s="8"/>
      <c r="D53" s="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x14ac:dyDescent="0.3">
      <c r="A54" s="10"/>
      <c r="B54" s="9"/>
      <c r="C54" s="8"/>
      <c r="D54" s="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x14ac:dyDescent="0.3">
      <c r="A55" s="10"/>
      <c r="B55" s="9"/>
      <c r="C55" s="8"/>
      <c r="D55" s="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x14ac:dyDescent="0.3">
      <c r="A56" s="10"/>
      <c r="B56" s="9"/>
      <c r="C56" s="8"/>
      <c r="D56" s="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x14ac:dyDescent="0.3">
      <c r="A57" s="10"/>
      <c r="B57" s="9"/>
      <c r="C57" s="8"/>
      <c r="D57" s="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x14ac:dyDescent="0.3">
      <c r="A58" s="10"/>
      <c r="B58" s="9"/>
      <c r="C58" s="8"/>
      <c r="D58" s="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x14ac:dyDescent="0.3">
      <c r="A59" s="10"/>
      <c r="B59" s="9"/>
      <c r="C59" s="8"/>
      <c r="D59" s="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x14ac:dyDescent="0.3">
      <c r="A60" s="10"/>
      <c r="B60" s="9"/>
      <c r="C60" s="8"/>
      <c r="D60" s="7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x14ac:dyDescent="0.3">
      <c r="A61" s="10"/>
      <c r="B61" s="9"/>
      <c r="C61" s="8"/>
      <c r="D61" s="7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x14ac:dyDescent="0.3">
      <c r="A62" s="10"/>
      <c r="B62" s="9"/>
      <c r="C62" s="8"/>
      <c r="D62" s="7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x14ac:dyDescent="0.3">
      <c r="A63" s="10"/>
      <c r="B63" s="9"/>
      <c r="C63" s="8"/>
      <c r="D63" s="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x14ac:dyDescent="0.3">
      <c r="A64" s="10"/>
      <c r="B64" s="9"/>
      <c r="C64" s="8"/>
      <c r="D64" s="7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x14ac:dyDescent="0.3">
      <c r="A65" s="10"/>
      <c r="B65" s="9"/>
      <c r="C65" s="8"/>
      <c r="D65" s="7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x14ac:dyDescent="0.3">
      <c r="A66" s="10"/>
      <c r="B66" s="9"/>
      <c r="C66" s="8"/>
      <c r="D66" s="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x14ac:dyDescent="0.3">
      <c r="A67" s="10"/>
      <c r="B67" s="9"/>
      <c r="C67" s="8"/>
      <c r="D67" s="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x14ac:dyDescent="0.3">
      <c r="A68" s="10"/>
      <c r="B68" s="9"/>
      <c r="C68" s="8"/>
      <c r="D68" s="7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x14ac:dyDescent="0.3">
      <c r="A69" s="10"/>
      <c r="B69" s="9"/>
      <c r="C69" s="8"/>
      <c r="D69" s="7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x14ac:dyDescent="0.3">
      <c r="A70" s="10"/>
      <c r="B70" s="9"/>
      <c r="C70" s="8"/>
      <c r="D70" s="7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x14ac:dyDescent="0.3">
      <c r="A71" s="10"/>
      <c r="B71" s="9"/>
      <c r="C71" s="8"/>
      <c r="D71" s="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x14ac:dyDescent="0.3">
      <c r="A72" s="10"/>
      <c r="B72" s="9"/>
      <c r="C72" s="8"/>
      <c r="D72" s="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x14ac:dyDescent="0.3">
      <c r="A73" s="10"/>
      <c r="B73" s="9"/>
      <c r="C73" s="8"/>
      <c r="D73" s="7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x14ac:dyDescent="0.3">
      <c r="A74" s="10"/>
      <c r="B74" s="9"/>
      <c r="C74" s="8"/>
      <c r="D74" s="7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x14ac:dyDescent="0.3">
      <c r="A75" s="10"/>
      <c r="B75" s="9"/>
      <c r="C75" s="8"/>
      <c r="D75" s="7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x14ac:dyDescent="0.3">
      <c r="A76" s="10"/>
      <c r="B76" s="9"/>
      <c r="C76" s="8"/>
      <c r="D76" s="7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x14ac:dyDescent="0.3">
      <c r="A77" s="10"/>
      <c r="B77" s="9"/>
      <c r="C77" s="8"/>
      <c r="D77" s="7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x14ac:dyDescent="0.3">
      <c r="A78" s="10"/>
      <c r="B78" s="9"/>
      <c r="C78" s="8"/>
      <c r="D78" s="7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x14ac:dyDescent="0.3">
      <c r="A79" s="10"/>
      <c r="B79" s="9"/>
      <c r="C79" s="8"/>
      <c r="D79" s="7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x14ac:dyDescent="0.3">
      <c r="A80" s="10"/>
      <c r="B80" s="9"/>
      <c r="C80" s="8"/>
      <c r="D80" s="7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x14ac:dyDescent="0.3">
      <c r="A81" s="10"/>
      <c r="B81" s="9"/>
      <c r="C81" s="8"/>
      <c r="D81" s="7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x14ac:dyDescent="0.3">
      <c r="A82" s="10"/>
      <c r="B82" s="9"/>
      <c r="C82" s="8"/>
      <c r="D82" s="7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x14ac:dyDescent="0.3">
      <c r="A83" s="10"/>
      <c r="B83" s="9"/>
      <c r="C83" s="8"/>
      <c r="D83" s="7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x14ac:dyDescent="0.3">
      <c r="A84" s="10"/>
      <c r="B84" s="9"/>
      <c r="C84" s="8"/>
      <c r="D84" s="7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x14ac:dyDescent="0.3">
      <c r="A85" s="10"/>
      <c r="B85" s="9"/>
      <c r="C85" s="8"/>
      <c r="D85" s="7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x14ac:dyDescent="0.3">
      <c r="A86" s="10"/>
      <c r="B86" s="9"/>
      <c r="C86" s="8"/>
      <c r="D86" s="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x14ac:dyDescent="0.3">
      <c r="A87" s="10"/>
      <c r="B87" s="9"/>
      <c r="C87" s="8"/>
      <c r="D87" s="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x14ac:dyDescent="0.3">
      <c r="A88" s="10"/>
      <c r="B88" s="9"/>
      <c r="C88" s="8"/>
      <c r="D88" s="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x14ac:dyDescent="0.3">
      <c r="A89" s="10"/>
      <c r="B89" s="9"/>
      <c r="C89" s="8"/>
      <c r="D89" s="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x14ac:dyDescent="0.3">
      <c r="A90" s="10"/>
      <c r="B90" s="9"/>
      <c r="C90" s="8"/>
      <c r="D90" s="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x14ac:dyDescent="0.3">
      <c r="A91" s="10"/>
      <c r="B91" s="9"/>
      <c r="C91" s="8"/>
      <c r="D91" s="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x14ac:dyDescent="0.3">
      <c r="A92" s="10"/>
      <c r="B92" s="9"/>
      <c r="C92" s="8"/>
      <c r="D92" s="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x14ac:dyDescent="0.3">
      <c r="A93" s="10"/>
      <c r="B93" s="9"/>
      <c r="C93" s="8"/>
      <c r="D93" s="7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x14ac:dyDescent="0.3">
      <c r="A94" s="10"/>
      <c r="B94" s="9"/>
      <c r="C94" s="8"/>
      <c r="D94" s="7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x14ac:dyDescent="0.3">
      <c r="A95" s="10"/>
      <c r="B95" s="9"/>
      <c r="C95" s="8"/>
      <c r="D95" s="7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x14ac:dyDescent="0.3">
      <c r="A96" s="10"/>
      <c r="B96" s="9"/>
      <c r="C96" s="8"/>
      <c r="D96" s="7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x14ac:dyDescent="0.3">
      <c r="A97" s="10"/>
      <c r="B97" s="9"/>
      <c r="C97" s="8"/>
      <c r="D97" s="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x14ac:dyDescent="0.3">
      <c r="A98" s="10"/>
      <c r="B98" s="9"/>
      <c r="C98" s="8"/>
      <c r="D98" s="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x14ac:dyDescent="0.3">
      <c r="A99" s="10"/>
      <c r="B99" s="9"/>
      <c r="C99" s="8"/>
      <c r="D99" s="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x14ac:dyDescent="0.3">
      <c r="A100" s="10"/>
      <c r="B100" s="9"/>
      <c r="C100" s="8"/>
      <c r="D100" s="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x14ac:dyDescent="0.3">
      <c r="A101" s="10"/>
      <c r="B101" s="9"/>
      <c r="C101" s="8"/>
      <c r="D101" s="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x14ac:dyDescent="0.3">
      <c r="A102" s="10"/>
      <c r="B102" s="9"/>
      <c r="C102" s="8"/>
      <c r="D102" s="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x14ac:dyDescent="0.3">
      <c r="A103" s="10"/>
      <c r="B103" s="9"/>
      <c r="C103" s="8"/>
      <c r="D103" s="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x14ac:dyDescent="0.3">
      <c r="A104" s="10"/>
      <c r="B104" s="9"/>
      <c r="C104" s="8"/>
      <c r="D104" s="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x14ac:dyDescent="0.3">
      <c r="A105" s="10"/>
      <c r="B105" s="9"/>
      <c r="C105" s="8"/>
      <c r="D105" s="7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x14ac:dyDescent="0.3">
      <c r="A106" s="10"/>
      <c r="B106" s="9"/>
      <c r="C106" s="8"/>
      <c r="D106" s="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x14ac:dyDescent="0.3">
      <c r="A107" s="10"/>
      <c r="B107" s="9"/>
      <c r="C107" s="8"/>
      <c r="D107" s="7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x14ac:dyDescent="0.3">
      <c r="A108" s="10"/>
      <c r="B108" s="9"/>
      <c r="C108" s="8"/>
      <c r="D108" s="7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x14ac:dyDescent="0.3">
      <c r="A109" s="10"/>
      <c r="B109" s="9"/>
      <c r="C109" s="8"/>
      <c r="D109" s="7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x14ac:dyDescent="0.3">
      <c r="A110" s="10"/>
      <c r="B110" s="9"/>
      <c r="C110" s="8"/>
      <c r="D110" s="7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x14ac:dyDescent="0.3">
      <c r="A111" s="10"/>
      <c r="B111" s="9"/>
      <c r="C111" s="8"/>
      <c r="D111" s="7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x14ac:dyDescent="0.3">
      <c r="A112" s="10"/>
      <c r="B112" s="9"/>
      <c r="C112" s="8"/>
      <c r="D112" s="7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x14ac:dyDescent="0.3">
      <c r="A113" s="10"/>
      <c r="B113" s="9"/>
      <c r="C113" s="8"/>
      <c r="D113" s="7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x14ac:dyDescent="0.3">
      <c r="A114" s="10"/>
      <c r="B114" s="9"/>
      <c r="C114" s="8"/>
      <c r="D114" s="7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x14ac:dyDescent="0.3">
      <c r="A115" s="10"/>
      <c r="B115" s="9"/>
      <c r="C115" s="8"/>
      <c r="D115" s="7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x14ac:dyDescent="0.3">
      <c r="A116" s="10"/>
      <c r="B116" s="9"/>
      <c r="C116" s="8"/>
      <c r="D116" s="7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x14ac:dyDescent="0.3">
      <c r="A117" s="10"/>
      <c r="B117" s="9"/>
      <c r="C117" s="8"/>
      <c r="D117" s="7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x14ac:dyDescent="0.3">
      <c r="A118" s="10"/>
      <c r="B118" s="9"/>
      <c r="C118" s="8"/>
      <c r="D118" s="7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x14ac:dyDescent="0.3">
      <c r="A119" s="10"/>
      <c r="B119" s="9"/>
      <c r="C119" s="8"/>
      <c r="D119" s="7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x14ac:dyDescent="0.3">
      <c r="A120" s="10"/>
      <c r="B120" s="9"/>
      <c r="C120" s="8"/>
      <c r="D120" s="7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x14ac:dyDescent="0.3">
      <c r="A121" s="10"/>
      <c r="B121" s="9"/>
      <c r="C121" s="8"/>
      <c r="D121" s="7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x14ac:dyDescent="0.3">
      <c r="A122" s="10"/>
      <c r="B122" s="9"/>
      <c r="C122" s="8"/>
      <c r="D122" s="7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x14ac:dyDescent="0.3">
      <c r="A123" s="10"/>
      <c r="B123" s="9"/>
      <c r="C123" s="8"/>
      <c r="D123" s="7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x14ac:dyDescent="0.3">
      <c r="A124" s="10"/>
      <c r="B124" s="9"/>
      <c r="C124" s="8"/>
      <c r="D124" s="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x14ac:dyDescent="0.3">
      <c r="A125" s="10"/>
      <c r="B125" s="9"/>
      <c r="C125" s="8"/>
      <c r="D125" s="7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x14ac:dyDescent="0.3">
      <c r="A126" s="10"/>
      <c r="B126" s="9"/>
      <c r="C126" s="8"/>
      <c r="D126" s="7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x14ac:dyDescent="0.3">
      <c r="A127" s="10"/>
      <c r="B127" s="9"/>
      <c r="C127" s="8"/>
      <c r="D127" s="7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x14ac:dyDescent="0.3">
      <c r="A128" s="10"/>
      <c r="B128" s="9"/>
      <c r="C128" s="8"/>
      <c r="D128" s="7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</sheetData>
  <mergeCells count="6">
    <mergeCell ref="A44:B44"/>
    <mergeCell ref="D35:D36"/>
    <mergeCell ref="A3:D3"/>
    <mergeCell ref="A35:A36"/>
    <mergeCell ref="B35:B36"/>
    <mergeCell ref="C35:C36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55" firstPageNumber="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доходы</vt:lpstr>
      <vt:lpstr>доходы!Excel_BuiltIn_Print_Area_1</vt:lpstr>
      <vt:lpstr>доходы!Excel_BuiltIn_Print_Titles_1</vt:lpstr>
      <vt:lpstr>доходы!Область_печати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Тихонова</dc:creator>
  <cp:lastModifiedBy>Тихонова</cp:lastModifiedBy>
  <cp:lastPrinted>2018-04-27T06:54:28Z</cp:lastPrinted>
  <dcterms:created xsi:type="dcterms:W3CDTF">2018-04-27T06:49:06Z</dcterms:created>
  <dcterms:modified xsi:type="dcterms:W3CDTF">2019-08-07T11:21:08Z</dcterms:modified>
</cp:coreProperties>
</file>