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Тихонова\Desktop\Отчет 2016г — копия\решение отчет 2016\"/>
    </mc:Choice>
  </mc:AlternateContent>
  <bookViews>
    <workbookView xWindow="122" yWindow="27" windowWidth="15134" windowHeight="10325" activeTab="1"/>
  </bookViews>
  <sheets>
    <sheet name="приложение 2" sheetId="9" r:id="rId1"/>
    <sheet name="приложение 1" sheetId="8" r:id="rId2"/>
  </sheets>
  <calcPr calcId="152511"/>
</workbook>
</file>

<file path=xl/calcChain.xml><?xml version="1.0" encoding="utf-8"?>
<calcChain xmlns="http://schemas.openxmlformats.org/spreadsheetml/2006/main">
  <c r="I25" i="9" l="1"/>
  <c r="I24" i="9"/>
  <c r="I23" i="9"/>
  <c r="I22" i="9"/>
  <c r="I21" i="9"/>
  <c r="I20" i="9"/>
  <c r="I19" i="9"/>
  <c r="I18" i="9"/>
  <c r="I17" i="9"/>
  <c r="I16" i="9"/>
  <c r="I15" i="9"/>
  <c r="I14" i="9"/>
  <c r="I13" i="9"/>
  <c r="I12" i="9"/>
  <c r="D12" i="8" l="1"/>
</calcChain>
</file>

<file path=xl/sharedStrings.xml><?xml version="1.0" encoding="utf-8"?>
<sst xmlns="http://schemas.openxmlformats.org/spreadsheetml/2006/main" count="471" uniqueCount="347">
  <si>
    <t>Прочие поступления от денежных взысканий (штрафов) и иных сумм в возмещение ущерба, зачисляемые в бюджеты муниципальных районов</t>
  </si>
  <si>
    <t>Плата за размещение отходов производства и потребления</t>
  </si>
  <si>
    <t>Плата за сбросы загрязняющих веществ в водные объекты</t>
  </si>
  <si>
    <t>Государственная пошлина за выдачу разрешения на установку рекламной конструкции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</si>
  <si>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</si>
  <si>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Единый сельскохозяйственный налог</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</si>
  <si>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</si>
  <si>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t>
  </si>
  <si>
    <t>Наименование кода дохода</t>
  </si>
  <si>
    <t>Код дохода</t>
  </si>
  <si>
    <t>Совета депутатов</t>
  </si>
  <si>
    <t xml:space="preserve">"Об исполнении бюджета </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</si>
  <si>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</si>
  <si>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</si>
  <si>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 xml:space="preserve">Приложение 1 </t>
  </si>
  <si>
    <t>Сумма, тыс.рубли</t>
  </si>
  <si>
    <t>Прочие доходы от оказания платных услуг (работ) получателями средств бюджетов муниципальных районов</t>
  </si>
  <si>
    <t>Налог, взимаемый в связи с применением патентной системы налогообложения, зачисляемый в бюджеты муниципальных районов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</si>
  <si>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</si>
  <si>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</si>
  <si>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Плата за выбросы загрязняющих веществ в атмосферный воздух стационарными объектами</t>
  </si>
  <si>
    <t>Прочие неналоговые доходы бюджетов муниципальных районов</t>
  </si>
  <si>
    <t>10000000 НАЛОГОВЫЕ И НЕНАЛОГОВЫЕ ДОХОДЫ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</si>
  <si>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</si>
  <si>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</si>
  <si>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Прочие доходы от компенсации затрат бюджетов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</si>
  <si>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</si>
  <si>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Приложение 2 </t>
  </si>
  <si>
    <t>Болотнинского района за 2017 год"</t>
  </si>
  <si>
    <t>Болотнинского района за 2018 год"</t>
  </si>
  <si>
    <t>00600000000000000000</t>
  </si>
  <si>
    <t>Управление делами Губернатора Новосибирской области и Правительства Новосибирской области</t>
  </si>
  <si>
    <t>00611690050050000140</t>
  </si>
  <si>
    <t>04800000000000000000</t>
  </si>
  <si>
    <t>Федеральная служба по надзору в сфере природопользования (Департамент Росприроднадзора по Сибирскому федеральному округу)</t>
  </si>
  <si>
    <t>04811201000010000120</t>
  </si>
  <si>
    <t>Плата за негативное воздействие на окружающую среду</t>
  </si>
  <si>
    <t>04811201010010000120</t>
  </si>
  <si>
    <t>04811201010016000120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</si>
  <si>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</si>
  <si>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04811201030010000120</t>
  </si>
  <si>
    <t>04811201030016000120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</si>
  <si>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</si>
  <si>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04811201041010000120</t>
  </si>
  <si>
    <t>04811201040010000120</t>
  </si>
  <si>
    <t>04811201041016000120</t>
  </si>
  <si>
    <t xml:space="preserve">Плата за размещение отходов производства и потребления </t>
  </si>
  <si>
    <t>07600000000000000000</t>
  </si>
  <si>
    <t>Федеральное агенство по рыболовству (Верхнеобское территориальное управление Федерального агенства по рыболовству)</t>
  </si>
  <si>
    <t>07611690000000000140</t>
  </si>
  <si>
    <t>Прочие поступления от денежных взысканий (штрафов) и иных сумм в возмещение ущерба</t>
  </si>
  <si>
    <t>07611690050050000140</t>
  </si>
  <si>
    <t>07611690050056000140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</si>
  <si>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</si>
  <si>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08100000000000000000</t>
  </si>
  <si>
    <t>Федеральная служба по ветеринарному и фитосанитарному надзору (Управление Федеральной службы по ветеринарному и фитосанитарному надзору по Новосибирской области)</t>
  </si>
  <si>
    <t>08111690000000000140</t>
  </si>
  <si>
    <t>08111690050050000140</t>
  </si>
  <si>
    <t>08111690050056000140</t>
  </si>
  <si>
    <t>10000000000000000000</t>
  </si>
  <si>
    <t>Федеральное казначейство (Управление Федерального казначейства по Смоленской области)</t>
  </si>
  <si>
    <t>10010302230010000110</t>
  </si>
  <si>
    <t>10010302240010000110</t>
  </si>
  <si>
    <t>10010302250010000110</t>
  </si>
  <si>
    <t>10010302260010000110</t>
  </si>
  <si>
    <t>14100000000000000000</t>
  </si>
  <si>
    <t>Федеральная служба по надзору в сфере защиты прав потребителей и благополучия человека (Управление Роспотребнадзора по Новосибирской области, Управление Роспотребнадзора по железнодорожному транспорту)</t>
  </si>
  <si>
    <t>14111625085050000140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</si>
  <si>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</si>
  <si>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14111628000016000140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</si>
  <si>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</si>
  <si>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14111690000000000140</t>
  </si>
  <si>
    <t>14111690050050000140</t>
  </si>
  <si>
    <t>14111690050056000140</t>
  </si>
  <si>
    <t>17700000000000000000</t>
  </si>
  <si>
    <t xml:space="preserve"> Министерство Российской Федерации по делам гражданской обороны, чрезвычайным ситуациям и ликвидации последствий стихийных бедствий (Главное управление МЧС России по Новосибирской области)</t>
  </si>
  <si>
    <t>17711643000016000140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</si>
  <si>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</si>
  <si>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18200000000000000000</t>
  </si>
  <si>
    <t>Федеральная налоговая служба (Управление Федеральной налоговой службы по Новосибирской области)</t>
  </si>
  <si>
    <t>18210102000010000110</t>
  </si>
  <si>
    <t>Налог на доходы физических лиц</t>
  </si>
  <si>
    <t>18210102010010000110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</si>
  <si>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</si>
  <si>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</si>
  <si>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</si>
  <si>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</si>
  <si>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</si>
  <si>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</si>
  <si>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</si>
  <si>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</si>
  <si>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</si>
  <si>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</si>
  <si>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</si>
  <si>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</si>
  <si>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</si>
  <si>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</si>
  <si>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</si>
  <si>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</si>
  <si>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</si>
  <si>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</si>
  <si>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</si>
  <si>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</si>
  <si>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</si>
  <si>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</si>
  <si>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</si>
  <si>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</si>
  <si>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</si>
  <si>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</si>
  <si>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</si>
  <si>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18210102040011000110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</si>
  <si>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</si>
  <si>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18210502000020000110</t>
  </si>
  <si>
    <t>18210502010020000110</t>
  </si>
  <si>
    <t>18210502010021000110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</si>
  <si>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</si>
  <si>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18210502010022100110</t>
  </si>
  <si>
    <t>Единый налог на вмененный доход для отдельных видов деятельности (пени по соответствующему платежу)</t>
  </si>
  <si>
    <t>18210502010023000110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</si>
  <si>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</si>
  <si>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18210502010024000110</t>
  </si>
  <si>
    <t>Единый налог на вмененный доход для отдельных видов деятельности (прочие поступления)</t>
  </si>
  <si>
    <t>18210502020020000110</t>
  </si>
  <si>
    <t>18210502020021000110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</si>
  <si>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</si>
  <si>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18210503000010000110</t>
  </si>
  <si>
    <t>18210503010010000110</t>
  </si>
  <si>
    <t>18210503010011000110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</si>
  <si>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</si>
  <si>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18210503010012100110</t>
  </si>
  <si>
    <t>Единый сельскохозяйственный налог (пени по соответствующему платежу)</t>
  </si>
  <si>
    <t>18210503010013000110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</si>
  <si>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</si>
  <si>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18210504000020000110</t>
  </si>
  <si>
    <t>Налог, взимаемый в связи с применением патентной системы налогообложения</t>
  </si>
  <si>
    <t>18210504020020000110</t>
  </si>
  <si>
    <t>18210504020021000110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</si>
  <si>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</si>
  <si>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18210504020022100110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</si>
  <si>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</si>
  <si>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18210803010010000110</t>
  </si>
  <si>
    <t>18210803010011000110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</si>
  <si>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</si>
  <si>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</si>
  <si>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</si>
  <si>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18211603010016000140</t>
  </si>
  <si>
    <t>18211606000010000140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</si>
  <si>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</si>
  <si>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18211606000016000140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</si>
  <si>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</si>
  <si>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18800000000000000000</t>
  </si>
  <si>
    <t xml:space="preserve"> Министерство внутренних дел Российской Федерации (Главное управление Министерство внутренных дел Российской Федерации по Новосибирской области)</t>
  </si>
  <si>
    <t>18811608000010000140</t>
  </si>
  <si>
    <t>18811608010010000140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</si>
  <si>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</si>
  <si>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18811608010016000140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</si>
  <si>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</si>
  <si>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18811621050050000140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</si>
  <si>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</si>
  <si>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18811621050056000140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</si>
  <si>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</si>
  <si>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18811643000010000140</t>
  </si>
  <si>
    <t>18811643000016000140</t>
  </si>
  <si>
    <t>18811690000000000140</t>
  </si>
  <si>
    <t>18811690050050000140</t>
  </si>
  <si>
    <t>18811690050056000140</t>
  </si>
  <si>
    <t>20300000000000000000</t>
  </si>
  <si>
    <t>администрация Болотнинского района Новосибирской области</t>
  </si>
  <si>
    <t>20310807150010000110</t>
  </si>
  <si>
    <t>20311105013050000120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</si>
  <si>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</si>
  <si>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20311105013130000120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</si>
  <si>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</si>
  <si>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20311105035050000120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</si>
  <si>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</si>
  <si>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20311301995050000130</t>
  </si>
  <si>
    <t>20311301995050003130</t>
  </si>
  <si>
    <t xml:space="preserve">Прочие доходы от оказания платных услуг (работ) получателями средств бюджетов муниципальных районов (МКОУ информационно-методический центр Болотнинского района Новосибирской области") 
</t>
  </si>
  <si>
    <t>20311301995050005130</t>
  </si>
  <si>
    <t xml:space="preserve">Прочие доходы от оказания платных услуг (работ) получателями средств бюджетов муниципальных районов (МКОУ школа-интернат среднего (полного) общего образования № 16 г.Болотное Болотнинского района Новосибирской области") 
</t>
  </si>
  <si>
    <t>20311301995050007130</t>
  </si>
  <si>
    <t xml:space="preserve">Прочие доходы от оказания платных услуг (работ) получателями средств бюджетов муниципальных районов (МКОУ Ачинская средняя общеобразовательная школа Болотнинского района Новосибирской области") 
</t>
  </si>
  <si>
    <t>20311301995050008130</t>
  </si>
  <si>
    <t xml:space="preserve">Прочие доходы от оказания платных услуг (работ) получателями средств бюджетов муниципальных районов (МКОУ Байкальская средняя общеобразовательная школа Болотнинского района Новосибирской области") 
</t>
  </si>
  <si>
    <t>20311301995050009130</t>
  </si>
  <si>
    <t xml:space="preserve">Прочие доходы от оказания платных услуг (работ) получателями средств бюджетов муниципальных районов (МКОУ Баратаевская средняя общеобразовательная школа Болотнинского района Новосибирской области") 
</t>
  </si>
  <si>
    <t>20311301995050010130</t>
  </si>
  <si>
    <t xml:space="preserve">Прочие доходы от оказания платных услуг (работ) получателями средств бюджетов муниципальных районов (МКОУ Большереченская средняя общеобразовательная школа Болотнинского района Новосибирской области") 
</t>
  </si>
  <si>
    <t>20311301995050011130</t>
  </si>
  <si>
    <t xml:space="preserve">Прочие доходы от оказания платных услуг (работ) получателями средств бюджетов муниципальных районов (МКОУ Больше - Черновская основная общеобразовательная школа Болотнинского района Новосибирской области") 
</t>
  </si>
  <si>
    <t>20311301995050012130</t>
  </si>
  <si>
    <t xml:space="preserve">Прочие доходы от оказания платных услуг (работ) получателями средств бюджетов муниципальных районов (МКОУ Боровская средняя общеобразовательная школа Болотнинского района Новосибирской области") 
</t>
  </si>
  <si>
    <t>20311301995050013130</t>
  </si>
  <si>
    <t xml:space="preserve">Прочие доходы от оказания платных услуг (работ) получателями средств бюджетов муниципальных районов (МКОУ Варламовская средняя общеобразовательная школа Болотнинского района Новосибирской области") 
</t>
  </si>
  <si>
    <t>20311301995050014130</t>
  </si>
  <si>
    <t xml:space="preserve">Прочие доходы от оказания платных услуг (работ) получателями средств бюджетов муниципальных районов (МКОУ Витебская основная общеобразовательная школа Болотнинского района Новосибирской области") 
</t>
  </si>
  <si>
    <t>20311301995050015130</t>
  </si>
  <si>
    <t xml:space="preserve">Прочие доходы от оказания платных услуг (работ) получателями средств бюджетов муниципальных районов (МКОУ Дивинская основная общеобразовательная школа Болотнинского района Новосибирской области") 
</t>
  </si>
  <si>
    <t>20311301995050016130</t>
  </si>
  <si>
    <t xml:space="preserve">Прочие доходы от оказания платных услуг (работ) получателями средств бюджетов муниципальных районов (МКОУ Егоровская средняя общеобразовательная школа Болотнинского района Новосибирской области") 
</t>
  </si>
  <si>
    <t>20311301995050017130</t>
  </si>
  <si>
    <t xml:space="preserve">Прочие доходы от оказания платных услуг (работ) получателями средств бюджетов муниципальных районов (МКОУ Зудовская средняя общеобразовательная школа Болотнинского района Новосибирской области") 
</t>
  </si>
  <si>
    <t>20311301995050018130</t>
  </si>
  <si>
    <t xml:space="preserve">Прочие доходы от оказания платных услуг (работ) получателями средств бюджетов муниципальных районов (МКОУ Карасевская средняя общеобразовательная школа Болотнинского района Новосибирской области") 
</t>
  </si>
  <si>
    <t>20311301995050019130</t>
  </si>
  <si>
    <t xml:space="preserve">Прочие доходы от оказания платных услуг (работ) получателями средств бюджетов муниципальных районов (МКОУ Корниловская средняя общеобразовательная школа Болотнинского района Новосибирской области") 
</t>
  </si>
  <si>
    <t>20311301995050020130</t>
  </si>
  <si>
    <t xml:space="preserve">Прочие доходы от оказания платных услуг (работ) получателями средств бюджетов муниципальных районов (МКОУ Кривояшинская средняя общеобразовательная школа Болотнинского района Новосибирской области") 
</t>
  </si>
  <si>
    <t>20311301995050023130</t>
  </si>
  <si>
    <t xml:space="preserve">Прочие доходы от оказания платных услуг (работ) получателями средств бюджетов муниципальных районов (МКОУ Новобибеевская средняя общеобразовательная школа Болотнинского района Новосибирской области") 
</t>
  </si>
  <si>
    <t>20311301995050025130</t>
  </si>
  <si>
    <t>Прочие доходы от оказания платных услуг (работ) получателями средств бюджетов муниципальных районов (МКОУ Ояшинская средняя общеобразовательная школа Болотнинского района Новосибирской области")</t>
  </si>
  <si>
    <t>20311301995050026130</t>
  </si>
  <si>
    <t>Прочие доходы от оказания платных услуг (работ) получателями средств бюджетов муниципальных районов (МКОУ Светлополянская средняя общеобразовательная школа Болотнинского района Новосибирской области")</t>
  </si>
  <si>
    <t>20311301995050027130</t>
  </si>
  <si>
    <t>Прочие доходы от оказания платных услуг (работ) получателями средств бюджетов муниципальных районов (МКОУ Таганаевская основная общеобразовательная школа Болотнинского района Новосибирской области")</t>
  </si>
  <si>
    <t>20311301995050028130</t>
  </si>
  <si>
    <t>Прочие доходы от оказания платных услуг (работ) получателями средств бюджетов муниципальных районов (МКОУ Турнаевская основная общеобразовательная школа Болотнинского района Новосибирской области")</t>
  </si>
  <si>
    <t>20311301995050033130</t>
  </si>
  <si>
    <t>Прочие доходы от оказания платных услуг (работ) получателями средств бюджетов муниципальных районов (МКДОУ Кунчурукский детский сад Болотнинского района Новосибирской области")</t>
  </si>
  <si>
    <t>20311302995050000130</t>
  </si>
  <si>
    <t>20311406000000000430</t>
  </si>
  <si>
    <t>Доходы от продажи земельных участков, находящихся в государственной и муниципальной собственности</t>
  </si>
  <si>
    <t>20311406010000000430</t>
  </si>
  <si>
    <t>Доходы от продажи земельных участков, государственная собственность на которые не разграничена</t>
  </si>
  <si>
    <t>20311406013050000430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</si>
  <si>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</si>
  <si>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20311406013130000430</t>
  </si>
  <si>
    <t>20311623052050000140</t>
  </si>
  <si>
    <t>Доходы от возмещения ущерба при возникновении иных страховых случаев, когда выгодоприобретателями выступают получатели средств бюджетов муниципальных районов</t>
  </si>
  <si>
    <t>20311690000000000140</t>
  </si>
  <si>
    <t>20311690050050000140</t>
  </si>
  <si>
    <t>20311705050050000180</t>
  </si>
  <si>
    <t>32100000000000000000</t>
  </si>
  <si>
    <t>Федеральная служба государственной регистрации, кадастра и картографии (Управление Федеральной службы государственной регистрации, кадастра и картографии по Новосибирской области)</t>
  </si>
  <si>
    <t>32111625060010000140</t>
  </si>
  <si>
    <t>Денежные взыскания (штрафы) за нарушение земельного законодательства</t>
  </si>
  <si>
    <t>32111625060016000140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</si>
  <si>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</si>
  <si>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 xml:space="preserve">Кассовое исполнение бюджета Болотнинского района по доходам                                                                                                                      по состоянию на 01.01.2019 года по кодам видов доходов                                                                                                                                                    </t>
  </si>
  <si>
    <t xml:space="preserve"> </t>
  </si>
  <si>
    <t>КД1</t>
  </si>
  <si>
    <t>КД2</t>
  </si>
  <si>
    <t>КД</t>
  </si>
  <si>
    <t>Доход период</t>
  </si>
  <si>
    <t>10000000  НАЛОГОВЫЕ И НЕНАЛОГОВЫЕ ДОХОДЫ</t>
  </si>
  <si>
    <t>10100000  НАЛОГИ НА ПРИБЫЛЬ, ДОХОДЫ</t>
  </si>
  <si>
    <t>10102000  Налог на доходы физических лиц</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</si>
  <si>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t>
  </si>
  <si>
    <t xml:space="preserve">10102020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</si>
  <si>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t>
  </si>
  <si>
    <t>18210102020014000110</t>
  </si>
  <si>
    <t>10102030  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</si>
  <si>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</si>
  <si>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</si>
  <si>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t>
  </si>
  <si>
    <t>10102040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</si>
  <si>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t>
  </si>
  <si>
    <t>10300000  НАЛОГИ НА ТОВАРЫ (РАБОТЫ, УСЛУГИ), РЕАЛИЗУЕМЫЕ НА ТЕРРИТОРИИ РОССИЙСКОЙ ФЕДЕРАЦИИ</t>
  </si>
  <si>
    <t>10302000  Акцизы по подакцизным товарам (продукции), производимым на территории Российской Федерации</t>
  </si>
  <si>
    <t>10302230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</si>
  <si>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t>
  </si>
  <si>
    <t>10302240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</si>
  <si>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t>
  </si>
  <si>
    <t>10302250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</si>
  <si>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t>
  </si>
  <si>
    <t>10302260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</si>
  <si>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t>
  </si>
  <si>
    <t>10500000  НАЛОГИ НА СОВОКУПНЫЙ ДОХОД</t>
  </si>
  <si>
    <t>10502000  Единый налог на вмененный доход для отдельных видов деятельности</t>
  </si>
  <si>
    <t>10502010  Единый налог на вмененный доход для отдельных видов деятельности</t>
  </si>
  <si>
    <t xml:space="preserve">Единый налог на вмененный доход для отдельных видов деятельности (сумма платежа (перерасчеты, недоимка и задолженность по соответствующему платежу, в </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</si>
  <si>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t>
  </si>
  <si>
    <t>10502020  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</si>
  <si>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 (сумма платежа (перерасчеты, н</t>
  </si>
  <si>
    <t>18210502020022100110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</si>
  <si>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t>
  </si>
  <si>
    <t>10503000  Единый сельскохозяйственный налог</t>
  </si>
  <si>
    <t>10503010  Единый сельскохозяйственный налог</t>
  </si>
  <si>
    <t>18210503010014000110</t>
  </si>
  <si>
    <t>Единый сельскохозяйственный налог (прочие поступления)</t>
  </si>
  <si>
    <t>10504000  Налог, взимаемый в связи с применением патентной системы налогообложения</t>
  </si>
  <si>
    <t>10504020  Налог, взимаемый в связи с применением патентной системы налогообложения, зачисляемый в бюджеты муниципальных районов</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</si>
  <si>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</si>
  <si>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t>
  </si>
  <si>
    <t>10800000  ГОСУДАРСТВЕННАЯ ПОШЛИНА</t>
  </si>
  <si>
    <t>10803000  Государственная пошлина по делам, рассматриваемым в судах общей юрисдикции, мировыми судьями</t>
  </si>
  <si>
    <t>10803010  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</si>
  <si>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t>
  </si>
  <si>
    <t>10807000  Государственная пошлина за государственную регистрацию, а также за совершение прочих юридически значимых действий</t>
  </si>
  <si>
    <t>10807150  Государственная пошлина за выдачу разрешения на установку рекламной конструкции</t>
  </si>
  <si>
    <t>20310807150011000110</t>
  </si>
  <si>
    <t>11100000  ДОХОДЫ ОТ ИСПОЛЬЗОВАНИЯ ИМУЩЕСТВА, НАХОДЯЩЕГОСЯ В ГОСУДАРСТВЕННОЙ И МУНИЦИПАЛЬНОЙ СОБСТВЕННОСТИ</t>
  </si>
  <si>
    <t>11105000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t>
  </si>
  <si>
    <t>11105013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</si>
  <si>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t>
  </si>
  <si>
    <t>11105035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</si>
  <si>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t>
  </si>
  <si>
    <t>11200000  ПЛАТЕЖИ ПРИ ПОЛЬЗОВАНИИ ПРИРОДНЫМИ РЕСУРСАМИ</t>
  </si>
  <si>
    <t>11201000  Плата за негативное воздействие на окружающую среду</t>
  </si>
  <si>
    <t>11201010  Плата за выбросы загрязняющих веществ в атмосферный воздух стационарными объектами</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</si>
  <si>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t>
  </si>
  <si>
    <t>11201030  Плата за сбросы загрязняющих веществ в водные объекты</t>
  </si>
  <si>
    <t>11201041  Плата за размещение отходов производства и потребления</t>
  </si>
  <si>
    <t>11300000  ДОХОДЫ ОТ ОКАЗАНИЯ ПЛАТНЫХ УСЛУГ (РАБОТ) И КОМПЕНСАЦИИ ЗАТРАТ ГОСУДАРСТВА</t>
  </si>
  <si>
    <t>11301000  Доходы от оказания платных услуг (работ)</t>
  </si>
  <si>
    <t>11301995  Прочие доходы от оказания платных услуг (работ) получателями средств бюджетов муниципальных районов</t>
  </si>
  <si>
    <t>11302000  Доходы от компенсации затрат государства</t>
  </si>
  <si>
    <t>11302995  Прочие доходы от компенсации затрат бюджетов муниципальных районов</t>
  </si>
  <si>
    <t>11400000  ДОХОДЫ ОТ ПРОДАЖИ МАТЕРИАЛЬНЫХ И НЕМАТЕРИАЛЬНЫХ АКТИВОВ</t>
  </si>
  <si>
    <t>11406000  Доходы от продажи земельных участков, находящихся в государственной и муниципальной собственности</t>
  </si>
  <si>
    <t>11406013  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</si>
  <si>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t>
  </si>
  <si>
    <t>11600000  ШТРАФЫ, САНКЦИИ, ВОЗМЕЩЕНИЕ УЩЕРБА</t>
  </si>
  <si>
    <t>11603000  Денежные взыскания (штрафы) за нарушение законодательства о налогах и сборах</t>
  </si>
  <si>
    <t>11603010  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t>
  </si>
  <si>
    <t>Денежные взыскания (штрафы) за нарушение законодательства о налогах и сборах, предусмотренные статьями 116, 119.1, 119.2, пунктами 1 и 2 статьи 120, с</t>
  </si>
  <si>
    <t>11606000  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</si>
  <si>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t>
  </si>
  <si>
    <t>11608000  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</si>
  <si>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11608010  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</si>
  <si>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t>
  </si>
  <si>
    <t>11620000  Денежные взыскания (штрафы) за нарушение законодательства Российской Федерации о государственных внебюджетных фондах и о конкретных видах обязательного социального страхования, бюджетного законодательства (в части бюджетов государственных внебюд</t>
  </si>
  <si>
    <t>11621000  Денежные взыскания (штрафы) и иные суммы, взыскиваемые с лиц, виновных в совершении преступлений, и в возмещение ущерба имуществу</t>
  </si>
  <si>
    <t>11621050  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</si>
  <si>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Денежные взыскания (штрафы) и иные суммы, взыскиваемые с лиц, виновных в совершении преступлений, и в возмещение ущерба имуществу, зачисляемые в бюдже</t>
  </si>
  <si>
    <t>11623000  Доходы от возмещения ущерба при возникновении страховых случаев</t>
  </si>
  <si>
    <t>11623052  Доходы от возмещения ущерба при возникновении иных страховых случаев, когда выгодоприобретателями выступают получатели средств бюджетов муниципальных районов</t>
  </si>
  <si>
    <t xml:space="preserve">Доходы от возмещения ущерба при возникновении иных страховых случаев, когда выгодоприобретателями выступают получатели средств бюджетов муниципальных </t>
  </si>
  <si>
    <t>11625000  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t>
  </si>
  <si>
    <t>11625060  Денежные взыскания (штрафы) за нарушение земельного законодательства</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</si>
  <si>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t>
  </si>
  <si>
    <t>11628000  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</si>
  <si>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t>
  </si>
  <si>
    <t>11640000  Денежные взыскания (штрафы) за нарушение миграционного законодательства Российской Федерации</t>
  </si>
  <si>
    <t>11643000  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</si>
  <si>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t>
  </si>
  <si>
    <t>11690000  Прочие поступления от денежных взысканий (штрафов) и иных сумм в возмещение ущерба</t>
  </si>
  <si>
    <t>11690050  Прочие поступления от денежных взысканий (штрафов) и иных сумм в возмещение ущерба, зачисляемые в бюджеты муниципальных районов</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</si>
  <si>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t>
  </si>
  <si>
    <t>11700000  ПРОЧИЕ НЕНАЛОГОВЫЕ ДОХОДЫ</t>
  </si>
  <si>
    <t>11705000  Прочие неналоговые доходы</t>
  </si>
  <si>
    <t>11705050  Прочие неналоговые доходы бюджетов муниципальных районов</t>
  </si>
  <si>
    <t>10102010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</si>
  <si>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t>
  </si>
  <si>
    <t>Кассовое исполнение бюджета Болотнинского района по доходам                                                                                                                      по состоянию на 01.01.2019 года по кодам видов доходов, подвидов доходов, классификации операций сектора государственного управления,                                                                                                                                                        относящихся к доходам бюджета</t>
  </si>
  <si>
    <t>к  решению сессии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</si>
</sst>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Red]\-#,##0.0;0.0"/>
    <numFmt numFmtId="166" formatCode="00\.00\.00"/>
  </numFmts>
  <fonts count="13" x14ac:knownFonts="1">
    <font>
      <sz val="11"/>
      <color theme="1"/>
      <name val="Calibri"/>
      <family val="2"/>
      <charset val="204"/>
      <scheme val="minor"/>
    </font>
    <font>
      <sz val="10"/>
      <name val="Arial"/>
      <charset val="204"/>
    </font>
    <font>
      <sz val="8"/>
      <name val="Arial"/>
      <charset val="204"/>
    </font>
    <font>
      <sz val="10"/>
      <name val="Arial"/>
      <family val="2"/>
      <charset val="204"/>
    </font>
    <font>
      <b/>
      <sz val="11"/>
      <name val="Arial"/>
      <family val="2"/>
      <charset val="204"/>
    </font>
    <font>
      <b/>
      <sz val="9"/>
      <name val="Arial"/>
      <family val="2"/>
      <charset val="204"/>
    </font>
    <font>
      <b/>
      <sz val="8"/>
      <name val="Arial"/>
      <family val="2"/>
      <charset val="204"/>
    </font>
    <font>
      <sz val="10"/>
      <name val="Arial Cyr"/>
      <charset val="204"/>
    </font>
    <font>
      <b/>
      <i/>
      <sz val="8"/>
      <name val="Arial"/>
      <charset val="204"/>
    </font>
    <font>
      <b/>
      <sz val="8"/>
      <name val="Arial"/>
      <charset val="204"/>
    </font>
    <font>
      <sz val="9"/>
      <name val="Arial"/>
      <charset val="204"/>
    </font>
    <font>
      <b/>
      <sz val="9"/>
      <name val="Arial"/>
      <charset val="204"/>
    </font>
    <font>
      <sz val="8"/>
      <name val="Arial"/>
      <family val="2"/>
      <charset val="204"/>
    </font>
  </fonts>
  <fills count="2">
    <fill>
      <patternFill patternType="none"/>
    </fill>
    <fill>
      <patternFill patternType="gray125"/>
    </fill>
  </fills>
  <borders count="15">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3" fillId="0" borderId="0"/>
  </cellStyleXfs>
  <cellXfs count="40">
    <xf numFmtId="0" fontId="0" fillId="0" borderId="0" xfId="0"/>
    <xf numFmtId="164" fontId="3" fillId="0" borderId="0" xfId="2" applyNumberFormat="1" applyFont="1" applyAlignment="1">
      <alignment horizontal="right"/>
    </xf>
    <xf numFmtId="164" fontId="1" fillId="0" borderId="0" xfId="2" applyNumberFormat="1" applyFont="1" applyAlignment="1">
      <alignment horizontal="right"/>
    </xf>
    <xf numFmtId="0" fontId="0" fillId="0" borderId="0" xfId="0" applyAlignment="1">
      <alignment horizontal="right"/>
    </xf>
    <xf numFmtId="0" fontId="6" fillId="0" borderId="6" xfId="4" applyNumberFormat="1" applyFont="1" applyFill="1" applyBorder="1" applyAlignment="1" applyProtection="1">
      <alignment horizontal="center" vertical="center" wrapText="1"/>
      <protection hidden="1"/>
    </xf>
    <xf numFmtId="0" fontId="6" fillId="0" borderId="7" xfId="4" applyNumberFormat="1" applyFont="1" applyFill="1" applyBorder="1" applyAlignment="1" applyProtection="1">
      <alignment horizontal="center" vertical="center" wrapText="1"/>
      <protection hidden="1"/>
    </xf>
    <xf numFmtId="165" fontId="5" fillId="0" borderId="3" xfId="4" applyNumberFormat="1" applyFont="1" applyFill="1" applyBorder="1" applyAlignment="1" applyProtection="1">
      <protection hidden="1"/>
    </xf>
    <xf numFmtId="0" fontId="0" fillId="0" borderId="0" xfId="0"/>
    <xf numFmtId="0" fontId="4" fillId="0" borderId="0" xfId="2" applyFont="1" applyAlignment="1">
      <alignment wrapText="1"/>
    </xf>
    <xf numFmtId="0" fontId="0" fillId="0" borderId="0" xfId="0"/>
    <xf numFmtId="0" fontId="2" fillId="0" borderId="12" xfId="1" applyNumberFormat="1" applyFont="1" applyFill="1" applyBorder="1" applyAlignment="1" applyProtection="1">
      <alignment horizontal="left" wrapText="1"/>
      <protection hidden="1"/>
    </xf>
    <xf numFmtId="0" fontId="2" fillId="0" borderId="11" xfId="1" applyNumberFormat="1" applyFont="1" applyFill="1" applyBorder="1" applyAlignment="1" applyProtection="1">
      <alignment horizontal="left" wrapText="1"/>
      <protection hidden="1"/>
    </xf>
    <xf numFmtId="0" fontId="2" fillId="0" borderId="13" xfId="1" applyNumberFormat="1" applyFont="1" applyFill="1" applyBorder="1" applyAlignment="1" applyProtection="1">
      <alignment horizontal="left" wrapText="1"/>
      <protection hidden="1"/>
    </xf>
    <xf numFmtId="0" fontId="2" fillId="0" borderId="9" xfId="1" applyNumberFormat="1" applyFont="1" applyFill="1" applyBorder="1" applyAlignment="1" applyProtection="1">
      <alignment horizontal="left" wrapText="1"/>
      <protection hidden="1"/>
    </xf>
    <xf numFmtId="0" fontId="8" fillId="0" borderId="13" xfId="1" applyNumberFormat="1" applyFont="1" applyFill="1" applyBorder="1" applyAlignment="1" applyProtection="1">
      <alignment horizontal="left" wrapText="1"/>
      <protection hidden="1"/>
    </xf>
    <xf numFmtId="0" fontId="8" fillId="0" borderId="9" xfId="1" applyNumberFormat="1" applyFont="1" applyFill="1" applyBorder="1" applyAlignment="1" applyProtection="1">
      <alignment horizontal="left" wrapText="1"/>
      <protection hidden="1"/>
    </xf>
    <xf numFmtId="0" fontId="6" fillId="0" borderId="8" xfId="4" applyNumberFormat="1" applyFont="1" applyFill="1" applyBorder="1" applyAlignment="1" applyProtection="1">
      <alignment vertical="center" wrapText="1"/>
      <protection hidden="1"/>
    </xf>
    <xf numFmtId="165" fontId="8" fillId="0" borderId="3" xfId="1" applyNumberFormat="1" applyFont="1" applyFill="1" applyBorder="1" applyAlignment="1" applyProtection="1">
      <alignment wrapText="1"/>
      <protection hidden="1"/>
    </xf>
    <xf numFmtId="165" fontId="2" fillId="0" borderId="3" xfId="1" applyNumberFormat="1" applyFont="1" applyFill="1" applyBorder="1" applyAlignment="1" applyProtection="1">
      <alignment wrapText="1"/>
      <protection hidden="1"/>
    </xf>
    <xf numFmtId="165" fontId="2" fillId="0" borderId="1" xfId="1" applyNumberFormat="1" applyFont="1" applyFill="1" applyBorder="1" applyAlignment="1" applyProtection="1">
      <alignment wrapText="1"/>
      <protection hidden="1"/>
    </xf>
    <xf numFmtId="0" fontId="5" fillId="0" borderId="5" xfId="4" applyNumberFormat="1" applyFont="1" applyFill="1" applyBorder="1" applyAlignment="1" applyProtection="1">
      <alignment vertical="top" wrapText="1"/>
      <protection hidden="1"/>
    </xf>
    <xf numFmtId="0" fontId="6" fillId="0" borderId="14" xfId="4" applyNumberFormat="1" applyFont="1" applyFill="1" applyBorder="1" applyAlignment="1" applyProtection="1">
      <alignment horizontal="right" vertical="center" wrapText="1"/>
      <protection hidden="1"/>
    </xf>
    <xf numFmtId="0" fontId="2" fillId="0" borderId="4"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center" vertical="center"/>
      <protection hidden="1"/>
    </xf>
    <xf numFmtId="0" fontId="9" fillId="0" borderId="4" xfId="1" applyNumberFormat="1" applyFont="1" applyFill="1" applyBorder="1" applyAlignment="1" applyProtection="1">
      <alignment horizontal="center" vertical="center" wrapText="1"/>
      <protection hidden="1"/>
    </xf>
    <xf numFmtId="0" fontId="10" fillId="0" borderId="4" xfId="1" applyNumberFormat="1" applyFont="1" applyFill="1" applyBorder="1" applyAlignment="1" applyProtection="1">
      <alignment horizontal="left" vertical="top" wrapText="1"/>
      <protection hidden="1"/>
    </xf>
    <xf numFmtId="165" fontId="2" fillId="0" borderId="4" xfId="1" applyNumberFormat="1" applyFont="1" applyFill="1" applyBorder="1" applyAlignment="1" applyProtection="1">
      <protection hidden="1"/>
    </xf>
    <xf numFmtId="165" fontId="6" fillId="0" borderId="4" xfId="1" applyNumberFormat="1" applyFont="1" applyFill="1" applyBorder="1" applyAlignment="1" applyProtection="1">
      <protection hidden="1"/>
    </xf>
    <xf numFmtId="0" fontId="12" fillId="0" borderId="4" xfId="1" applyNumberFormat="1" applyFont="1" applyFill="1" applyBorder="1" applyAlignment="1" applyProtection="1">
      <alignment horizontal="left" vertical="top" wrapText="1"/>
      <protection hidden="1"/>
    </xf>
    <xf numFmtId="0" fontId="9" fillId="0" borderId="4" xfId="1" applyNumberFormat="1" applyFont="1" applyFill="1" applyBorder="1" applyAlignment="1" applyProtection="1">
      <alignment horizontal="left" vertical="top" wrapText="1"/>
      <protection hidden="1"/>
    </xf>
    <xf numFmtId="0" fontId="4" fillId="0" borderId="0" xfId="2" applyFont="1" applyAlignment="1">
      <alignment horizontal="center" wrapText="1"/>
    </xf>
    <xf numFmtId="0" fontId="11" fillId="0" borderId="4" xfId="1" applyNumberFormat="1" applyFont="1" applyFill="1" applyBorder="1" applyAlignment="1" applyProtection="1">
      <alignment horizontal="left" vertical="top" wrapText="1"/>
      <protection hidden="1"/>
    </xf>
    <xf numFmtId="166" fontId="2" fillId="0" borderId="4" xfId="1" applyNumberFormat="1" applyFont="1" applyFill="1" applyBorder="1" applyAlignment="1" applyProtection="1">
      <alignment horizontal="left" wrapText="1"/>
      <protection hidden="1"/>
    </xf>
    <xf numFmtId="166" fontId="2" fillId="0" borderId="13" xfId="1" applyNumberFormat="1" applyFont="1" applyFill="1" applyBorder="1" applyAlignment="1" applyProtection="1">
      <alignment horizontal="left" wrapText="1"/>
      <protection hidden="1"/>
    </xf>
    <xf numFmtId="166" fontId="8" fillId="0" borderId="4" xfId="1" applyNumberFormat="1" applyFont="1" applyFill="1" applyBorder="1" applyAlignment="1" applyProtection="1">
      <alignment horizontal="left" wrapText="1"/>
      <protection hidden="1"/>
    </xf>
    <xf numFmtId="166" fontId="8" fillId="0" borderId="13" xfId="1" applyNumberFormat="1" applyFont="1" applyFill="1" applyBorder="1" applyAlignment="1" applyProtection="1">
      <alignment horizontal="left" wrapText="1"/>
      <protection hidden="1"/>
    </xf>
    <xf numFmtId="0" fontId="5" fillId="0" borderId="9" xfId="4" applyNumberFormat="1" applyFont="1" applyFill="1" applyBorder="1" applyAlignment="1" applyProtection="1">
      <alignment horizontal="left" vertical="top" wrapText="1"/>
      <protection hidden="1"/>
    </xf>
    <xf numFmtId="0" fontId="5" fillId="0" borderId="10" xfId="4" applyNumberFormat="1" applyFont="1" applyFill="1" applyBorder="1" applyAlignment="1" applyProtection="1">
      <alignment horizontal="left" vertical="top" wrapText="1"/>
      <protection hidden="1"/>
    </xf>
    <xf numFmtId="166" fontId="2" fillId="0" borderId="2" xfId="1" applyNumberFormat="1" applyFont="1" applyFill="1" applyBorder="1" applyAlignment="1" applyProtection="1">
      <alignment horizontal="left" wrapText="1"/>
      <protection hidden="1"/>
    </xf>
    <xf numFmtId="166" fontId="2" fillId="0" borderId="12" xfId="1" applyNumberFormat="1" applyFont="1" applyFill="1" applyBorder="1" applyAlignment="1" applyProtection="1">
      <alignment horizontal="left" wrapText="1"/>
      <protection hidden="1"/>
    </xf>
  </cellXfs>
  <cellStyles count="5">
    <cellStyle name="Обычный" xfId="0" builtinId="0"/>
    <cellStyle name="Обычный 2" xfId="1"/>
    <cellStyle name="Обычный 2 2" xfId="4"/>
    <cellStyle name="Обычный 3" xfId="3"/>
    <cellStyle name="Обычный_tmp"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2"/>
  <sheetViews>
    <sheetView workbookViewId="0">
      <selection activeCell="I3" sqref="I3"/>
    </sheetView>
  </sheetViews>
  <sheetFormatPr defaultColWidth="9.125" defaultRowHeight="14.3" x14ac:dyDescent="0.25"/>
  <cols>
    <col min="1" max="1" width="0.25" style="9" customWidth="1"/>
    <col min="2" max="2" width="57.125" style="3" hidden="1" customWidth="1"/>
    <col min="3" max="3" width="67.125" style="9" hidden="1" customWidth="1"/>
    <col min="4" max="4" width="14.875" style="9" hidden="1" customWidth="1"/>
    <col min="5" max="6" width="9.125" style="9" hidden="1" customWidth="1"/>
    <col min="7" max="7" width="25.625" style="9" customWidth="1"/>
    <col min="8" max="8" width="65.625" style="9" customWidth="1"/>
    <col min="9" max="9" width="12.875" style="9" customWidth="1"/>
    <col min="10" max="16384" width="9.125" style="9"/>
  </cols>
  <sheetData>
    <row r="1" spans="1:9" x14ac:dyDescent="0.25">
      <c r="I1" s="2" t="s">
        <v>27</v>
      </c>
    </row>
    <row r="2" spans="1:9" x14ac:dyDescent="0.25">
      <c r="I2" s="2" t="s">
        <v>346</v>
      </c>
    </row>
    <row r="3" spans="1:9" x14ac:dyDescent="0.25">
      <c r="I3" s="2" t="s">
        <v>10</v>
      </c>
    </row>
    <row r="4" spans="1:9" x14ac:dyDescent="0.25">
      <c r="I4" s="2" t="s">
        <v>11</v>
      </c>
    </row>
    <row r="5" spans="1:9" x14ac:dyDescent="0.25">
      <c r="I5" s="1" t="s">
        <v>28</v>
      </c>
    </row>
    <row r="8" spans="1:9" ht="95.1" customHeight="1" x14ac:dyDescent="0.25">
      <c r="B8" s="8"/>
      <c r="C8" s="8"/>
      <c r="D8" s="8"/>
      <c r="G8" s="30" t="s">
        <v>345</v>
      </c>
      <c r="H8" s="30"/>
      <c r="I8" s="30"/>
    </row>
    <row r="9" spans="1:9" x14ac:dyDescent="0.25">
      <c r="A9" s="8"/>
      <c r="B9" s="8"/>
      <c r="C9" s="8"/>
      <c r="D9" s="8"/>
    </row>
    <row r="11" spans="1:9" ht="32.6" x14ac:dyDescent="0.25">
      <c r="A11" s="24" t="s">
        <v>241</v>
      </c>
      <c r="B11" s="24" t="s">
        <v>242</v>
      </c>
      <c r="C11" s="24"/>
      <c r="D11" s="24"/>
      <c r="E11" s="24"/>
      <c r="F11" s="24" t="s">
        <v>243</v>
      </c>
      <c r="G11" s="24" t="s">
        <v>9</v>
      </c>
      <c r="H11" s="24" t="s">
        <v>8</v>
      </c>
      <c r="I11" s="24" t="s">
        <v>244</v>
      </c>
    </row>
    <row r="12" spans="1:9" ht="19.05" customHeight="1" x14ac:dyDescent="0.25">
      <c r="A12" s="31" t="s">
        <v>245</v>
      </c>
      <c r="B12" s="31"/>
      <c r="C12" s="31"/>
      <c r="D12" s="31"/>
      <c r="E12" s="31"/>
      <c r="F12" s="31"/>
      <c r="G12" s="31"/>
      <c r="H12" s="31"/>
      <c r="I12" s="27">
        <f>113300106.52/1000</f>
        <v>113300.10652</v>
      </c>
    </row>
    <row r="13" spans="1:9" ht="19.05" customHeight="1" x14ac:dyDescent="0.25">
      <c r="A13" s="29" t="s">
        <v>246</v>
      </c>
      <c r="B13" s="29"/>
      <c r="C13" s="29"/>
      <c r="D13" s="29"/>
      <c r="E13" s="29"/>
      <c r="F13" s="29"/>
      <c r="G13" s="29"/>
      <c r="H13" s="29"/>
      <c r="I13" s="26">
        <f>88996756.39/1000</f>
        <v>88996.756389999995</v>
      </c>
    </row>
    <row r="14" spans="1:9" ht="19.05" customHeight="1" x14ac:dyDescent="0.25">
      <c r="A14" s="29" t="s">
        <v>247</v>
      </c>
      <c r="B14" s="29"/>
      <c r="C14" s="29"/>
      <c r="D14" s="29"/>
      <c r="E14" s="29"/>
      <c r="F14" s="29"/>
      <c r="G14" s="29"/>
      <c r="H14" s="29"/>
      <c r="I14" s="26">
        <f>88996756.39/1000</f>
        <v>88996.756389999995</v>
      </c>
    </row>
    <row r="15" spans="1:9" ht="36.700000000000003" customHeight="1" x14ac:dyDescent="0.25">
      <c r="A15" s="29" t="s">
        <v>343</v>
      </c>
      <c r="B15" s="29"/>
      <c r="C15" s="29"/>
      <c r="D15" s="29"/>
      <c r="E15" s="29"/>
      <c r="F15" s="29"/>
      <c r="G15" s="29"/>
      <c r="H15" s="29"/>
      <c r="I15" s="26">
        <f>87986052.97/1000</f>
        <v>87986.052970000004</v>
      </c>
    </row>
    <row r="16" spans="1:9" ht="29.25" customHeight="1" x14ac:dyDescent="0.25">
      <c r="A16" s="25"/>
      <c r="B16" s="22"/>
      <c r="C16" s="22"/>
      <c r="D16" s="22"/>
      <c r="E16" s="22"/>
      <c r="F16" s="23">
        <v>10102010</v>
      </c>
      <c r="G16" s="23" t="s">
        <v>84</v>
      </c>
      <c r="H16" s="22" t="s">
        <v>248</v>
      </c>
      <c r="I16" s="26">
        <f>87644588.12/1000</f>
        <v>87644.58812</v>
      </c>
    </row>
    <row r="17" spans="1:9" ht="27" customHeight="1" x14ac:dyDescent="0.25">
      <c r="A17" s="25"/>
      <c r="B17" s="22"/>
      <c r="C17" s="22"/>
      <c r="D17" s="22"/>
      <c r="E17" s="22"/>
      <c r="F17" s="23">
        <v>10102010</v>
      </c>
      <c r="G17" s="23" t="s">
        <v>86</v>
      </c>
      <c r="H17" s="22" t="s">
        <v>248</v>
      </c>
      <c r="I17" s="26">
        <f>184070.84/1000</f>
        <v>184.07084</v>
      </c>
    </row>
    <row r="18" spans="1:9" ht="14.95" customHeight="1" x14ac:dyDescent="0.25">
      <c r="A18" s="25"/>
      <c r="B18" s="22"/>
      <c r="C18" s="22"/>
      <c r="D18" s="22"/>
      <c r="E18" s="22"/>
      <c r="F18" s="23">
        <v>10102010</v>
      </c>
      <c r="G18" s="23" t="s">
        <v>88</v>
      </c>
      <c r="H18" s="22" t="s">
        <v>248</v>
      </c>
      <c r="I18" s="26">
        <f>156565.81/1000</f>
        <v>156.56581</v>
      </c>
    </row>
    <row r="19" spans="1:9" ht="23.95" customHeight="1" x14ac:dyDescent="0.25">
      <c r="A19" s="25"/>
      <c r="B19" s="22"/>
      <c r="C19" s="22"/>
      <c r="D19" s="22"/>
      <c r="E19" s="22"/>
      <c r="F19" s="23">
        <v>10102010</v>
      </c>
      <c r="G19" s="23" t="s">
        <v>90</v>
      </c>
      <c r="H19" s="22" t="s">
        <v>248</v>
      </c>
      <c r="I19" s="26">
        <f>828.2/1000</f>
        <v>0.82820000000000005</v>
      </c>
    </row>
    <row r="20" spans="1:9" ht="23.8" customHeight="1" x14ac:dyDescent="0.25">
      <c r="A20" s="29" t="s">
        <v>249</v>
      </c>
      <c r="B20" s="29"/>
      <c r="C20" s="29"/>
      <c r="D20" s="29"/>
      <c r="E20" s="29"/>
      <c r="F20" s="29"/>
      <c r="G20" s="29"/>
      <c r="H20" s="29"/>
      <c r="I20" s="26">
        <f>467191.87/1000</f>
        <v>467.19186999999999</v>
      </c>
    </row>
    <row r="21" spans="1:9" ht="39.1" customHeight="1" x14ac:dyDescent="0.25">
      <c r="A21" s="25"/>
      <c r="B21" s="22"/>
      <c r="C21" s="22"/>
      <c r="D21" s="22"/>
      <c r="E21" s="22"/>
      <c r="F21" s="23">
        <v>10102020</v>
      </c>
      <c r="G21" s="23" t="s">
        <v>94</v>
      </c>
      <c r="H21" s="22" t="s">
        <v>250</v>
      </c>
      <c r="I21" s="26">
        <f>455122.85/1000</f>
        <v>455.12284999999997</v>
      </c>
    </row>
    <row r="22" spans="1:9" ht="36.700000000000003" customHeight="1" x14ac:dyDescent="0.25">
      <c r="A22" s="25"/>
      <c r="B22" s="22"/>
      <c r="C22" s="22"/>
      <c r="D22" s="22"/>
      <c r="E22" s="22"/>
      <c r="F22" s="23">
        <v>10102020</v>
      </c>
      <c r="G22" s="23" t="s">
        <v>96</v>
      </c>
      <c r="H22" s="22" t="s">
        <v>250</v>
      </c>
      <c r="I22" s="26">
        <f>2134.35/1000</f>
        <v>2.13435</v>
      </c>
    </row>
    <row r="23" spans="1:9" ht="14.95" customHeight="1" x14ac:dyDescent="0.25">
      <c r="A23" s="25"/>
      <c r="B23" s="22"/>
      <c r="C23" s="22"/>
      <c r="D23" s="22"/>
      <c r="E23" s="22"/>
      <c r="F23" s="23">
        <v>10102020</v>
      </c>
      <c r="G23" s="23" t="s">
        <v>98</v>
      </c>
      <c r="H23" s="22" t="s">
        <v>250</v>
      </c>
      <c r="I23" s="26">
        <f>9778.14/1000</f>
        <v>9.7781399999999987</v>
      </c>
    </row>
    <row r="24" spans="1:9" ht="14.95" customHeight="1" x14ac:dyDescent="0.25">
      <c r="A24" s="25"/>
      <c r="B24" s="22"/>
      <c r="C24" s="22"/>
      <c r="D24" s="22"/>
      <c r="E24" s="22"/>
      <c r="F24" s="23">
        <v>10102020</v>
      </c>
      <c r="G24" s="23" t="s">
        <v>251</v>
      </c>
      <c r="H24" s="22" t="s">
        <v>250</v>
      </c>
      <c r="I24" s="26">
        <f>156.53/1000</f>
        <v>0.15653</v>
      </c>
    </row>
    <row r="25" spans="1:9" ht="23.8" customHeight="1" x14ac:dyDescent="0.25">
      <c r="A25" s="29" t="s">
        <v>252</v>
      </c>
      <c r="B25" s="29"/>
      <c r="C25" s="29"/>
      <c r="D25" s="29"/>
      <c r="E25" s="29"/>
      <c r="F25" s="29"/>
      <c r="G25" s="29"/>
      <c r="H25" s="29"/>
      <c r="I25" s="26">
        <f>354505.65/1000</f>
        <v>354.50565</v>
      </c>
    </row>
    <row r="26" spans="1:9" ht="22.95" customHeight="1" x14ac:dyDescent="0.25">
      <c r="A26" s="25"/>
      <c r="B26" s="22"/>
      <c r="C26" s="22"/>
      <c r="D26" s="22"/>
      <c r="E26" s="22"/>
      <c r="F26" s="23">
        <v>10102030</v>
      </c>
      <c r="G26" s="23" t="s">
        <v>102</v>
      </c>
      <c r="H26" s="22" t="s">
        <v>253</v>
      </c>
      <c r="I26" s="26">
        <v>324.7</v>
      </c>
    </row>
    <row r="27" spans="1:9" ht="22.95" customHeight="1" x14ac:dyDescent="0.25">
      <c r="A27" s="25"/>
      <c r="B27" s="22"/>
      <c r="C27" s="22"/>
      <c r="D27" s="22"/>
      <c r="E27" s="22"/>
      <c r="F27" s="23">
        <v>10102030</v>
      </c>
      <c r="G27" s="23" t="s">
        <v>104</v>
      </c>
      <c r="H27" s="22" t="s">
        <v>254</v>
      </c>
      <c r="I27" s="26">
        <v>1.3</v>
      </c>
    </row>
    <row r="28" spans="1:9" ht="22.95" customHeight="1" x14ac:dyDescent="0.25">
      <c r="A28" s="25"/>
      <c r="B28" s="22"/>
      <c r="C28" s="22"/>
      <c r="D28" s="22"/>
      <c r="E28" s="22"/>
      <c r="F28" s="23">
        <v>10102030</v>
      </c>
      <c r="G28" s="23" t="s">
        <v>106</v>
      </c>
      <c r="H28" s="22" t="s">
        <v>255</v>
      </c>
      <c r="I28" s="26">
        <v>28.5</v>
      </c>
    </row>
    <row r="29" spans="1:9" ht="36.700000000000003" customHeight="1" x14ac:dyDescent="0.25">
      <c r="A29" s="29" t="s">
        <v>256</v>
      </c>
      <c r="B29" s="29"/>
      <c r="C29" s="29"/>
      <c r="D29" s="29"/>
      <c r="E29" s="29"/>
      <c r="F29" s="29"/>
      <c r="G29" s="29"/>
      <c r="H29" s="29"/>
      <c r="I29" s="26">
        <v>189</v>
      </c>
    </row>
    <row r="30" spans="1:9" ht="28.55" customHeight="1" x14ac:dyDescent="0.25">
      <c r="A30" s="25"/>
      <c r="B30" s="22"/>
      <c r="C30" s="22"/>
      <c r="D30" s="22"/>
      <c r="E30" s="22"/>
      <c r="F30" s="23">
        <v>10102040</v>
      </c>
      <c r="G30" s="23" t="s">
        <v>110</v>
      </c>
      <c r="H30" s="22" t="s">
        <v>257</v>
      </c>
      <c r="I30" s="26">
        <v>189</v>
      </c>
    </row>
    <row r="31" spans="1:9" ht="23.3" customHeight="1" x14ac:dyDescent="0.25">
      <c r="A31" s="29" t="s">
        <v>258</v>
      </c>
      <c r="B31" s="29"/>
      <c r="C31" s="29"/>
      <c r="D31" s="29"/>
      <c r="E31" s="29"/>
      <c r="F31" s="29"/>
      <c r="G31" s="29"/>
      <c r="H31" s="29"/>
      <c r="I31" s="26">
        <v>3384.8</v>
      </c>
    </row>
    <row r="32" spans="1:9" x14ac:dyDescent="0.25">
      <c r="A32" s="29" t="s">
        <v>259</v>
      </c>
      <c r="B32" s="29"/>
      <c r="C32" s="29"/>
      <c r="D32" s="29"/>
      <c r="E32" s="29"/>
      <c r="F32" s="29"/>
      <c r="G32" s="29"/>
      <c r="H32" s="29"/>
      <c r="I32" s="26">
        <v>3384.8</v>
      </c>
    </row>
    <row r="33" spans="1:9" ht="35.35" customHeight="1" x14ac:dyDescent="0.25">
      <c r="A33" s="29" t="s">
        <v>260</v>
      </c>
      <c r="B33" s="29"/>
      <c r="C33" s="29"/>
      <c r="D33" s="29"/>
      <c r="E33" s="29"/>
      <c r="F33" s="29"/>
      <c r="G33" s="29"/>
      <c r="H33" s="29"/>
      <c r="I33" s="26">
        <v>1508.2</v>
      </c>
    </row>
    <row r="34" spans="1:9" ht="22.6" customHeight="1" x14ac:dyDescent="0.25">
      <c r="A34" s="25"/>
      <c r="B34" s="22"/>
      <c r="C34" s="22"/>
      <c r="D34" s="22"/>
      <c r="E34" s="22"/>
      <c r="F34" s="23">
        <v>10302230</v>
      </c>
      <c r="G34" s="23" t="s">
        <v>61</v>
      </c>
      <c r="H34" s="22" t="s">
        <v>261</v>
      </c>
      <c r="I34" s="26">
        <v>1508.2</v>
      </c>
    </row>
    <row r="35" spans="1:9" ht="32.6" customHeight="1" x14ac:dyDescent="0.25">
      <c r="A35" s="29" t="s">
        <v>262</v>
      </c>
      <c r="B35" s="29"/>
      <c r="C35" s="29"/>
      <c r="D35" s="29"/>
      <c r="E35" s="29"/>
      <c r="F35" s="29"/>
      <c r="G35" s="29"/>
      <c r="H35" s="29"/>
      <c r="I35" s="26">
        <v>14.5</v>
      </c>
    </row>
    <row r="36" spans="1:9" ht="36.700000000000003" customHeight="1" x14ac:dyDescent="0.25">
      <c r="A36" s="25"/>
      <c r="B36" s="22"/>
      <c r="C36" s="22"/>
      <c r="D36" s="22"/>
      <c r="E36" s="22"/>
      <c r="F36" s="23">
        <v>10302240</v>
      </c>
      <c r="G36" s="23" t="s">
        <v>62</v>
      </c>
      <c r="H36" s="22" t="s">
        <v>263</v>
      </c>
      <c r="I36" s="26">
        <v>14.5</v>
      </c>
    </row>
    <row r="37" spans="1:9" ht="34.65" customHeight="1" x14ac:dyDescent="0.25">
      <c r="A37" s="29" t="s">
        <v>264</v>
      </c>
      <c r="B37" s="29"/>
      <c r="C37" s="29"/>
      <c r="D37" s="29"/>
      <c r="E37" s="29"/>
      <c r="F37" s="29"/>
      <c r="G37" s="29"/>
      <c r="H37" s="29"/>
      <c r="I37" s="26">
        <v>2200</v>
      </c>
    </row>
    <row r="38" spans="1:9" ht="33.799999999999997" customHeight="1" x14ac:dyDescent="0.25">
      <c r="A38" s="25"/>
      <c r="B38" s="22"/>
      <c r="C38" s="22"/>
      <c r="D38" s="22"/>
      <c r="E38" s="22"/>
      <c r="F38" s="23">
        <v>10302250</v>
      </c>
      <c r="G38" s="23" t="s">
        <v>63</v>
      </c>
      <c r="H38" s="22" t="s">
        <v>265</v>
      </c>
      <c r="I38" s="26">
        <v>2200</v>
      </c>
    </row>
    <row r="39" spans="1:9" ht="36.700000000000003" customHeight="1" x14ac:dyDescent="0.25">
      <c r="A39" s="29" t="s">
        <v>266</v>
      </c>
      <c r="B39" s="29"/>
      <c r="C39" s="29"/>
      <c r="D39" s="29"/>
      <c r="E39" s="29"/>
      <c r="F39" s="29"/>
      <c r="G39" s="29"/>
      <c r="H39" s="29"/>
      <c r="I39" s="26">
        <v>-337.9</v>
      </c>
    </row>
    <row r="40" spans="1:9" ht="31.25" customHeight="1" x14ac:dyDescent="0.25">
      <c r="A40" s="25"/>
      <c r="B40" s="22"/>
      <c r="C40" s="22"/>
      <c r="D40" s="22"/>
      <c r="E40" s="22"/>
      <c r="F40" s="23">
        <v>10302260</v>
      </c>
      <c r="G40" s="23" t="s">
        <v>64</v>
      </c>
      <c r="H40" s="22" t="s">
        <v>267</v>
      </c>
      <c r="I40" s="26">
        <v>-337.9</v>
      </c>
    </row>
    <row r="41" spans="1:9" ht="14.95" customHeight="1" x14ac:dyDescent="0.25">
      <c r="A41" s="29" t="s">
        <v>268</v>
      </c>
      <c r="B41" s="29"/>
      <c r="C41" s="29"/>
      <c r="D41" s="29"/>
      <c r="E41" s="29"/>
      <c r="F41" s="29"/>
      <c r="G41" s="29"/>
      <c r="H41" s="29"/>
      <c r="I41" s="26">
        <v>6439.6</v>
      </c>
    </row>
    <row r="42" spans="1:9" x14ac:dyDescent="0.25">
      <c r="A42" s="29" t="s">
        <v>269</v>
      </c>
      <c r="B42" s="29"/>
      <c r="C42" s="29"/>
      <c r="D42" s="29"/>
      <c r="E42" s="29"/>
      <c r="F42" s="29"/>
      <c r="G42" s="29"/>
      <c r="H42" s="29"/>
      <c r="I42" s="26">
        <v>5942.2</v>
      </c>
    </row>
    <row r="43" spans="1:9" ht="22.6" customHeight="1" x14ac:dyDescent="0.25">
      <c r="A43" s="29" t="s">
        <v>270</v>
      </c>
      <c r="B43" s="29"/>
      <c r="C43" s="29"/>
      <c r="D43" s="29"/>
      <c r="E43" s="29"/>
      <c r="F43" s="29"/>
      <c r="G43" s="29"/>
      <c r="H43" s="29"/>
      <c r="I43" s="26">
        <v>5940.1</v>
      </c>
    </row>
    <row r="44" spans="1:9" ht="14.95" customHeight="1" x14ac:dyDescent="0.25">
      <c r="A44" s="25"/>
      <c r="B44" s="22"/>
      <c r="C44" s="22"/>
      <c r="D44" s="22"/>
      <c r="E44" s="22"/>
      <c r="F44" s="23">
        <v>10502010</v>
      </c>
      <c r="G44" s="23" t="s">
        <v>113</v>
      </c>
      <c r="H44" s="22" t="s">
        <v>7</v>
      </c>
      <c r="I44" s="26">
        <v>0</v>
      </c>
    </row>
    <row r="45" spans="1:9" ht="29.25" customHeight="1" x14ac:dyDescent="0.25">
      <c r="A45" s="25"/>
      <c r="B45" s="22"/>
      <c r="C45" s="22"/>
      <c r="D45" s="22"/>
      <c r="E45" s="22"/>
      <c r="F45" s="23">
        <v>10502010</v>
      </c>
      <c r="G45" s="23" t="s">
        <v>114</v>
      </c>
      <c r="H45" s="22" t="s">
        <v>271</v>
      </c>
      <c r="I45" s="26">
        <v>5892.9</v>
      </c>
    </row>
    <row r="46" spans="1:9" ht="29.25" customHeight="1" x14ac:dyDescent="0.25">
      <c r="A46" s="25"/>
      <c r="B46" s="22"/>
      <c r="C46" s="22"/>
      <c r="D46" s="22"/>
      <c r="E46" s="22"/>
      <c r="F46" s="23">
        <v>10502010</v>
      </c>
      <c r="G46" s="23" t="s">
        <v>116</v>
      </c>
      <c r="H46" s="22" t="s">
        <v>117</v>
      </c>
      <c r="I46" s="26">
        <v>30.3</v>
      </c>
    </row>
    <row r="47" spans="1:9" ht="29.25" customHeight="1" x14ac:dyDescent="0.25">
      <c r="A47" s="25"/>
      <c r="B47" s="22"/>
      <c r="C47" s="22"/>
      <c r="D47" s="22"/>
      <c r="E47" s="22"/>
      <c r="F47" s="23">
        <v>10502010</v>
      </c>
      <c r="G47" s="23" t="s">
        <v>118</v>
      </c>
      <c r="H47" s="22" t="s">
        <v>272</v>
      </c>
      <c r="I47" s="26">
        <v>19.7</v>
      </c>
    </row>
    <row r="48" spans="1:9" ht="29.25" customHeight="1" x14ac:dyDescent="0.25">
      <c r="A48" s="25"/>
      <c r="B48" s="22"/>
      <c r="C48" s="22"/>
      <c r="D48" s="22"/>
      <c r="E48" s="22"/>
      <c r="F48" s="23">
        <v>10502010</v>
      </c>
      <c r="G48" s="23" t="s">
        <v>120</v>
      </c>
      <c r="H48" s="22" t="s">
        <v>121</v>
      </c>
      <c r="I48" s="26">
        <v>-2.8</v>
      </c>
    </row>
    <row r="49" spans="1:9" ht="32.6" customHeight="1" x14ac:dyDescent="0.25">
      <c r="A49" s="29" t="s">
        <v>273</v>
      </c>
      <c r="B49" s="29"/>
      <c r="C49" s="29"/>
      <c r="D49" s="29"/>
      <c r="E49" s="29"/>
      <c r="F49" s="29"/>
      <c r="G49" s="29"/>
      <c r="H49" s="29"/>
      <c r="I49" s="26">
        <v>2.2000000000000002</v>
      </c>
    </row>
    <row r="50" spans="1:9" ht="26.5" customHeight="1" x14ac:dyDescent="0.25">
      <c r="A50" s="25"/>
      <c r="B50" s="22"/>
      <c r="C50" s="22"/>
      <c r="D50" s="22"/>
      <c r="E50" s="22"/>
      <c r="F50" s="23">
        <v>10502020</v>
      </c>
      <c r="G50" s="23" t="s">
        <v>122</v>
      </c>
      <c r="H50" s="22" t="s">
        <v>6</v>
      </c>
      <c r="I50" s="26">
        <v>0</v>
      </c>
    </row>
    <row r="51" spans="1:9" ht="26.5" customHeight="1" x14ac:dyDescent="0.25">
      <c r="A51" s="25"/>
      <c r="B51" s="22"/>
      <c r="C51" s="22"/>
      <c r="D51" s="22"/>
      <c r="E51" s="22"/>
      <c r="F51" s="23">
        <v>10502020</v>
      </c>
      <c r="G51" s="23" t="s">
        <v>123</v>
      </c>
      <c r="H51" s="22" t="s">
        <v>274</v>
      </c>
      <c r="I51" s="26">
        <v>2.1</v>
      </c>
    </row>
    <row r="52" spans="1:9" ht="22.45" customHeight="1" x14ac:dyDescent="0.25">
      <c r="A52" s="25"/>
      <c r="B52" s="22"/>
      <c r="C52" s="22"/>
      <c r="D52" s="22"/>
      <c r="E52" s="22"/>
      <c r="F52" s="23">
        <v>10502020</v>
      </c>
      <c r="G52" s="23" t="s">
        <v>275</v>
      </c>
      <c r="H52" s="22" t="s">
        <v>276</v>
      </c>
      <c r="I52" s="26">
        <v>0.1</v>
      </c>
    </row>
    <row r="53" spans="1:9" x14ac:dyDescent="0.25">
      <c r="A53" s="29" t="s">
        <v>277</v>
      </c>
      <c r="B53" s="29"/>
      <c r="C53" s="29"/>
      <c r="D53" s="29"/>
      <c r="E53" s="29"/>
      <c r="F53" s="29"/>
      <c r="G53" s="29"/>
      <c r="H53" s="29"/>
      <c r="I53" s="26">
        <v>111.3</v>
      </c>
    </row>
    <row r="54" spans="1:9" ht="22.6" customHeight="1" x14ac:dyDescent="0.25">
      <c r="A54" s="29" t="s">
        <v>278</v>
      </c>
      <c r="B54" s="29"/>
      <c r="C54" s="29"/>
      <c r="D54" s="29"/>
      <c r="E54" s="29"/>
      <c r="F54" s="29"/>
      <c r="G54" s="29"/>
      <c r="H54" s="29"/>
      <c r="I54" s="26">
        <v>111.3</v>
      </c>
    </row>
    <row r="55" spans="1:9" ht="14.95" customHeight="1" x14ac:dyDescent="0.25">
      <c r="A55" s="25"/>
      <c r="B55" s="22"/>
      <c r="C55" s="22"/>
      <c r="D55" s="22"/>
      <c r="E55" s="22"/>
      <c r="F55" s="23">
        <v>10503010</v>
      </c>
      <c r="G55" s="23" t="s">
        <v>126</v>
      </c>
      <c r="H55" s="22" t="s">
        <v>5</v>
      </c>
      <c r="I55" s="26">
        <v>0</v>
      </c>
    </row>
    <row r="56" spans="1:9" ht="25.15" customHeight="1" x14ac:dyDescent="0.25">
      <c r="A56" s="25"/>
      <c r="B56" s="22"/>
      <c r="C56" s="22"/>
      <c r="D56" s="22"/>
      <c r="E56" s="22"/>
      <c r="F56" s="23">
        <v>10503010</v>
      </c>
      <c r="G56" s="23" t="s">
        <v>127</v>
      </c>
      <c r="H56" s="22" t="s">
        <v>128</v>
      </c>
      <c r="I56" s="26">
        <v>106.8</v>
      </c>
    </row>
    <row r="57" spans="1:9" ht="20.399999999999999" customHeight="1" x14ac:dyDescent="0.25">
      <c r="A57" s="25"/>
      <c r="B57" s="22"/>
      <c r="C57" s="22"/>
      <c r="D57" s="22"/>
      <c r="E57" s="22"/>
      <c r="F57" s="23">
        <v>10503010</v>
      </c>
      <c r="G57" s="23" t="s">
        <v>129</v>
      </c>
      <c r="H57" s="22" t="s">
        <v>130</v>
      </c>
      <c r="I57" s="26">
        <v>3.5</v>
      </c>
    </row>
    <row r="58" spans="1:9" ht="33.799999999999997" customHeight="1" x14ac:dyDescent="0.25">
      <c r="A58" s="25"/>
      <c r="B58" s="22"/>
      <c r="C58" s="22"/>
      <c r="D58" s="22"/>
      <c r="E58" s="22"/>
      <c r="F58" s="23">
        <v>10503010</v>
      </c>
      <c r="G58" s="23" t="s">
        <v>131</v>
      </c>
      <c r="H58" s="22" t="s">
        <v>132</v>
      </c>
      <c r="I58" s="26">
        <v>0.5</v>
      </c>
    </row>
    <row r="59" spans="1:9" ht="27.2" customHeight="1" x14ac:dyDescent="0.25">
      <c r="A59" s="25"/>
      <c r="B59" s="22"/>
      <c r="C59" s="22"/>
      <c r="D59" s="22"/>
      <c r="E59" s="22"/>
      <c r="F59" s="23">
        <v>10503010</v>
      </c>
      <c r="G59" s="23" t="s">
        <v>279</v>
      </c>
      <c r="H59" s="22" t="s">
        <v>280</v>
      </c>
      <c r="I59" s="26">
        <v>0.5</v>
      </c>
    </row>
    <row r="60" spans="1:9" ht="17" customHeight="1" x14ac:dyDescent="0.25">
      <c r="A60" s="29" t="s">
        <v>281</v>
      </c>
      <c r="B60" s="29"/>
      <c r="C60" s="29"/>
      <c r="D60" s="29"/>
      <c r="E60" s="29"/>
      <c r="F60" s="29"/>
      <c r="G60" s="29"/>
      <c r="H60" s="29"/>
      <c r="I60" s="26">
        <v>386.1</v>
      </c>
    </row>
    <row r="61" spans="1:9" ht="36" customHeight="1" x14ac:dyDescent="0.25">
      <c r="A61" s="29" t="s">
        <v>282</v>
      </c>
      <c r="B61" s="29"/>
      <c r="C61" s="29"/>
      <c r="D61" s="29"/>
      <c r="E61" s="29"/>
      <c r="F61" s="29"/>
      <c r="G61" s="29"/>
      <c r="H61" s="29"/>
      <c r="I61" s="26">
        <v>386.1</v>
      </c>
    </row>
    <row r="62" spans="1:9" ht="33.799999999999997" customHeight="1" x14ac:dyDescent="0.25">
      <c r="A62" s="25"/>
      <c r="B62" s="22"/>
      <c r="C62" s="22"/>
      <c r="D62" s="22"/>
      <c r="E62" s="22"/>
      <c r="F62" s="23">
        <v>10504020</v>
      </c>
      <c r="G62" s="23" t="s">
        <v>135</v>
      </c>
      <c r="H62" s="22" t="s">
        <v>17</v>
      </c>
      <c r="I62" s="26">
        <v>0</v>
      </c>
    </row>
    <row r="63" spans="1:9" ht="26.35" customHeight="1" x14ac:dyDescent="0.25">
      <c r="A63" s="25"/>
      <c r="B63" s="22"/>
      <c r="C63" s="22"/>
      <c r="D63" s="22"/>
      <c r="E63" s="22"/>
      <c r="F63" s="23">
        <v>10504020</v>
      </c>
      <c r="G63" s="23" t="s">
        <v>136</v>
      </c>
      <c r="H63" s="22" t="s">
        <v>283</v>
      </c>
      <c r="I63" s="26">
        <v>384.7</v>
      </c>
    </row>
    <row r="64" spans="1:9" ht="33.799999999999997" customHeight="1" x14ac:dyDescent="0.25">
      <c r="A64" s="25"/>
      <c r="B64" s="22"/>
      <c r="C64" s="22"/>
      <c r="D64" s="22"/>
      <c r="E64" s="22"/>
      <c r="F64" s="23">
        <v>10504020</v>
      </c>
      <c r="G64" s="23" t="s">
        <v>138</v>
      </c>
      <c r="H64" s="22" t="s">
        <v>284</v>
      </c>
      <c r="I64" s="26">
        <v>1.4</v>
      </c>
    </row>
    <row r="65" spans="1:9" ht="20.25" customHeight="1" x14ac:dyDescent="0.25">
      <c r="A65" s="29" t="s">
        <v>285</v>
      </c>
      <c r="B65" s="29"/>
      <c r="C65" s="29"/>
      <c r="D65" s="29"/>
      <c r="E65" s="29"/>
      <c r="F65" s="29"/>
      <c r="G65" s="29"/>
      <c r="H65" s="29"/>
      <c r="I65" s="26">
        <v>2749.7</v>
      </c>
    </row>
    <row r="66" spans="1:9" ht="24.8" customHeight="1" x14ac:dyDescent="0.25">
      <c r="A66" s="29" t="s">
        <v>286</v>
      </c>
      <c r="B66" s="29"/>
      <c r="C66" s="29"/>
      <c r="D66" s="29"/>
      <c r="E66" s="29"/>
      <c r="F66" s="29"/>
      <c r="G66" s="29"/>
      <c r="H66" s="29"/>
      <c r="I66" s="26">
        <v>2749.7</v>
      </c>
    </row>
    <row r="67" spans="1:9" ht="32.299999999999997" customHeight="1" x14ac:dyDescent="0.25">
      <c r="A67" s="29" t="s">
        <v>287</v>
      </c>
      <c r="B67" s="29"/>
      <c r="C67" s="29"/>
      <c r="D67" s="29"/>
      <c r="E67" s="29"/>
      <c r="F67" s="29"/>
      <c r="G67" s="29"/>
      <c r="H67" s="29"/>
      <c r="I67" s="26">
        <v>2739.7</v>
      </c>
    </row>
    <row r="68" spans="1:9" ht="29.25" customHeight="1" x14ac:dyDescent="0.25">
      <c r="A68" s="25"/>
      <c r="B68" s="22"/>
      <c r="C68" s="22"/>
      <c r="D68" s="22"/>
      <c r="E68" s="22"/>
      <c r="F68" s="23">
        <v>10803010</v>
      </c>
      <c r="G68" s="23" t="s">
        <v>140</v>
      </c>
      <c r="H68" s="22" t="s">
        <v>4</v>
      </c>
      <c r="I68" s="26">
        <v>0</v>
      </c>
    </row>
    <row r="69" spans="1:9" ht="32.299999999999997" customHeight="1" x14ac:dyDescent="0.25">
      <c r="A69" s="25"/>
      <c r="B69" s="22"/>
      <c r="C69" s="22"/>
      <c r="D69" s="22"/>
      <c r="E69" s="22"/>
      <c r="F69" s="23">
        <v>10803010</v>
      </c>
      <c r="G69" s="23" t="s">
        <v>141</v>
      </c>
      <c r="H69" s="22" t="s">
        <v>288</v>
      </c>
      <c r="I69" s="26">
        <v>2739.7</v>
      </c>
    </row>
    <row r="70" spans="1:9" ht="26.5" customHeight="1" x14ac:dyDescent="0.25">
      <c r="A70" s="29" t="s">
        <v>289</v>
      </c>
      <c r="B70" s="29"/>
      <c r="C70" s="29"/>
      <c r="D70" s="29"/>
      <c r="E70" s="29"/>
      <c r="F70" s="29"/>
      <c r="G70" s="29"/>
      <c r="H70" s="29"/>
      <c r="I70" s="26">
        <v>10</v>
      </c>
    </row>
    <row r="71" spans="1:9" ht="18.350000000000001" customHeight="1" x14ac:dyDescent="0.25">
      <c r="A71" s="29" t="s">
        <v>290</v>
      </c>
      <c r="B71" s="29"/>
      <c r="C71" s="29"/>
      <c r="D71" s="29"/>
      <c r="E71" s="29"/>
      <c r="F71" s="29"/>
      <c r="G71" s="29"/>
      <c r="H71" s="29"/>
      <c r="I71" s="26">
        <v>10</v>
      </c>
    </row>
    <row r="72" spans="1:9" ht="13.6" customHeight="1" x14ac:dyDescent="0.25">
      <c r="A72" s="25"/>
      <c r="B72" s="22"/>
      <c r="C72" s="22"/>
      <c r="D72" s="22"/>
      <c r="E72" s="22"/>
      <c r="F72" s="23">
        <v>10807150</v>
      </c>
      <c r="G72" s="23" t="s">
        <v>168</v>
      </c>
      <c r="H72" s="22" t="s">
        <v>3</v>
      </c>
      <c r="I72" s="26">
        <v>0</v>
      </c>
    </row>
    <row r="73" spans="1:9" ht="21.75" customHeight="1" x14ac:dyDescent="0.25">
      <c r="A73" s="25"/>
      <c r="B73" s="22"/>
      <c r="C73" s="22"/>
      <c r="D73" s="22"/>
      <c r="E73" s="22"/>
      <c r="F73" s="23">
        <v>10807150</v>
      </c>
      <c r="G73" s="23" t="s">
        <v>291</v>
      </c>
      <c r="H73" s="22" t="s">
        <v>3</v>
      </c>
      <c r="I73" s="26">
        <v>10</v>
      </c>
    </row>
    <row r="74" spans="1:9" ht="31.25" customHeight="1" x14ac:dyDescent="0.25">
      <c r="A74" s="29" t="s">
        <v>292</v>
      </c>
      <c r="B74" s="29"/>
      <c r="C74" s="29"/>
      <c r="D74" s="29"/>
      <c r="E74" s="29"/>
      <c r="F74" s="29"/>
      <c r="G74" s="29"/>
      <c r="H74" s="29"/>
      <c r="I74" s="26">
        <v>2338.9</v>
      </c>
    </row>
    <row r="75" spans="1:9" ht="36" customHeight="1" x14ac:dyDescent="0.25">
      <c r="A75" s="29" t="s">
        <v>293</v>
      </c>
      <c r="B75" s="29"/>
      <c r="C75" s="29"/>
      <c r="D75" s="29"/>
      <c r="E75" s="29"/>
      <c r="F75" s="29"/>
      <c r="G75" s="29"/>
      <c r="H75" s="29"/>
      <c r="I75" s="26">
        <v>2338.9</v>
      </c>
    </row>
    <row r="76" spans="1:9" ht="36" customHeight="1" x14ac:dyDescent="0.25">
      <c r="A76" s="29" t="s">
        <v>294</v>
      </c>
      <c r="B76" s="29"/>
      <c r="C76" s="29"/>
      <c r="D76" s="29"/>
      <c r="E76" s="29"/>
      <c r="F76" s="29"/>
      <c r="G76" s="29"/>
      <c r="H76" s="29"/>
      <c r="I76" s="26">
        <v>1791.1</v>
      </c>
    </row>
    <row r="77" spans="1:9" ht="34.5" customHeight="1" x14ac:dyDescent="0.25">
      <c r="A77" s="25"/>
      <c r="B77" s="22"/>
      <c r="C77" s="22"/>
      <c r="D77" s="22"/>
      <c r="E77" s="22"/>
      <c r="F77" s="23">
        <v>11105013</v>
      </c>
      <c r="G77" s="23" t="s">
        <v>169</v>
      </c>
      <c r="H77" s="22" t="s">
        <v>295</v>
      </c>
      <c r="I77" s="26">
        <v>1369.7</v>
      </c>
    </row>
    <row r="78" spans="1:9" ht="33.799999999999997" customHeight="1" x14ac:dyDescent="0.25">
      <c r="A78" s="25"/>
      <c r="B78" s="22"/>
      <c r="C78" s="22"/>
      <c r="D78" s="22"/>
      <c r="E78" s="22"/>
      <c r="F78" s="23">
        <v>11105013</v>
      </c>
      <c r="G78" s="23" t="s">
        <v>171</v>
      </c>
      <c r="H78" s="22" t="s">
        <v>295</v>
      </c>
      <c r="I78" s="26">
        <v>421.4</v>
      </c>
    </row>
    <row r="79" spans="1:9" ht="34.65" customHeight="1" x14ac:dyDescent="0.25">
      <c r="A79" s="29" t="s">
        <v>296</v>
      </c>
      <c r="B79" s="29"/>
      <c r="C79" s="29"/>
      <c r="D79" s="29"/>
      <c r="E79" s="29"/>
      <c r="F79" s="29"/>
      <c r="G79" s="29"/>
      <c r="H79" s="29"/>
      <c r="I79" s="26">
        <v>547.79999999999995</v>
      </c>
    </row>
    <row r="80" spans="1:9" ht="29.9" customHeight="1" x14ac:dyDescent="0.25">
      <c r="A80" s="25"/>
      <c r="B80" s="22"/>
      <c r="C80" s="22"/>
      <c r="D80" s="22"/>
      <c r="E80" s="22"/>
      <c r="F80" s="23">
        <v>11105035</v>
      </c>
      <c r="G80" s="23" t="s">
        <v>173</v>
      </c>
      <c r="H80" s="22" t="s">
        <v>297</v>
      </c>
      <c r="I80" s="26">
        <v>547.79999999999995</v>
      </c>
    </row>
    <row r="81" spans="1:9" x14ac:dyDescent="0.25">
      <c r="A81" s="29" t="s">
        <v>298</v>
      </c>
      <c r="B81" s="29"/>
      <c r="C81" s="29"/>
      <c r="D81" s="29"/>
      <c r="E81" s="29"/>
      <c r="F81" s="29"/>
      <c r="G81" s="29"/>
      <c r="H81" s="29"/>
      <c r="I81" s="26">
        <v>1767.5</v>
      </c>
    </row>
    <row r="82" spans="1:9" ht="22.6" customHeight="1" x14ac:dyDescent="0.25">
      <c r="A82" s="29" t="s">
        <v>299</v>
      </c>
      <c r="B82" s="29"/>
      <c r="C82" s="29"/>
      <c r="D82" s="29"/>
      <c r="E82" s="29"/>
      <c r="F82" s="29"/>
      <c r="G82" s="29"/>
      <c r="H82" s="29"/>
      <c r="I82" s="26">
        <v>1767.5</v>
      </c>
    </row>
    <row r="83" spans="1:9" x14ac:dyDescent="0.25">
      <c r="A83" s="29" t="s">
        <v>300</v>
      </c>
      <c r="B83" s="29"/>
      <c r="C83" s="29"/>
      <c r="D83" s="29"/>
      <c r="E83" s="29"/>
      <c r="F83" s="29"/>
      <c r="G83" s="29"/>
      <c r="H83" s="29"/>
      <c r="I83" s="26">
        <v>131.69999999999999</v>
      </c>
    </row>
    <row r="84" spans="1:9" ht="21.75" x14ac:dyDescent="0.25">
      <c r="A84" s="25"/>
      <c r="B84" s="22"/>
      <c r="C84" s="22"/>
      <c r="D84" s="22"/>
      <c r="E84" s="22"/>
      <c r="F84" s="23">
        <v>11201010</v>
      </c>
      <c r="G84" s="23" t="s">
        <v>37</v>
      </c>
      <c r="H84" s="22" t="s">
        <v>20</v>
      </c>
      <c r="I84" s="26">
        <v>0</v>
      </c>
    </row>
    <row r="85" spans="1:9" ht="21.75" x14ac:dyDescent="0.25">
      <c r="A85" s="25"/>
      <c r="B85" s="22"/>
      <c r="C85" s="22"/>
      <c r="D85" s="22"/>
      <c r="E85" s="22"/>
      <c r="F85" s="23">
        <v>11201010</v>
      </c>
      <c r="G85" s="23" t="s">
        <v>38</v>
      </c>
      <c r="H85" s="22" t="s">
        <v>301</v>
      </c>
      <c r="I85" s="26">
        <v>131.69999999999999</v>
      </c>
    </row>
    <row r="86" spans="1:9" ht="14.95" customHeight="1" x14ac:dyDescent="0.25">
      <c r="A86" s="29" t="s">
        <v>302</v>
      </c>
      <c r="B86" s="29"/>
      <c r="C86" s="29"/>
      <c r="D86" s="29"/>
      <c r="E86" s="29"/>
      <c r="F86" s="29"/>
      <c r="G86" s="29"/>
      <c r="H86" s="29"/>
      <c r="I86" s="26">
        <v>37.200000000000003</v>
      </c>
    </row>
    <row r="87" spans="1:9" ht="14.95" customHeight="1" x14ac:dyDescent="0.25">
      <c r="A87" s="25"/>
      <c r="B87" s="22"/>
      <c r="C87" s="22"/>
      <c r="D87" s="22"/>
      <c r="E87" s="22"/>
      <c r="F87" s="23">
        <v>11201030</v>
      </c>
      <c r="G87" s="23" t="s">
        <v>40</v>
      </c>
      <c r="H87" s="22" t="s">
        <v>2</v>
      </c>
      <c r="I87" s="26">
        <v>0</v>
      </c>
    </row>
    <row r="88" spans="1:9" ht="30.6" customHeight="1" x14ac:dyDescent="0.25">
      <c r="A88" s="25"/>
      <c r="B88" s="22"/>
      <c r="C88" s="22"/>
      <c r="D88" s="22"/>
      <c r="E88" s="22"/>
      <c r="F88" s="23">
        <v>11201030</v>
      </c>
      <c r="G88" s="23" t="s">
        <v>41</v>
      </c>
      <c r="H88" s="28" t="s">
        <v>344</v>
      </c>
      <c r="I88" s="26">
        <v>37.200000000000003</v>
      </c>
    </row>
    <row r="89" spans="1:9" ht="14.95" customHeight="1" x14ac:dyDescent="0.25">
      <c r="A89" s="29" t="s">
        <v>303</v>
      </c>
      <c r="B89" s="29"/>
      <c r="C89" s="29"/>
      <c r="D89" s="29"/>
      <c r="E89" s="29"/>
      <c r="F89" s="29"/>
      <c r="G89" s="29"/>
      <c r="H89" s="29"/>
      <c r="I89" s="26">
        <v>1598.6</v>
      </c>
    </row>
    <row r="90" spans="1:9" ht="22.6" customHeight="1" x14ac:dyDescent="0.25">
      <c r="A90" s="25"/>
      <c r="B90" s="22"/>
      <c r="C90" s="22"/>
      <c r="D90" s="22"/>
      <c r="E90" s="22"/>
      <c r="F90" s="23">
        <v>11201041</v>
      </c>
      <c r="G90" s="23" t="s">
        <v>45</v>
      </c>
      <c r="H90" s="22" t="s">
        <v>46</v>
      </c>
      <c r="I90" s="26">
        <v>1598.6</v>
      </c>
    </row>
    <row r="91" spans="1:9" ht="19.05" customHeight="1" x14ac:dyDescent="0.25">
      <c r="A91" s="29" t="s">
        <v>304</v>
      </c>
      <c r="B91" s="29"/>
      <c r="C91" s="29"/>
      <c r="D91" s="29"/>
      <c r="E91" s="29"/>
      <c r="F91" s="29"/>
      <c r="G91" s="29"/>
      <c r="H91" s="29"/>
      <c r="I91" s="26">
        <v>5003.5</v>
      </c>
    </row>
    <row r="92" spans="1:9" x14ac:dyDescent="0.25">
      <c r="A92" s="29" t="s">
        <v>305</v>
      </c>
      <c r="B92" s="29"/>
      <c r="C92" s="29"/>
      <c r="D92" s="29"/>
      <c r="E92" s="29"/>
      <c r="F92" s="29"/>
      <c r="G92" s="29"/>
      <c r="H92" s="29"/>
      <c r="I92" s="26">
        <v>4503.3</v>
      </c>
    </row>
    <row r="93" spans="1:9" x14ac:dyDescent="0.25">
      <c r="A93" s="29" t="s">
        <v>306</v>
      </c>
      <c r="B93" s="29"/>
      <c r="C93" s="29"/>
      <c r="D93" s="29"/>
      <c r="E93" s="29"/>
      <c r="F93" s="29"/>
      <c r="G93" s="29"/>
      <c r="H93" s="29"/>
      <c r="I93" s="26">
        <v>4503.3</v>
      </c>
    </row>
    <row r="94" spans="1:9" x14ac:dyDescent="0.25">
      <c r="A94" s="29" t="s">
        <v>307</v>
      </c>
      <c r="B94" s="29"/>
      <c r="C94" s="29"/>
      <c r="D94" s="29"/>
      <c r="E94" s="29"/>
      <c r="F94" s="29"/>
      <c r="G94" s="29"/>
      <c r="H94" s="29"/>
      <c r="I94" s="26">
        <v>500.3</v>
      </c>
    </row>
    <row r="95" spans="1:9" x14ac:dyDescent="0.25">
      <c r="A95" s="29" t="s">
        <v>308</v>
      </c>
      <c r="B95" s="29"/>
      <c r="C95" s="29"/>
      <c r="D95" s="29"/>
      <c r="E95" s="29"/>
      <c r="F95" s="29"/>
      <c r="G95" s="29"/>
      <c r="H95" s="29"/>
      <c r="I95" s="26">
        <v>500.3</v>
      </c>
    </row>
    <row r="96" spans="1:9" ht="17" customHeight="1" x14ac:dyDescent="0.25">
      <c r="A96" s="25"/>
      <c r="B96" s="22"/>
      <c r="C96" s="22"/>
      <c r="D96" s="22"/>
      <c r="E96" s="22"/>
      <c r="F96" s="23">
        <v>11302995</v>
      </c>
      <c r="G96" s="23" t="s">
        <v>220</v>
      </c>
      <c r="H96" s="22" t="s">
        <v>25</v>
      </c>
      <c r="I96" s="26">
        <v>500.3</v>
      </c>
    </row>
    <row r="97" spans="1:9" x14ac:dyDescent="0.25">
      <c r="A97" s="29" t="s">
        <v>309</v>
      </c>
      <c r="B97" s="29"/>
      <c r="C97" s="29"/>
      <c r="D97" s="29"/>
      <c r="E97" s="29"/>
      <c r="F97" s="29"/>
      <c r="G97" s="29"/>
      <c r="H97" s="29"/>
      <c r="I97" s="26">
        <v>740.6</v>
      </c>
    </row>
    <row r="98" spans="1:9" x14ac:dyDescent="0.25">
      <c r="A98" s="29" t="s">
        <v>310</v>
      </c>
      <c r="B98" s="29"/>
      <c r="C98" s="29"/>
      <c r="D98" s="29"/>
      <c r="E98" s="29"/>
      <c r="F98" s="29"/>
      <c r="G98" s="29"/>
      <c r="H98" s="29"/>
      <c r="I98" s="26">
        <v>740.6</v>
      </c>
    </row>
    <row r="99" spans="1:9" x14ac:dyDescent="0.25">
      <c r="A99" s="29" t="s">
        <v>311</v>
      </c>
      <c r="B99" s="29"/>
      <c r="C99" s="29"/>
      <c r="D99" s="29"/>
      <c r="E99" s="29"/>
      <c r="F99" s="29"/>
      <c r="G99" s="29"/>
      <c r="H99" s="29"/>
      <c r="I99" s="26">
        <v>740.6</v>
      </c>
    </row>
    <row r="100" spans="1:9" ht="23.1" customHeight="1" x14ac:dyDescent="0.25">
      <c r="A100" s="25"/>
      <c r="B100" s="22"/>
      <c r="C100" s="22"/>
      <c r="D100" s="22"/>
      <c r="E100" s="22"/>
      <c r="F100" s="23">
        <v>11406013</v>
      </c>
      <c r="G100" s="23" t="s">
        <v>225</v>
      </c>
      <c r="H100" s="22" t="s">
        <v>312</v>
      </c>
      <c r="I100" s="26">
        <v>475.3</v>
      </c>
    </row>
    <row r="101" spans="1:9" ht="21.75" x14ac:dyDescent="0.25">
      <c r="A101" s="25"/>
      <c r="B101" s="22"/>
      <c r="C101" s="22"/>
      <c r="D101" s="22"/>
      <c r="E101" s="22"/>
      <c r="F101" s="23">
        <v>11406013</v>
      </c>
      <c r="G101" s="23" t="s">
        <v>227</v>
      </c>
      <c r="H101" s="22" t="s">
        <v>26</v>
      </c>
      <c r="I101" s="26">
        <v>265.3</v>
      </c>
    </row>
    <row r="102" spans="1:9" x14ac:dyDescent="0.25">
      <c r="A102" s="29" t="s">
        <v>313</v>
      </c>
      <c r="B102" s="29"/>
      <c r="C102" s="29"/>
      <c r="D102" s="29"/>
      <c r="E102" s="29"/>
      <c r="F102" s="29"/>
      <c r="G102" s="29"/>
      <c r="H102" s="29"/>
      <c r="I102" s="26">
        <v>1840.9</v>
      </c>
    </row>
    <row r="103" spans="1:9" x14ac:dyDescent="0.25">
      <c r="A103" s="29" t="s">
        <v>314</v>
      </c>
      <c r="B103" s="29"/>
      <c r="C103" s="29"/>
      <c r="D103" s="29"/>
      <c r="E103" s="29"/>
      <c r="F103" s="29"/>
      <c r="G103" s="29"/>
      <c r="H103" s="29"/>
      <c r="I103" s="26">
        <v>22.2</v>
      </c>
    </row>
    <row r="104" spans="1:9" ht="32.6" customHeight="1" x14ac:dyDescent="0.25">
      <c r="A104" s="29" t="s">
        <v>315</v>
      </c>
      <c r="B104" s="29"/>
      <c r="C104" s="29"/>
      <c r="D104" s="29"/>
      <c r="E104" s="29"/>
      <c r="F104" s="29"/>
      <c r="G104" s="29"/>
      <c r="H104" s="29"/>
      <c r="I104" s="26">
        <v>22.2</v>
      </c>
    </row>
    <row r="105" spans="1:9" ht="21.75" customHeight="1" x14ac:dyDescent="0.25">
      <c r="A105" s="25"/>
      <c r="B105" s="22"/>
      <c r="C105" s="22"/>
      <c r="D105" s="22"/>
      <c r="E105" s="22"/>
      <c r="F105" s="23">
        <v>11603010</v>
      </c>
      <c r="G105" s="23" t="s">
        <v>143</v>
      </c>
      <c r="H105" s="22" t="s">
        <v>316</v>
      </c>
      <c r="I105" s="26">
        <v>0</v>
      </c>
    </row>
    <row r="106" spans="1:9" ht="25.85" customHeight="1" x14ac:dyDescent="0.25">
      <c r="A106" s="25"/>
      <c r="B106" s="22"/>
      <c r="C106" s="22"/>
      <c r="D106" s="22"/>
      <c r="E106" s="22"/>
      <c r="F106" s="23">
        <v>11603010</v>
      </c>
      <c r="G106" s="23" t="s">
        <v>145</v>
      </c>
      <c r="H106" s="22" t="s">
        <v>316</v>
      </c>
      <c r="I106" s="26">
        <v>22.2</v>
      </c>
    </row>
    <row r="107" spans="1:9" ht="23.1" customHeight="1" x14ac:dyDescent="0.25">
      <c r="A107" s="29" t="s">
        <v>317</v>
      </c>
      <c r="B107" s="29"/>
      <c r="C107" s="29"/>
      <c r="D107" s="29"/>
      <c r="E107" s="29"/>
      <c r="F107" s="29"/>
      <c r="G107" s="29"/>
      <c r="H107" s="29"/>
      <c r="I107" s="26">
        <v>-8</v>
      </c>
    </row>
    <row r="108" spans="1:9" ht="21.75" x14ac:dyDescent="0.25">
      <c r="A108" s="25"/>
      <c r="B108" s="22"/>
      <c r="C108" s="22"/>
      <c r="D108" s="22"/>
      <c r="E108" s="22"/>
      <c r="F108" s="23">
        <v>11606000</v>
      </c>
      <c r="G108" s="23" t="s">
        <v>146</v>
      </c>
      <c r="H108" s="22" t="s">
        <v>318</v>
      </c>
      <c r="I108" s="26">
        <v>0</v>
      </c>
    </row>
    <row r="109" spans="1:9" ht="21.75" x14ac:dyDescent="0.25">
      <c r="A109" s="25"/>
      <c r="B109" s="22"/>
      <c r="C109" s="22"/>
      <c r="D109" s="22"/>
      <c r="E109" s="22"/>
      <c r="F109" s="23">
        <v>11606000</v>
      </c>
      <c r="G109" s="23" t="s">
        <v>148</v>
      </c>
      <c r="H109" s="22" t="s">
        <v>318</v>
      </c>
      <c r="I109" s="26">
        <v>-8</v>
      </c>
    </row>
    <row r="110" spans="1:9" ht="29.25" customHeight="1" x14ac:dyDescent="0.25">
      <c r="A110" s="29" t="s">
        <v>319</v>
      </c>
      <c r="B110" s="29"/>
      <c r="C110" s="29"/>
      <c r="D110" s="29"/>
      <c r="E110" s="29"/>
      <c r="F110" s="29"/>
      <c r="G110" s="29"/>
      <c r="H110" s="29"/>
      <c r="I110" s="26">
        <v>89</v>
      </c>
    </row>
    <row r="111" spans="1:9" ht="29.25" customHeight="1" x14ac:dyDescent="0.25">
      <c r="A111" s="29" t="s">
        <v>320</v>
      </c>
      <c r="B111" s="29"/>
      <c r="C111" s="29"/>
      <c r="D111" s="29"/>
      <c r="E111" s="29"/>
      <c r="F111" s="29"/>
      <c r="G111" s="29"/>
      <c r="H111" s="29"/>
      <c r="I111" s="26">
        <v>89</v>
      </c>
    </row>
    <row r="112" spans="1:9" ht="21.75" x14ac:dyDescent="0.25">
      <c r="A112" s="25"/>
      <c r="B112" s="22"/>
      <c r="C112" s="22"/>
      <c r="D112" s="22"/>
      <c r="E112" s="22"/>
      <c r="F112" s="23">
        <v>11608010</v>
      </c>
      <c r="G112" s="23" t="s">
        <v>155</v>
      </c>
      <c r="H112" s="22" t="s">
        <v>321</v>
      </c>
      <c r="I112" s="26">
        <v>89</v>
      </c>
    </row>
    <row r="113" spans="1:9" ht="25.85" customHeight="1" x14ac:dyDescent="0.25">
      <c r="A113" s="29" t="s">
        <v>322</v>
      </c>
      <c r="B113" s="29"/>
      <c r="C113" s="29"/>
      <c r="D113" s="29"/>
      <c r="E113" s="29"/>
      <c r="F113" s="29"/>
      <c r="G113" s="29"/>
      <c r="H113" s="29"/>
      <c r="I113" s="26">
        <v>1183.8</v>
      </c>
    </row>
    <row r="114" spans="1:9" ht="25.85" customHeight="1" x14ac:dyDescent="0.25">
      <c r="A114" s="29" t="s">
        <v>323</v>
      </c>
      <c r="B114" s="29"/>
      <c r="C114" s="29"/>
      <c r="D114" s="29"/>
      <c r="E114" s="29"/>
      <c r="F114" s="29"/>
      <c r="G114" s="29"/>
      <c r="H114" s="29"/>
      <c r="I114" s="26">
        <v>8</v>
      </c>
    </row>
    <row r="115" spans="1:9" ht="25.85" customHeight="1" x14ac:dyDescent="0.25">
      <c r="A115" s="29" t="s">
        <v>324</v>
      </c>
      <c r="B115" s="29"/>
      <c r="C115" s="29"/>
      <c r="D115" s="29"/>
      <c r="E115" s="29"/>
      <c r="F115" s="29"/>
      <c r="G115" s="29"/>
      <c r="H115" s="29"/>
      <c r="I115" s="26">
        <v>8</v>
      </c>
    </row>
    <row r="116" spans="1:9" ht="21.75" x14ac:dyDescent="0.25">
      <c r="A116" s="25"/>
      <c r="B116" s="22"/>
      <c r="C116" s="22"/>
      <c r="D116" s="22"/>
      <c r="E116" s="22"/>
      <c r="F116" s="23">
        <v>11621050</v>
      </c>
      <c r="G116" s="23" t="s">
        <v>157</v>
      </c>
      <c r="H116" s="22" t="s">
        <v>325</v>
      </c>
      <c r="I116" s="26">
        <v>0</v>
      </c>
    </row>
    <row r="117" spans="1:9" ht="27.2" customHeight="1" x14ac:dyDescent="0.25">
      <c r="A117" s="25"/>
      <c r="B117" s="22"/>
      <c r="C117" s="22"/>
      <c r="D117" s="22"/>
      <c r="E117" s="22"/>
      <c r="F117" s="23">
        <v>11621050</v>
      </c>
      <c r="G117" s="23" t="s">
        <v>159</v>
      </c>
      <c r="H117" s="22" t="s">
        <v>325</v>
      </c>
      <c r="I117" s="26">
        <v>8</v>
      </c>
    </row>
    <row r="118" spans="1:9" ht="16.3" customHeight="1" x14ac:dyDescent="0.25">
      <c r="A118" s="29" t="s">
        <v>326</v>
      </c>
      <c r="B118" s="29"/>
      <c r="C118" s="29"/>
      <c r="D118" s="29"/>
      <c r="E118" s="29"/>
      <c r="F118" s="29"/>
      <c r="G118" s="29"/>
      <c r="H118" s="29"/>
      <c r="I118" s="26">
        <v>10</v>
      </c>
    </row>
    <row r="119" spans="1:9" ht="25.15" customHeight="1" x14ac:dyDescent="0.25">
      <c r="A119" s="29" t="s">
        <v>327</v>
      </c>
      <c r="B119" s="29"/>
      <c r="C119" s="29"/>
      <c r="D119" s="29"/>
      <c r="E119" s="29"/>
      <c r="F119" s="29"/>
      <c r="G119" s="29"/>
      <c r="H119" s="29"/>
      <c r="I119" s="26">
        <v>10</v>
      </c>
    </row>
    <row r="120" spans="1:9" ht="21.75" x14ac:dyDescent="0.25">
      <c r="A120" s="25"/>
      <c r="B120" s="22"/>
      <c r="C120" s="22"/>
      <c r="D120" s="22"/>
      <c r="E120" s="22"/>
      <c r="F120" s="23">
        <v>11623052</v>
      </c>
      <c r="G120" s="23" t="s">
        <v>228</v>
      </c>
      <c r="H120" s="22" t="s">
        <v>328</v>
      </c>
      <c r="I120" s="26">
        <v>10</v>
      </c>
    </row>
    <row r="121" spans="1:9" ht="34" customHeight="1" x14ac:dyDescent="0.25">
      <c r="A121" s="29" t="s">
        <v>329</v>
      </c>
      <c r="B121" s="29"/>
      <c r="C121" s="29"/>
      <c r="D121" s="29"/>
      <c r="E121" s="29"/>
      <c r="F121" s="29"/>
      <c r="G121" s="29"/>
      <c r="H121" s="29"/>
      <c r="I121" s="26">
        <v>5</v>
      </c>
    </row>
    <row r="122" spans="1:9" ht="15.65" customHeight="1" x14ac:dyDescent="0.25">
      <c r="A122" s="29" t="s">
        <v>330</v>
      </c>
      <c r="B122" s="29"/>
      <c r="C122" s="29"/>
      <c r="D122" s="29"/>
      <c r="E122" s="29"/>
      <c r="F122" s="29"/>
      <c r="G122" s="29"/>
      <c r="H122" s="29"/>
      <c r="I122" s="26">
        <v>5</v>
      </c>
    </row>
    <row r="123" spans="1:9" ht="32.6" x14ac:dyDescent="0.25">
      <c r="A123" s="25"/>
      <c r="B123" s="22"/>
      <c r="C123" s="22"/>
      <c r="D123" s="22"/>
      <c r="E123" s="22"/>
      <c r="F123" s="23">
        <v>11625060</v>
      </c>
      <c r="G123" s="23" t="s">
        <v>237</v>
      </c>
      <c r="H123" s="22" t="s">
        <v>331</v>
      </c>
      <c r="I123" s="26">
        <v>5</v>
      </c>
    </row>
    <row r="124" spans="1:9" x14ac:dyDescent="0.25">
      <c r="A124" s="29" t="s">
        <v>332</v>
      </c>
      <c r="B124" s="29"/>
      <c r="C124" s="29"/>
      <c r="D124" s="29"/>
      <c r="E124" s="29"/>
      <c r="F124" s="29"/>
      <c r="G124" s="29"/>
      <c r="H124" s="29"/>
      <c r="I124" s="26">
        <v>1160.8</v>
      </c>
    </row>
    <row r="125" spans="1:9" ht="32.6" x14ac:dyDescent="0.25">
      <c r="A125" s="25"/>
      <c r="B125" s="22"/>
      <c r="C125" s="22"/>
      <c r="D125" s="22"/>
      <c r="E125" s="22"/>
      <c r="F125" s="23">
        <v>11628000</v>
      </c>
      <c r="G125" s="23" t="s">
        <v>69</v>
      </c>
      <c r="H125" s="22" t="s">
        <v>333</v>
      </c>
      <c r="I125" s="26">
        <v>1160.8</v>
      </c>
    </row>
    <row r="126" spans="1:9" ht="15.65" customHeight="1" x14ac:dyDescent="0.25">
      <c r="A126" s="29" t="s">
        <v>334</v>
      </c>
      <c r="B126" s="29"/>
      <c r="C126" s="29"/>
      <c r="D126" s="29"/>
      <c r="E126" s="29"/>
      <c r="F126" s="29"/>
      <c r="G126" s="29"/>
      <c r="H126" s="29"/>
      <c r="I126" s="26">
        <v>49.1</v>
      </c>
    </row>
    <row r="127" spans="1:9" ht="34.65" customHeight="1" x14ac:dyDescent="0.25">
      <c r="A127" s="29" t="s">
        <v>335</v>
      </c>
      <c r="B127" s="29"/>
      <c r="C127" s="29"/>
      <c r="D127" s="29"/>
      <c r="E127" s="29"/>
      <c r="F127" s="29"/>
      <c r="G127" s="29"/>
      <c r="H127" s="29"/>
      <c r="I127" s="26">
        <v>49.1</v>
      </c>
    </row>
    <row r="128" spans="1:9" ht="32.6" x14ac:dyDescent="0.25">
      <c r="A128" s="25"/>
      <c r="B128" s="22"/>
      <c r="C128" s="22"/>
      <c r="D128" s="22"/>
      <c r="E128" s="22"/>
      <c r="F128" s="23">
        <v>11643000</v>
      </c>
      <c r="G128" s="23" t="s">
        <v>76</v>
      </c>
      <c r="H128" s="22" t="s">
        <v>336</v>
      </c>
      <c r="I128" s="26">
        <v>4</v>
      </c>
    </row>
    <row r="129" spans="1:9" ht="32.6" x14ac:dyDescent="0.25">
      <c r="A129" s="25"/>
      <c r="B129" s="22"/>
      <c r="C129" s="22"/>
      <c r="D129" s="22"/>
      <c r="E129" s="22"/>
      <c r="F129" s="23">
        <v>11643000</v>
      </c>
      <c r="G129" s="23" t="s">
        <v>161</v>
      </c>
      <c r="H129" s="22" t="s">
        <v>336</v>
      </c>
      <c r="I129" s="26">
        <v>0</v>
      </c>
    </row>
    <row r="130" spans="1:9" ht="32.6" x14ac:dyDescent="0.25">
      <c r="A130" s="25"/>
      <c r="B130" s="22"/>
      <c r="C130" s="22"/>
      <c r="D130" s="22"/>
      <c r="E130" s="22"/>
      <c r="F130" s="23">
        <v>11643000</v>
      </c>
      <c r="G130" s="23" t="s">
        <v>162</v>
      </c>
      <c r="H130" s="22" t="s">
        <v>336</v>
      </c>
      <c r="I130" s="26">
        <v>45.1</v>
      </c>
    </row>
    <row r="131" spans="1:9" x14ac:dyDescent="0.25">
      <c r="A131" s="29" t="s">
        <v>337</v>
      </c>
      <c r="B131" s="29"/>
      <c r="C131" s="29"/>
      <c r="D131" s="29"/>
      <c r="E131" s="29"/>
      <c r="F131" s="29"/>
      <c r="G131" s="29"/>
      <c r="H131" s="29"/>
      <c r="I131" s="26">
        <v>504.8</v>
      </c>
    </row>
    <row r="132" spans="1:9" ht="31.95" customHeight="1" x14ac:dyDescent="0.25">
      <c r="A132" s="29" t="s">
        <v>338</v>
      </c>
      <c r="B132" s="29"/>
      <c r="C132" s="29"/>
      <c r="D132" s="29"/>
      <c r="E132" s="29"/>
      <c r="F132" s="29"/>
      <c r="G132" s="29"/>
      <c r="H132" s="29"/>
      <c r="I132" s="26">
        <v>504.8</v>
      </c>
    </row>
    <row r="133" spans="1:9" ht="21.75" x14ac:dyDescent="0.25">
      <c r="A133" s="25"/>
      <c r="B133" s="22"/>
      <c r="C133" s="22"/>
      <c r="D133" s="22"/>
      <c r="E133" s="22"/>
      <c r="F133" s="23">
        <v>11690050</v>
      </c>
      <c r="G133" s="23" t="s">
        <v>32</v>
      </c>
      <c r="H133" s="22" t="s">
        <v>0</v>
      </c>
      <c r="I133" s="26">
        <v>19.8</v>
      </c>
    </row>
    <row r="134" spans="1:9" ht="21.75" x14ac:dyDescent="0.25">
      <c r="A134" s="25"/>
      <c r="B134" s="22"/>
      <c r="C134" s="22"/>
      <c r="D134" s="22"/>
      <c r="E134" s="22"/>
      <c r="F134" s="23">
        <v>11690050</v>
      </c>
      <c r="G134" s="23" t="s">
        <v>52</v>
      </c>
      <c r="H134" s="22" t="s">
        <v>339</v>
      </c>
      <c r="I134" s="26">
        <v>4.4000000000000004</v>
      </c>
    </row>
    <row r="135" spans="1:9" ht="21.75" x14ac:dyDescent="0.25">
      <c r="A135" s="25"/>
      <c r="B135" s="22"/>
      <c r="C135" s="22"/>
      <c r="D135" s="22"/>
      <c r="E135" s="22"/>
      <c r="F135" s="23">
        <v>11690050</v>
      </c>
      <c r="G135" s="23" t="s">
        <v>58</v>
      </c>
      <c r="H135" s="22" t="s">
        <v>339</v>
      </c>
      <c r="I135" s="26">
        <v>121.4</v>
      </c>
    </row>
    <row r="136" spans="1:9" ht="21.75" x14ac:dyDescent="0.25">
      <c r="A136" s="25"/>
      <c r="B136" s="22"/>
      <c r="C136" s="22"/>
      <c r="D136" s="22"/>
      <c r="E136" s="22"/>
      <c r="F136" s="23">
        <v>11690050</v>
      </c>
      <c r="G136" s="23" t="s">
        <v>73</v>
      </c>
      <c r="H136" s="22" t="s">
        <v>339</v>
      </c>
      <c r="I136" s="26">
        <v>82.7</v>
      </c>
    </row>
    <row r="137" spans="1:9" ht="21.75" x14ac:dyDescent="0.25">
      <c r="A137" s="25"/>
      <c r="B137" s="22"/>
      <c r="C137" s="22"/>
      <c r="D137" s="22"/>
      <c r="E137" s="22"/>
      <c r="F137" s="23">
        <v>11690050</v>
      </c>
      <c r="G137" s="23" t="s">
        <v>165</v>
      </c>
      <c r="H137" s="22" t="s">
        <v>339</v>
      </c>
      <c r="I137" s="26">
        <v>225.6</v>
      </c>
    </row>
    <row r="138" spans="1:9" ht="21.75" x14ac:dyDescent="0.25">
      <c r="A138" s="25"/>
      <c r="B138" s="22"/>
      <c r="C138" s="22"/>
      <c r="D138" s="22"/>
      <c r="E138" s="22"/>
      <c r="F138" s="23">
        <v>11690050</v>
      </c>
      <c r="G138" s="23" t="s">
        <v>231</v>
      </c>
      <c r="H138" s="22" t="s">
        <v>0</v>
      </c>
      <c r="I138" s="26">
        <v>50.9</v>
      </c>
    </row>
    <row r="139" spans="1:9" x14ac:dyDescent="0.25">
      <c r="A139" s="29" t="s">
        <v>340</v>
      </c>
      <c r="B139" s="29"/>
      <c r="C139" s="29"/>
      <c r="D139" s="29"/>
      <c r="E139" s="29"/>
      <c r="F139" s="29"/>
      <c r="G139" s="29"/>
      <c r="H139" s="29"/>
      <c r="I139" s="26">
        <v>37.9</v>
      </c>
    </row>
    <row r="140" spans="1:9" x14ac:dyDescent="0.25">
      <c r="A140" s="29" t="s">
        <v>341</v>
      </c>
      <c r="B140" s="29"/>
      <c r="C140" s="29"/>
      <c r="D140" s="29"/>
      <c r="E140" s="29"/>
      <c r="F140" s="29"/>
      <c r="G140" s="29"/>
      <c r="H140" s="29"/>
      <c r="I140" s="26">
        <v>37.9</v>
      </c>
    </row>
    <row r="141" spans="1:9" x14ac:dyDescent="0.25">
      <c r="A141" s="29" t="s">
        <v>342</v>
      </c>
      <c r="B141" s="29"/>
      <c r="C141" s="29"/>
      <c r="D141" s="29"/>
      <c r="E141" s="29"/>
      <c r="F141" s="29"/>
      <c r="G141" s="29"/>
      <c r="H141" s="29"/>
      <c r="I141" s="26">
        <v>37.9</v>
      </c>
    </row>
    <row r="142" spans="1:9" x14ac:dyDescent="0.25">
      <c r="A142" s="25"/>
      <c r="B142" s="22"/>
      <c r="C142" s="22"/>
      <c r="D142" s="22"/>
      <c r="E142" s="22"/>
      <c r="F142" s="23">
        <v>11705050</v>
      </c>
      <c r="G142" s="23" t="s">
        <v>232</v>
      </c>
      <c r="H142" s="22" t="s">
        <v>21</v>
      </c>
      <c r="I142" s="26">
        <v>37.9</v>
      </c>
    </row>
  </sheetData>
  <mergeCells count="65">
    <mergeCell ref="A98:H98"/>
    <mergeCell ref="A115:H115"/>
    <mergeCell ref="A12:H12"/>
    <mergeCell ref="A13:H13"/>
    <mergeCell ref="A14:H14"/>
    <mergeCell ref="A31:H31"/>
    <mergeCell ref="A32:H32"/>
    <mergeCell ref="A41:H41"/>
    <mergeCell ref="A42:H42"/>
    <mergeCell ref="A53:H53"/>
    <mergeCell ref="A60:H60"/>
    <mergeCell ref="A65:H65"/>
    <mergeCell ref="A66:H66"/>
    <mergeCell ref="A70:H70"/>
    <mergeCell ref="A71:H71"/>
    <mergeCell ref="A74:H74"/>
    <mergeCell ref="A81:H81"/>
    <mergeCell ref="A119:H119"/>
    <mergeCell ref="A122:H122"/>
    <mergeCell ref="A124:H124"/>
    <mergeCell ref="A76:H76"/>
    <mergeCell ref="A79:H79"/>
    <mergeCell ref="A83:H83"/>
    <mergeCell ref="A118:H118"/>
    <mergeCell ref="A121:H121"/>
    <mergeCell ref="A86:H86"/>
    <mergeCell ref="A89:H89"/>
    <mergeCell ref="A93:H93"/>
    <mergeCell ref="A95:H95"/>
    <mergeCell ref="A99:H99"/>
    <mergeCell ref="A104:H104"/>
    <mergeCell ref="A107:H107"/>
    <mergeCell ref="A111:H111"/>
    <mergeCell ref="A33:H33"/>
    <mergeCell ref="A35:H35"/>
    <mergeCell ref="A37:H37"/>
    <mergeCell ref="A103:H103"/>
    <mergeCell ref="A39:H39"/>
    <mergeCell ref="A43:H43"/>
    <mergeCell ref="A49:H49"/>
    <mergeCell ref="A54:H54"/>
    <mergeCell ref="A61:H61"/>
    <mergeCell ref="A67:H67"/>
    <mergeCell ref="A75:H75"/>
    <mergeCell ref="A82:H82"/>
    <mergeCell ref="A91:H91"/>
    <mergeCell ref="A92:H92"/>
    <mergeCell ref="A97:H97"/>
    <mergeCell ref="A94:H94"/>
    <mergeCell ref="A141:H141"/>
    <mergeCell ref="G8:I8"/>
    <mergeCell ref="A127:H127"/>
    <mergeCell ref="A132:H132"/>
    <mergeCell ref="A139:H139"/>
    <mergeCell ref="A126:H126"/>
    <mergeCell ref="A131:H131"/>
    <mergeCell ref="A110:H110"/>
    <mergeCell ref="A114:H114"/>
    <mergeCell ref="A102:H102"/>
    <mergeCell ref="A113:H113"/>
    <mergeCell ref="A140:H140"/>
    <mergeCell ref="A15:H15"/>
    <mergeCell ref="A20:H20"/>
    <mergeCell ref="A25:H25"/>
    <mergeCell ref="A29:H29"/>
  </mergeCells>
  <pageMargins left="0.70866141732283472" right="0.70866141732283472" top="0.74803149606299213" bottom="0.74803149606299213" header="0.31496062992125984" footer="0.31496062992125984"/>
  <pageSetup paperSize="9" scale="84" fitToHeight="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tabSelected="1" workbookViewId="0">
      <selection activeCell="H3" sqref="H3"/>
    </sheetView>
  </sheetViews>
  <sheetFormatPr defaultColWidth="9.125" defaultRowHeight="14.3" x14ac:dyDescent="0.25"/>
  <cols>
    <col min="1" max="1" width="24.25" style="7" customWidth="1"/>
    <col min="2" max="2" width="57.125" style="3" customWidth="1"/>
    <col min="3" max="3" width="67.125" style="7" hidden="1" customWidth="1"/>
    <col min="4" max="4" width="14.875" style="7" hidden="1" customWidth="1"/>
    <col min="5" max="7" width="9.125" style="7" hidden="1" customWidth="1"/>
    <col min="8" max="16384" width="9.125" style="7"/>
  </cols>
  <sheetData>
    <row r="1" spans="1:9" x14ac:dyDescent="0.25">
      <c r="H1" s="2" t="s">
        <v>14</v>
      </c>
    </row>
    <row r="2" spans="1:9" x14ac:dyDescent="0.25">
      <c r="H2" s="2" t="s">
        <v>346</v>
      </c>
    </row>
    <row r="3" spans="1:9" x14ac:dyDescent="0.25">
      <c r="H3" s="2" t="s">
        <v>10</v>
      </c>
    </row>
    <row r="4" spans="1:9" x14ac:dyDescent="0.25">
      <c r="H4" s="2" t="s">
        <v>11</v>
      </c>
    </row>
    <row r="5" spans="1:9" x14ac:dyDescent="0.25">
      <c r="H5" s="1" t="s">
        <v>29</v>
      </c>
    </row>
    <row r="8" spans="1:9" ht="47.55" customHeight="1" x14ac:dyDescent="0.25">
      <c r="A8" s="30" t="s">
        <v>239</v>
      </c>
      <c r="B8" s="30"/>
      <c r="C8" s="30"/>
      <c r="D8" s="30"/>
    </row>
    <row r="9" spans="1:9" x14ac:dyDescent="0.25">
      <c r="A9" s="8"/>
      <c r="B9" s="8"/>
      <c r="C9" s="8"/>
      <c r="D9" s="8"/>
    </row>
    <row r="10" spans="1:9" ht="14.95" thickBot="1" x14ac:dyDescent="0.3"/>
    <row r="11" spans="1:9" ht="21.75" x14ac:dyDescent="0.25">
      <c r="A11" s="16" t="s">
        <v>9</v>
      </c>
      <c r="B11" s="5" t="s">
        <v>8</v>
      </c>
      <c r="H11" s="4" t="s">
        <v>15</v>
      </c>
    </row>
    <row r="12" spans="1:9" s="9" customFormat="1" ht="14.3" customHeight="1" x14ac:dyDescent="0.25">
      <c r="A12" s="36" t="s">
        <v>22</v>
      </c>
      <c r="B12" s="37"/>
      <c r="C12" s="20"/>
      <c r="D12" s="6">
        <f>SUM(D13+D19+D25+D34+D39+D44+D50+D55+D59+D92)</f>
        <v>0</v>
      </c>
      <c r="H12" s="21">
        <v>113300.1</v>
      </c>
      <c r="I12" s="9" t="s">
        <v>240</v>
      </c>
    </row>
    <row r="13" spans="1:9" ht="31.25" customHeight="1" x14ac:dyDescent="0.25">
      <c r="A13" s="15" t="s">
        <v>30</v>
      </c>
      <c r="B13" s="14" t="s">
        <v>31</v>
      </c>
      <c r="C13" s="34"/>
      <c r="D13" s="34"/>
      <c r="E13" s="34"/>
      <c r="F13" s="34"/>
      <c r="G13" s="35"/>
      <c r="H13" s="17">
        <v>20</v>
      </c>
    </row>
    <row r="14" spans="1:9" ht="34" customHeight="1" x14ac:dyDescent="0.25">
      <c r="A14" s="13" t="s">
        <v>32</v>
      </c>
      <c r="B14" s="12" t="s">
        <v>0</v>
      </c>
      <c r="C14" s="32"/>
      <c r="D14" s="32"/>
      <c r="E14" s="32"/>
      <c r="F14" s="32"/>
      <c r="G14" s="33"/>
      <c r="H14" s="18">
        <v>20</v>
      </c>
    </row>
    <row r="15" spans="1:9" ht="29.9" customHeight="1" x14ac:dyDescent="0.25">
      <c r="A15" s="15" t="s">
        <v>33</v>
      </c>
      <c r="B15" s="14" t="s">
        <v>34</v>
      </c>
      <c r="C15" s="34"/>
      <c r="D15" s="34"/>
      <c r="E15" s="34"/>
      <c r="F15" s="34"/>
      <c r="G15" s="35"/>
      <c r="H15" s="17">
        <v>1768</v>
      </c>
    </row>
    <row r="16" spans="1:9" ht="21.75" customHeight="1" x14ac:dyDescent="0.25">
      <c r="A16" s="13" t="s">
        <v>35</v>
      </c>
      <c r="B16" s="12" t="s">
        <v>36</v>
      </c>
      <c r="C16" s="32"/>
      <c r="D16" s="32"/>
      <c r="E16" s="32"/>
      <c r="F16" s="32"/>
      <c r="G16" s="33"/>
      <c r="H16" s="18">
        <v>169</v>
      </c>
    </row>
    <row r="17" spans="1:8" ht="21.75" customHeight="1" x14ac:dyDescent="0.25">
      <c r="A17" s="13" t="s">
        <v>37</v>
      </c>
      <c r="B17" s="12" t="s">
        <v>20</v>
      </c>
      <c r="C17" s="32"/>
      <c r="D17" s="32"/>
      <c r="E17" s="32"/>
      <c r="F17" s="32"/>
      <c r="G17" s="33"/>
      <c r="H17" s="18">
        <v>132</v>
      </c>
    </row>
    <row r="18" spans="1:8" ht="48.25" customHeight="1" x14ac:dyDescent="0.25">
      <c r="A18" s="13" t="s">
        <v>38</v>
      </c>
      <c r="B18" s="12" t="s">
        <v>39</v>
      </c>
      <c r="C18" s="32"/>
      <c r="D18" s="32"/>
      <c r="E18" s="32"/>
      <c r="F18" s="32"/>
      <c r="G18" s="33"/>
      <c r="H18" s="18">
        <v>132</v>
      </c>
    </row>
    <row r="19" spans="1:8" ht="27" customHeight="1" x14ac:dyDescent="0.25">
      <c r="A19" s="13" t="s">
        <v>40</v>
      </c>
      <c r="B19" s="12" t="s">
        <v>2</v>
      </c>
      <c r="C19" s="32"/>
      <c r="D19" s="32"/>
      <c r="E19" s="32"/>
      <c r="F19" s="32"/>
      <c r="G19" s="33"/>
      <c r="H19" s="18">
        <v>37</v>
      </c>
    </row>
    <row r="20" spans="1:8" ht="38.75" customHeight="1" x14ac:dyDescent="0.25">
      <c r="A20" s="13" t="s">
        <v>41</v>
      </c>
      <c r="B20" s="12" t="s">
        <v>42</v>
      </c>
      <c r="C20" s="32"/>
      <c r="D20" s="32"/>
      <c r="E20" s="32"/>
      <c r="F20" s="32"/>
      <c r="G20" s="33"/>
      <c r="H20" s="18">
        <v>37</v>
      </c>
    </row>
    <row r="21" spans="1:8" ht="23.95" customHeight="1" x14ac:dyDescent="0.25">
      <c r="A21" s="13" t="s">
        <v>43</v>
      </c>
      <c r="B21" s="12" t="s">
        <v>1</v>
      </c>
      <c r="C21" s="32"/>
      <c r="D21" s="32"/>
      <c r="E21" s="32"/>
      <c r="F21" s="32"/>
      <c r="G21" s="33"/>
      <c r="H21" s="18">
        <v>0</v>
      </c>
    </row>
    <row r="22" spans="1:8" x14ac:dyDescent="0.25">
      <c r="A22" s="13" t="s">
        <v>35</v>
      </c>
      <c r="B22" s="12" t="s">
        <v>36</v>
      </c>
      <c r="C22" s="32"/>
      <c r="D22" s="32"/>
      <c r="E22" s="32"/>
      <c r="F22" s="32"/>
      <c r="G22" s="33"/>
      <c r="H22" s="18">
        <v>1599</v>
      </c>
    </row>
    <row r="23" spans="1:8" ht="18.350000000000001" customHeight="1" x14ac:dyDescent="0.25">
      <c r="A23" s="13" t="s">
        <v>44</v>
      </c>
      <c r="B23" s="12" t="s">
        <v>1</v>
      </c>
      <c r="C23" s="32"/>
      <c r="D23" s="32"/>
      <c r="E23" s="32"/>
      <c r="F23" s="32"/>
      <c r="G23" s="33"/>
      <c r="H23" s="18">
        <v>1599</v>
      </c>
    </row>
    <row r="24" spans="1:8" ht="39.1" customHeight="1" x14ac:dyDescent="0.25">
      <c r="A24" s="13" t="s">
        <v>45</v>
      </c>
      <c r="B24" s="12" t="s">
        <v>46</v>
      </c>
      <c r="C24" s="32"/>
      <c r="D24" s="32"/>
      <c r="E24" s="32"/>
      <c r="F24" s="32"/>
      <c r="G24" s="33"/>
      <c r="H24" s="18">
        <v>1599</v>
      </c>
    </row>
    <row r="25" spans="1:8" ht="36.700000000000003" customHeight="1" x14ac:dyDescent="0.25">
      <c r="A25" s="15" t="s">
        <v>47</v>
      </c>
      <c r="B25" s="14" t="s">
        <v>48</v>
      </c>
      <c r="C25" s="34"/>
      <c r="D25" s="34"/>
      <c r="E25" s="34"/>
      <c r="F25" s="34"/>
      <c r="G25" s="35"/>
      <c r="H25" s="17">
        <v>4</v>
      </c>
    </row>
    <row r="26" spans="1:8" ht="30.1" customHeight="1" x14ac:dyDescent="0.25">
      <c r="A26" s="13" t="s">
        <v>49</v>
      </c>
      <c r="B26" s="12" t="s">
        <v>50</v>
      </c>
      <c r="C26" s="32"/>
      <c r="D26" s="32"/>
      <c r="E26" s="32"/>
      <c r="F26" s="32"/>
      <c r="G26" s="33"/>
      <c r="H26" s="18">
        <v>4</v>
      </c>
    </row>
    <row r="27" spans="1:8" ht="30.1" customHeight="1" x14ac:dyDescent="0.25">
      <c r="A27" s="13" t="s">
        <v>51</v>
      </c>
      <c r="B27" s="12" t="s">
        <v>0</v>
      </c>
      <c r="C27" s="32"/>
      <c r="D27" s="32"/>
      <c r="E27" s="32"/>
      <c r="F27" s="32"/>
      <c r="G27" s="33"/>
      <c r="H27" s="18">
        <v>4</v>
      </c>
    </row>
    <row r="28" spans="1:8" ht="52.3" customHeight="1" x14ac:dyDescent="0.25">
      <c r="A28" s="13" t="s">
        <v>52</v>
      </c>
      <c r="B28" s="12" t="s">
        <v>53</v>
      </c>
      <c r="C28" s="32"/>
      <c r="D28" s="32"/>
      <c r="E28" s="32"/>
      <c r="F28" s="32"/>
      <c r="G28" s="33"/>
      <c r="H28" s="18">
        <v>4</v>
      </c>
    </row>
    <row r="29" spans="1:8" ht="40.1" customHeight="1" x14ac:dyDescent="0.25">
      <c r="A29" s="15" t="s">
        <v>54</v>
      </c>
      <c r="B29" s="14" t="s">
        <v>55</v>
      </c>
      <c r="C29" s="34"/>
      <c r="D29" s="34"/>
      <c r="E29" s="34"/>
      <c r="F29" s="34"/>
      <c r="G29" s="35"/>
      <c r="H29" s="17">
        <v>121</v>
      </c>
    </row>
    <row r="30" spans="1:8" ht="27.2" customHeight="1" x14ac:dyDescent="0.25">
      <c r="A30" s="13" t="s">
        <v>56</v>
      </c>
      <c r="B30" s="12" t="s">
        <v>50</v>
      </c>
      <c r="C30" s="32"/>
      <c r="D30" s="32"/>
      <c r="E30" s="32"/>
      <c r="F30" s="32"/>
      <c r="G30" s="33"/>
      <c r="H30" s="18">
        <v>121</v>
      </c>
    </row>
    <row r="31" spans="1:8" ht="22.45" x14ac:dyDescent="0.25">
      <c r="A31" s="13" t="s">
        <v>57</v>
      </c>
      <c r="B31" s="12" t="s">
        <v>0</v>
      </c>
      <c r="C31" s="32"/>
      <c r="D31" s="32"/>
      <c r="E31" s="32"/>
      <c r="F31" s="32"/>
      <c r="G31" s="33"/>
      <c r="H31" s="18">
        <v>121</v>
      </c>
    </row>
    <row r="32" spans="1:8" ht="44.15" x14ac:dyDescent="0.25">
      <c r="A32" s="13" t="s">
        <v>58</v>
      </c>
      <c r="B32" s="12" t="s">
        <v>53</v>
      </c>
      <c r="C32" s="32"/>
      <c r="D32" s="32"/>
      <c r="E32" s="32"/>
      <c r="F32" s="32"/>
      <c r="G32" s="33"/>
      <c r="H32" s="18">
        <v>121</v>
      </c>
    </row>
    <row r="33" spans="1:8" ht="26.5" customHeight="1" x14ac:dyDescent="0.25">
      <c r="A33" s="15" t="s">
        <v>59</v>
      </c>
      <c r="B33" s="14" t="s">
        <v>60</v>
      </c>
      <c r="C33" s="34"/>
      <c r="D33" s="34"/>
      <c r="E33" s="34"/>
      <c r="F33" s="34"/>
      <c r="G33" s="35"/>
      <c r="H33" s="17">
        <v>3385</v>
      </c>
    </row>
    <row r="34" spans="1:8" ht="44.15" x14ac:dyDescent="0.25">
      <c r="A34" s="13" t="s">
        <v>61</v>
      </c>
      <c r="B34" s="12" t="s">
        <v>18</v>
      </c>
      <c r="C34" s="32"/>
      <c r="D34" s="32"/>
      <c r="E34" s="32"/>
      <c r="F34" s="32"/>
      <c r="G34" s="33"/>
      <c r="H34" s="18">
        <v>1508</v>
      </c>
    </row>
    <row r="35" spans="1:8" ht="60.45" customHeight="1" x14ac:dyDescent="0.25">
      <c r="A35" s="13" t="s">
        <v>62</v>
      </c>
      <c r="B35" s="12" t="s">
        <v>23</v>
      </c>
      <c r="C35" s="32"/>
      <c r="D35" s="32"/>
      <c r="E35" s="32"/>
      <c r="F35" s="32"/>
      <c r="G35" s="33"/>
      <c r="H35" s="18">
        <v>15</v>
      </c>
    </row>
    <row r="36" spans="1:8" ht="46.9" customHeight="1" x14ac:dyDescent="0.25">
      <c r="A36" s="13" t="s">
        <v>63</v>
      </c>
      <c r="B36" s="12" t="s">
        <v>19</v>
      </c>
      <c r="C36" s="32"/>
      <c r="D36" s="32"/>
      <c r="E36" s="32"/>
      <c r="F36" s="32"/>
      <c r="G36" s="33"/>
      <c r="H36" s="18">
        <v>2200</v>
      </c>
    </row>
    <row r="37" spans="1:8" ht="44.15" x14ac:dyDescent="0.25">
      <c r="A37" s="13" t="s">
        <v>64</v>
      </c>
      <c r="B37" s="12" t="s">
        <v>24</v>
      </c>
      <c r="C37" s="32"/>
      <c r="D37" s="32"/>
      <c r="E37" s="32"/>
      <c r="F37" s="32"/>
      <c r="G37" s="33"/>
      <c r="H37" s="18">
        <v>-338</v>
      </c>
    </row>
    <row r="38" spans="1:8" ht="48.9" customHeight="1" x14ac:dyDescent="0.25">
      <c r="A38" s="15" t="s">
        <v>65</v>
      </c>
      <c r="B38" s="14" t="s">
        <v>66</v>
      </c>
      <c r="C38" s="34"/>
      <c r="D38" s="34"/>
      <c r="E38" s="34"/>
      <c r="F38" s="34"/>
      <c r="G38" s="35"/>
      <c r="H38" s="17">
        <v>1243</v>
      </c>
    </row>
    <row r="39" spans="1:8" ht="37.4" customHeight="1" x14ac:dyDescent="0.25">
      <c r="A39" s="13" t="s">
        <v>67</v>
      </c>
      <c r="B39" s="12" t="s">
        <v>68</v>
      </c>
      <c r="C39" s="32"/>
      <c r="D39" s="32"/>
      <c r="E39" s="32"/>
      <c r="F39" s="32"/>
      <c r="G39" s="33"/>
      <c r="H39" s="18">
        <v>0</v>
      </c>
    </row>
    <row r="40" spans="1:8" ht="63.2" customHeight="1" x14ac:dyDescent="0.25">
      <c r="A40" s="13" t="s">
        <v>69</v>
      </c>
      <c r="B40" s="12" t="s">
        <v>70</v>
      </c>
      <c r="C40" s="32"/>
      <c r="D40" s="32"/>
      <c r="E40" s="32"/>
      <c r="F40" s="32"/>
      <c r="G40" s="33"/>
      <c r="H40" s="18">
        <v>1161</v>
      </c>
    </row>
    <row r="41" spans="1:8" ht="29.9" customHeight="1" x14ac:dyDescent="0.25">
      <c r="A41" s="13" t="s">
        <v>71</v>
      </c>
      <c r="B41" s="12" t="s">
        <v>50</v>
      </c>
      <c r="C41" s="32"/>
      <c r="D41" s="32"/>
      <c r="E41" s="32"/>
      <c r="F41" s="32"/>
      <c r="G41" s="33"/>
      <c r="H41" s="18">
        <v>82</v>
      </c>
    </row>
    <row r="42" spans="1:8" ht="22.45" x14ac:dyDescent="0.25">
      <c r="A42" s="13" t="s">
        <v>72</v>
      </c>
      <c r="B42" s="12" t="s">
        <v>0</v>
      </c>
      <c r="C42" s="32"/>
      <c r="D42" s="32"/>
      <c r="E42" s="32"/>
      <c r="F42" s="32"/>
      <c r="G42" s="33"/>
      <c r="H42" s="18">
        <v>82</v>
      </c>
    </row>
    <row r="43" spans="1:8" ht="33.799999999999997" customHeight="1" x14ac:dyDescent="0.25">
      <c r="A43" s="13" t="s">
        <v>73</v>
      </c>
      <c r="B43" s="12" t="s">
        <v>53</v>
      </c>
      <c r="C43" s="32"/>
      <c r="D43" s="32"/>
      <c r="E43" s="32"/>
      <c r="F43" s="32"/>
      <c r="G43" s="33"/>
      <c r="H43" s="18">
        <v>82</v>
      </c>
    </row>
    <row r="44" spans="1:8" ht="45" customHeight="1" x14ac:dyDescent="0.25">
      <c r="A44" s="15" t="s">
        <v>74</v>
      </c>
      <c r="B44" s="14" t="s">
        <v>75</v>
      </c>
      <c r="C44" s="34"/>
      <c r="D44" s="34"/>
      <c r="E44" s="34"/>
      <c r="F44" s="34"/>
      <c r="G44" s="35"/>
      <c r="H44" s="17">
        <v>4</v>
      </c>
    </row>
    <row r="45" spans="1:8" ht="71.349999999999994" customHeight="1" x14ac:dyDescent="0.25">
      <c r="A45" s="13" t="s">
        <v>76</v>
      </c>
      <c r="B45" s="12" t="s">
        <v>77</v>
      </c>
      <c r="C45" s="32"/>
      <c r="D45" s="32"/>
      <c r="E45" s="32"/>
      <c r="F45" s="32"/>
      <c r="G45" s="33"/>
      <c r="H45" s="18">
        <v>4</v>
      </c>
    </row>
    <row r="46" spans="1:8" ht="35.35" customHeight="1" x14ac:dyDescent="0.25">
      <c r="A46" s="15" t="s">
        <v>78</v>
      </c>
      <c r="B46" s="14" t="s">
        <v>79</v>
      </c>
      <c r="C46" s="34"/>
      <c r="D46" s="34"/>
      <c r="E46" s="34"/>
      <c r="F46" s="34"/>
      <c r="G46" s="35"/>
      <c r="H46" s="17">
        <v>98190</v>
      </c>
    </row>
    <row r="47" spans="1:8" x14ac:dyDescent="0.25">
      <c r="A47" s="13" t="s">
        <v>80</v>
      </c>
      <c r="B47" s="12" t="s">
        <v>81</v>
      </c>
      <c r="C47" s="32"/>
      <c r="D47" s="32"/>
      <c r="E47" s="32"/>
      <c r="F47" s="32"/>
      <c r="G47" s="33"/>
      <c r="H47" s="18">
        <v>88997.1</v>
      </c>
    </row>
    <row r="48" spans="1:8" ht="48.25" customHeight="1" x14ac:dyDescent="0.25">
      <c r="A48" s="13" t="s">
        <v>82</v>
      </c>
      <c r="B48" s="12" t="s">
        <v>83</v>
      </c>
      <c r="C48" s="32"/>
      <c r="D48" s="32"/>
      <c r="E48" s="32"/>
      <c r="F48" s="32"/>
      <c r="G48" s="33"/>
      <c r="H48" s="18">
        <v>87986.1</v>
      </c>
    </row>
    <row r="49" spans="1:8" ht="67.25" customHeight="1" x14ac:dyDescent="0.25">
      <c r="A49" s="13" t="s">
        <v>84</v>
      </c>
      <c r="B49" s="12" t="s">
        <v>85</v>
      </c>
      <c r="C49" s="32"/>
      <c r="D49" s="32"/>
      <c r="E49" s="32"/>
      <c r="F49" s="32"/>
      <c r="G49" s="33"/>
      <c r="H49" s="18">
        <v>87645</v>
      </c>
    </row>
    <row r="50" spans="1:8" ht="55.05" x14ac:dyDescent="0.25">
      <c r="A50" s="13" t="s">
        <v>86</v>
      </c>
      <c r="B50" s="12" t="s">
        <v>87</v>
      </c>
      <c r="C50" s="32"/>
      <c r="D50" s="32"/>
      <c r="E50" s="32"/>
      <c r="F50" s="32"/>
      <c r="G50" s="33"/>
      <c r="H50" s="18">
        <v>184</v>
      </c>
    </row>
    <row r="51" spans="1:8" ht="86.95" customHeight="1" x14ac:dyDescent="0.25">
      <c r="A51" s="13" t="s">
        <v>88</v>
      </c>
      <c r="B51" s="12" t="s">
        <v>89</v>
      </c>
      <c r="C51" s="32"/>
      <c r="D51" s="32"/>
      <c r="E51" s="32"/>
      <c r="F51" s="32"/>
      <c r="G51" s="33"/>
      <c r="H51" s="18">
        <v>156</v>
      </c>
    </row>
    <row r="52" spans="1:8" ht="86.95" customHeight="1" x14ac:dyDescent="0.25">
      <c r="A52" s="13" t="s">
        <v>90</v>
      </c>
      <c r="B52" s="12" t="s">
        <v>91</v>
      </c>
      <c r="C52" s="32"/>
      <c r="D52" s="32"/>
      <c r="E52" s="32"/>
      <c r="F52" s="32"/>
      <c r="G52" s="33"/>
      <c r="H52" s="18">
        <v>1</v>
      </c>
    </row>
    <row r="53" spans="1:8" ht="86.95" customHeight="1" x14ac:dyDescent="0.25">
      <c r="A53" s="13" t="s">
        <v>92</v>
      </c>
      <c r="B53" s="12" t="s">
        <v>93</v>
      </c>
      <c r="C53" s="32"/>
      <c r="D53" s="32"/>
      <c r="E53" s="32"/>
      <c r="F53" s="32"/>
      <c r="G53" s="33"/>
      <c r="H53" s="18">
        <v>467</v>
      </c>
    </row>
    <row r="54" spans="1:8" ht="86.95" customHeight="1" x14ac:dyDescent="0.25">
      <c r="A54" s="13" t="s">
        <v>94</v>
      </c>
      <c r="B54" s="12" t="s">
        <v>95</v>
      </c>
      <c r="C54" s="32"/>
      <c r="D54" s="32"/>
      <c r="E54" s="32"/>
      <c r="F54" s="32"/>
      <c r="G54" s="33"/>
      <c r="H54" s="18">
        <v>455</v>
      </c>
    </row>
    <row r="55" spans="1:8" ht="86.95" customHeight="1" x14ac:dyDescent="0.25">
      <c r="A55" s="13" t="s">
        <v>96</v>
      </c>
      <c r="B55" s="12" t="s">
        <v>97</v>
      </c>
      <c r="C55" s="32"/>
      <c r="D55" s="32"/>
      <c r="E55" s="32"/>
      <c r="F55" s="32"/>
      <c r="G55" s="33"/>
      <c r="H55" s="18">
        <v>2</v>
      </c>
    </row>
    <row r="56" spans="1:8" ht="86.95" customHeight="1" x14ac:dyDescent="0.25">
      <c r="A56" s="13" t="s">
        <v>98</v>
      </c>
      <c r="B56" s="12" t="s">
        <v>99</v>
      </c>
      <c r="C56" s="32"/>
      <c r="D56" s="32"/>
      <c r="E56" s="32"/>
      <c r="F56" s="32"/>
      <c r="G56" s="33"/>
      <c r="H56" s="18">
        <v>10</v>
      </c>
    </row>
    <row r="57" spans="1:8" ht="38.25" customHeight="1" x14ac:dyDescent="0.25">
      <c r="A57" s="13" t="s">
        <v>100</v>
      </c>
      <c r="B57" s="12" t="s">
        <v>101</v>
      </c>
      <c r="C57" s="32"/>
      <c r="D57" s="32"/>
      <c r="E57" s="32"/>
      <c r="F57" s="32"/>
      <c r="G57" s="33"/>
      <c r="H57" s="18">
        <v>355</v>
      </c>
    </row>
    <row r="58" spans="1:8" ht="44.15" x14ac:dyDescent="0.25">
      <c r="A58" s="13" t="s">
        <v>102</v>
      </c>
      <c r="B58" s="12" t="s">
        <v>103</v>
      </c>
      <c r="C58" s="32"/>
      <c r="D58" s="32"/>
      <c r="E58" s="32"/>
      <c r="F58" s="32"/>
      <c r="G58" s="33"/>
      <c r="H58" s="18">
        <v>325</v>
      </c>
    </row>
    <row r="59" spans="1:8" ht="46.2" customHeight="1" x14ac:dyDescent="0.25">
      <c r="A59" s="13" t="s">
        <v>104</v>
      </c>
      <c r="B59" s="12" t="s">
        <v>105</v>
      </c>
      <c r="C59" s="32"/>
      <c r="D59" s="32"/>
      <c r="E59" s="32"/>
      <c r="F59" s="32"/>
      <c r="G59" s="33"/>
      <c r="H59" s="18">
        <v>1</v>
      </c>
    </row>
    <row r="60" spans="1:8" ht="46.2" customHeight="1" x14ac:dyDescent="0.25">
      <c r="A60" s="13" t="s">
        <v>106</v>
      </c>
      <c r="B60" s="12" t="s">
        <v>107</v>
      </c>
      <c r="C60" s="32"/>
      <c r="D60" s="32"/>
      <c r="E60" s="32"/>
      <c r="F60" s="32"/>
      <c r="G60" s="33"/>
      <c r="H60" s="18">
        <v>29</v>
      </c>
    </row>
    <row r="61" spans="1:8" ht="46.2" customHeight="1" x14ac:dyDescent="0.25">
      <c r="A61" s="13" t="s">
        <v>108</v>
      </c>
      <c r="B61" s="12" t="s">
        <v>109</v>
      </c>
      <c r="C61" s="32"/>
      <c r="D61" s="32"/>
      <c r="E61" s="32"/>
      <c r="F61" s="32"/>
      <c r="G61" s="33"/>
      <c r="H61" s="18">
        <v>189</v>
      </c>
    </row>
    <row r="62" spans="1:8" ht="65.900000000000006" x14ac:dyDescent="0.25">
      <c r="A62" s="13" t="s">
        <v>110</v>
      </c>
      <c r="B62" s="12" t="s">
        <v>111</v>
      </c>
      <c r="C62" s="32"/>
      <c r="D62" s="32"/>
      <c r="E62" s="32"/>
      <c r="F62" s="32"/>
      <c r="G62" s="33"/>
      <c r="H62" s="18">
        <v>189</v>
      </c>
    </row>
    <row r="63" spans="1:8" ht="25.15" customHeight="1" x14ac:dyDescent="0.25">
      <c r="A63" s="13" t="s">
        <v>112</v>
      </c>
      <c r="B63" s="12" t="s">
        <v>7</v>
      </c>
      <c r="C63" s="32"/>
      <c r="D63" s="32"/>
      <c r="E63" s="32"/>
      <c r="F63" s="32"/>
      <c r="G63" s="33"/>
      <c r="H63" s="18">
        <v>5942</v>
      </c>
    </row>
    <row r="64" spans="1:8" ht="21.75" customHeight="1" x14ac:dyDescent="0.25">
      <c r="A64" s="13" t="s">
        <v>113</v>
      </c>
      <c r="B64" s="12" t="s">
        <v>7</v>
      </c>
      <c r="C64" s="32"/>
      <c r="D64" s="32"/>
      <c r="E64" s="32"/>
      <c r="F64" s="32"/>
      <c r="G64" s="33"/>
      <c r="H64" s="18">
        <v>0</v>
      </c>
    </row>
    <row r="65" spans="1:8" ht="33.299999999999997" x14ac:dyDescent="0.25">
      <c r="A65" s="13" t="s">
        <v>114</v>
      </c>
      <c r="B65" s="12" t="s">
        <v>115</v>
      </c>
      <c r="C65" s="32"/>
      <c r="D65" s="32"/>
      <c r="E65" s="32"/>
      <c r="F65" s="32"/>
      <c r="G65" s="33"/>
      <c r="H65" s="18">
        <v>5893</v>
      </c>
    </row>
    <row r="66" spans="1:8" ht="36" customHeight="1" x14ac:dyDescent="0.25">
      <c r="A66" s="13" t="s">
        <v>116</v>
      </c>
      <c r="B66" s="12" t="s">
        <v>117</v>
      </c>
      <c r="C66" s="32"/>
      <c r="D66" s="32"/>
      <c r="E66" s="32"/>
      <c r="F66" s="32"/>
      <c r="G66" s="33"/>
      <c r="H66" s="18">
        <v>30</v>
      </c>
    </row>
    <row r="67" spans="1:8" ht="33.799999999999997" customHeight="1" x14ac:dyDescent="0.25">
      <c r="A67" s="13" t="s">
        <v>118</v>
      </c>
      <c r="B67" s="12" t="s">
        <v>119</v>
      </c>
      <c r="C67" s="32"/>
      <c r="D67" s="32"/>
      <c r="E67" s="32"/>
      <c r="F67" s="32"/>
      <c r="G67" s="33"/>
      <c r="H67" s="18">
        <v>20</v>
      </c>
    </row>
    <row r="68" spans="1:8" ht="26.35" customHeight="1" x14ac:dyDescent="0.25">
      <c r="A68" s="13" t="s">
        <v>120</v>
      </c>
      <c r="B68" s="12" t="s">
        <v>121</v>
      </c>
      <c r="C68" s="32"/>
      <c r="D68" s="32"/>
      <c r="E68" s="32"/>
      <c r="F68" s="32"/>
      <c r="G68" s="33"/>
      <c r="H68" s="18">
        <v>-3</v>
      </c>
    </row>
    <row r="69" spans="1:8" ht="33.799999999999997" customHeight="1" x14ac:dyDescent="0.25">
      <c r="A69" s="13" t="s">
        <v>122</v>
      </c>
      <c r="B69" s="12" t="s">
        <v>6</v>
      </c>
      <c r="C69" s="32"/>
      <c r="D69" s="32"/>
      <c r="E69" s="32"/>
      <c r="F69" s="32"/>
      <c r="G69" s="33"/>
      <c r="H69" s="18">
        <v>0</v>
      </c>
    </row>
    <row r="70" spans="1:8" ht="46.9" customHeight="1" x14ac:dyDescent="0.25">
      <c r="A70" s="13" t="s">
        <v>123</v>
      </c>
      <c r="B70" s="12" t="s">
        <v>124</v>
      </c>
      <c r="C70" s="32"/>
      <c r="D70" s="32"/>
      <c r="E70" s="32"/>
      <c r="F70" s="32"/>
      <c r="G70" s="33"/>
      <c r="H70" s="18">
        <v>2</v>
      </c>
    </row>
    <row r="71" spans="1:8" ht="19.05" customHeight="1" x14ac:dyDescent="0.25">
      <c r="A71" s="13" t="s">
        <v>125</v>
      </c>
      <c r="B71" s="12" t="s">
        <v>5</v>
      </c>
      <c r="C71" s="32"/>
      <c r="D71" s="32"/>
      <c r="E71" s="32"/>
      <c r="F71" s="32"/>
      <c r="G71" s="33"/>
      <c r="H71" s="18">
        <v>111</v>
      </c>
    </row>
    <row r="72" spans="1:8" ht="19.05" customHeight="1" x14ac:dyDescent="0.25">
      <c r="A72" s="13" t="s">
        <v>126</v>
      </c>
      <c r="B72" s="12" t="s">
        <v>5</v>
      </c>
      <c r="C72" s="32"/>
      <c r="D72" s="32"/>
      <c r="E72" s="32"/>
      <c r="F72" s="32"/>
      <c r="G72" s="33"/>
      <c r="H72" s="18">
        <v>0</v>
      </c>
    </row>
    <row r="73" spans="1:8" ht="36.700000000000003" customHeight="1" x14ac:dyDescent="0.25">
      <c r="A73" s="13" t="s">
        <v>127</v>
      </c>
      <c r="B73" s="12" t="s">
        <v>128</v>
      </c>
      <c r="C73" s="32"/>
      <c r="D73" s="32"/>
      <c r="E73" s="32"/>
      <c r="F73" s="32"/>
      <c r="G73" s="33"/>
      <c r="H73" s="18">
        <v>107</v>
      </c>
    </row>
    <row r="74" spans="1:8" ht="21.1" customHeight="1" x14ac:dyDescent="0.25">
      <c r="A74" s="13" t="s">
        <v>129</v>
      </c>
      <c r="B74" s="12" t="s">
        <v>130</v>
      </c>
      <c r="C74" s="32"/>
      <c r="D74" s="32"/>
      <c r="E74" s="32"/>
      <c r="F74" s="32"/>
      <c r="G74" s="33"/>
      <c r="H74" s="18">
        <v>3</v>
      </c>
    </row>
    <row r="75" spans="1:8" ht="39.75" customHeight="1" x14ac:dyDescent="0.25">
      <c r="A75" s="13" t="s">
        <v>131</v>
      </c>
      <c r="B75" s="12" t="s">
        <v>132</v>
      </c>
      <c r="C75" s="32"/>
      <c r="D75" s="32"/>
      <c r="E75" s="32"/>
      <c r="F75" s="32"/>
      <c r="G75" s="33"/>
      <c r="H75" s="18">
        <v>1</v>
      </c>
    </row>
    <row r="76" spans="1:8" ht="33.799999999999997" customHeight="1" x14ac:dyDescent="0.25">
      <c r="A76" s="13" t="s">
        <v>133</v>
      </c>
      <c r="B76" s="12" t="s">
        <v>134</v>
      </c>
      <c r="C76" s="32"/>
      <c r="D76" s="32"/>
      <c r="E76" s="32"/>
      <c r="F76" s="32"/>
      <c r="G76" s="33"/>
      <c r="H76" s="18">
        <v>386</v>
      </c>
    </row>
    <row r="77" spans="1:8" ht="29.25" customHeight="1" x14ac:dyDescent="0.25">
      <c r="A77" s="13" t="s">
        <v>135</v>
      </c>
      <c r="B77" s="12" t="s">
        <v>17</v>
      </c>
      <c r="C77" s="32"/>
      <c r="D77" s="32"/>
      <c r="E77" s="32"/>
      <c r="F77" s="32"/>
      <c r="G77" s="33"/>
      <c r="H77" s="18">
        <v>0</v>
      </c>
    </row>
    <row r="78" spans="1:8" ht="40.1" customHeight="1" x14ac:dyDescent="0.25">
      <c r="A78" s="13" t="s">
        <v>136</v>
      </c>
      <c r="B78" s="12" t="s">
        <v>137</v>
      </c>
      <c r="C78" s="32"/>
      <c r="D78" s="32"/>
      <c r="E78" s="32"/>
      <c r="F78" s="32"/>
      <c r="G78" s="33"/>
      <c r="H78" s="18">
        <v>385</v>
      </c>
    </row>
    <row r="79" spans="1:8" ht="36" customHeight="1" x14ac:dyDescent="0.25">
      <c r="A79" s="13" t="s">
        <v>138</v>
      </c>
      <c r="B79" s="12" t="s">
        <v>139</v>
      </c>
      <c r="C79" s="32"/>
      <c r="D79" s="32"/>
      <c r="E79" s="32"/>
      <c r="F79" s="32"/>
      <c r="G79" s="33"/>
      <c r="H79" s="18">
        <v>1</v>
      </c>
    </row>
    <row r="80" spans="1:8" ht="40.1" customHeight="1" x14ac:dyDescent="0.25">
      <c r="A80" s="13" t="s">
        <v>140</v>
      </c>
      <c r="B80" s="12" t="s">
        <v>4</v>
      </c>
      <c r="C80" s="32"/>
      <c r="D80" s="32"/>
      <c r="E80" s="32"/>
      <c r="F80" s="32"/>
      <c r="G80" s="33"/>
      <c r="H80" s="18">
        <v>2740</v>
      </c>
    </row>
    <row r="81" spans="1:8" ht="44.15" x14ac:dyDescent="0.25">
      <c r="A81" s="13" t="s">
        <v>141</v>
      </c>
      <c r="B81" s="12" t="s">
        <v>142</v>
      </c>
      <c r="C81" s="32"/>
      <c r="D81" s="32"/>
      <c r="E81" s="32"/>
      <c r="F81" s="32"/>
      <c r="G81" s="33"/>
      <c r="H81" s="18">
        <v>2740</v>
      </c>
    </row>
    <row r="82" spans="1:8" ht="34.5" customHeight="1" x14ac:dyDescent="0.25">
      <c r="A82" s="13" t="s">
        <v>143</v>
      </c>
      <c r="B82" s="12" t="s">
        <v>144</v>
      </c>
      <c r="C82" s="32"/>
      <c r="D82" s="32"/>
      <c r="E82" s="32"/>
      <c r="F82" s="32"/>
      <c r="G82" s="33"/>
      <c r="H82" s="18">
        <v>22</v>
      </c>
    </row>
    <row r="83" spans="1:8" ht="33.799999999999997" customHeight="1" x14ac:dyDescent="0.25">
      <c r="A83" s="13" t="s">
        <v>145</v>
      </c>
      <c r="B83" s="12" t="s">
        <v>144</v>
      </c>
      <c r="C83" s="32"/>
      <c r="D83" s="32"/>
      <c r="E83" s="32"/>
      <c r="F83" s="32"/>
      <c r="G83" s="33"/>
      <c r="H83" s="18">
        <v>22</v>
      </c>
    </row>
    <row r="84" spans="1:8" ht="38.75" customHeight="1" x14ac:dyDescent="0.25">
      <c r="A84" s="13" t="s">
        <v>146</v>
      </c>
      <c r="B84" s="12" t="s">
        <v>147</v>
      </c>
      <c r="C84" s="32"/>
      <c r="D84" s="32"/>
      <c r="E84" s="32"/>
      <c r="F84" s="32"/>
      <c r="G84" s="33"/>
      <c r="H84" s="18">
        <v>-8</v>
      </c>
    </row>
    <row r="85" spans="1:8" ht="63.85" customHeight="1" x14ac:dyDescent="0.25">
      <c r="A85" s="13" t="s">
        <v>148</v>
      </c>
      <c r="B85" s="12" t="s">
        <v>149</v>
      </c>
      <c r="C85" s="32"/>
      <c r="D85" s="32"/>
      <c r="E85" s="32"/>
      <c r="F85" s="32"/>
      <c r="G85" s="33"/>
      <c r="H85" s="18">
        <v>-8</v>
      </c>
    </row>
    <row r="86" spans="1:8" ht="37.4" customHeight="1" x14ac:dyDescent="0.25">
      <c r="A86" s="15" t="s">
        <v>150</v>
      </c>
      <c r="B86" s="14" t="s">
        <v>151</v>
      </c>
      <c r="C86" s="34"/>
      <c r="D86" s="34"/>
      <c r="E86" s="34"/>
      <c r="F86" s="34"/>
      <c r="G86" s="35"/>
      <c r="H86" s="17">
        <v>368</v>
      </c>
    </row>
    <row r="87" spans="1:8" ht="36.700000000000003" customHeight="1" x14ac:dyDescent="0.25">
      <c r="A87" s="13" t="s">
        <v>152</v>
      </c>
      <c r="B87" s="12" t="s">
        <v>13</v>
      </c>
      <c r="C87" s="32"/>
      <c r="D87" s="32"/>
      <c r="E87" s="32"/>
      <c r="F87" s="32"/>
      <c r="G87" s="33"/>
      <c r="H87" s="18">
        <v>89</v>
      </c>
    </row>
    <row r="88" spans="1:8" ht="33.299999999999997" x14ac:dyDescent="0.25">
      <c r="A88" s="13" t="s">
        <v>153</v>
      </c>
      <c r="B88" s="12" t="s">
        <v>154</v>
      </c>
      <c r="C88" s="32"/>
      <c r="D88" s="32"/>
      <c r="E88" s="32"/>
      <c r="F88" s="32"/>
      <c r="G88" s="33"/>
      <c r="H88" s="18">
        <v>89</v>
      </c>
    </row>
    <row r="89" spans="1:8" ht="55.05" x14ac:dyDescent="0.25">
      <c r="A89" s="13" t="s">
        <v>155</v>
      </c>
      <c r="B89" s="12" t="s">
        <v>156</v>
      </c>
      <c r="C89" s="32"/>
      <c r="D89" s="32"/>
      <c r="E89" s="32"/>
      <c r="F89" s="32"/>
      <c r="G89" s="33"/>
      <c r="H89" s="18">
        <v>89</v>
      </c>
    </row>
    <row r="90" spans="1:8" ht="33.299999999999997" x14ac:dyDescent="0.25">
      <c r="A90" s="13" t="s">
        <v>157</v>
      </c>
      <c r="B90" s="12" t="s">
        <v>158</v>
      </c>
      <c r="C90" s="32"/>
      <c r="D90" s="32"/>
      <c r="E90" s="32"/>
      <c r="F90" s="32"/>
      <c r="G90" s="33"/>
      <c r="H90" s="18">
        <v>8</v>
      </c>
    </row>
    <row r="91" spans="1:8" ht="55.05" x14ac:dyDescent="0.25">
      <c r="A91" s="13" t="s">
        <v>159</v>
      </c>
      <c r="B91" s="12" t="s">
        <v>160</v>
      </c>
      <c r="C91" s="32"/>
      <c r="D91" s="32"/>
      <c r="E91" s="32"/>
      <c r="F91" s="32"/>
      <c r="G91" s="33"/>
      <c r="H91" s="18">
        <v>8</v>
      </c>
    </row>
    <row r="92" spans="1:8" ht="58.45" customHeight="1" x14ac:dyDescent="0.25">
      <c r="A92" s="13" t="s">
        <v>161</v>
      </c>
      <c r="B92" s="12" t="s">
        <v>12</v>
      </c>
      <c r="C92" s="32"/>
      <c r="D92" s="32"/>
      <c r="E92" s="32"/>
      <c r="F92" s="32"/>
      <c r="G92" s="33"/>
      <c r="H92" s="18">
        <v>45</v>
      </c>
    </row>
    <row r="93" spans="1:8" ht="76.75" customHeight="1" x14ac:dyDescent="0.25">
      <c r="A93" s="13" t="s">
        <v>162</v>
      </c>
      <c r="B93" s="12" t="s">
        <v>77</v>
      </c>
      <c r="C93" s="32"/>
      <c r="D93" s="32"/>
      <c r="E93" s="32"/>
      <c r="F93" s="32"/>
      <c r="G93" s="33"/>
      <c r="H93" s="18">
        <v>45</v>
      </c>
    </row>
    <row r="94" spans="1:8" ht="26.5" customHeight="1" x14ac:dyDescent="0.25">
      <c r="A94" s="13" t="s">
        <v>163</v>
      </c>
      <c r="B94" s="12" t="s">
        <v>50</v>
      </c>
      <c r="C94" s="32"/>
      <c r="D94" s="32"/>
      <c r="E94" s="32"/>
      <c r="F94" s="32"/>
      <c r="G94" s="33"/>
      <c r="H94" s="18">
        <v>226</v>
      </c>
    </row>
    <row r="95" spans="1:8" ht="26.5" customHeight="1" x14ac:dyDescent="0.25">
      <c r="A95" s="13" t="s">
        <v>164</v>
      </c>
      <c r="B95" s="12" t="s">
        <v>0</v>
      </c>
      <c r="C95" s="32"/>
      <c r="D95" s="32"/>
      <c r="E95" s="32"/>
      <c r="F95" s="32"/>
      <c r="G95" s="33"/>
      <c r="H95" s="18">
        <v>226</v>
      </c>
    </row>
    <row r="96" spans="1:8" ht="44.85" customHeight="1" x14ac:dyDescent="0.25">
      <c r="A96" s="13" t="s">
        <v>165</v>
      </c>
      <c r="B96" s="12" t="s">
        <v>53</v>
      </c>
      <c r="C96" s="32"/>
      <c r="D96" s="32"/>
      <c r="E96" s="32"/>
      <c r="F96" s="32"/>
      <c r="G96" s="33"/>
      <c r="H96" s="18">
        <v>226</v>
      </c>
    </row>
    <row r="97" spans="1:8" ht="17" customHeight="1" x14ac:dyDescent="0.25">
      <c r="A97" s="15" t="s">
        <v>166</v>
      </c>
      <c r="B97" s="14" t="s">
        <v>167</v>
      </c>
      <c r="C97" s="34"/>
      <c r="D97" s="34"/>
      <c r="E97" s="34"/>
      <c r="F97" s="34"/>
      <c r="G97" s="35"/>
      <c r="H97" s="17">
        <v>917603</v>
      </c>
    </row>
    <row r="98" spans="1:8" ht="27.2" customHeight="1" x14ac:dyDescent="0.25">
      <c r="A98" s="13" t="s">
        <v>168</v>
      </c>
      <c r="B98" s="12" t="s">
        <v>3</v>
      </c>
      <c r="C98" s="32"/>
      <c r="D98" s="32"/>
      <c r="E98" s="32"/>
      <c r="F98" s="32"/>
      <c r="G98" s="33"/>
      <c r="H98" s="18">
        <v>0</v>
      </c>
    </row>
    <row r="99" spans="1:8" ht="59.1" customHeight="1" x14ac:dyDescent="0.25">
      <c r="A99" s="13" t="s">
        <v>169</v>
      </c>
      <c r="B99" s="12" t="s">
        <v>170</v>
      </c>
      <c r="C99" s="32"/>
      <c r="D99" s="32"/>
      <c r="E99" s="32"/>
      <c r="F99" s="32"/>
      <c r="G99" s="33"/>
      <c r="H99" s="18">
        <v>1370</v>
      </c>
    </row>
    <row r="100" spans="1:8" ht="47.55" customHeight="1" x14ac:dyDescent="0.25">
      <c r="A100" s="13" t="s">
        <v>171</v>
      </c>
      <c r="B100" s="12" t="s">
        <v>172</v>
      </c>
      <c r="C100" s="32"/>
      <c r="D100" s="32"/>
      <c r="E100" s="32"/>
      <c r="F100" s="32"/>
      <c r="G100" s="33"/>
      <c r="H100" s="18">
        <v>421</v>
      </c>
    </row>
    <row r="101" spans="1:8" ht="45.55" customHeight="1" x14ac:dyDescent="0.25">
      <c r="A101" s="13" t="s">
        <v>173</v>
      </c>
      <c r="B101" s="12" t="s">
        <v>174</v>
      </c>
      <c r="C101" s="32"/>
      <c r="D101" s="32"/>
      <c r="E101" s="32"/>
      <c r="F101" s="32"/>
      <c r="G101" s="33"/>
      <c r="H101" s="18">
        <v>548</v>
      </c>
    </row>
    <row r="102" spans="1:8" ht="31.25" customHeight="1" x14ac:dyDescent="0.25">
      <c r="A102" s="13" t="s">
        <v>175</v>
      </c>
      <c r="B102" s="12" t="s">
        <v>16</v>
      </c>
      <c r="C102" s="32"/>
      <c r="D102" s="32"/>
      <c r="E102" s="32"/>
      <c r="F102" s="32"/>
      <c r="G102" s="33"/>
      <c r="H102" s="18">
        <v>4418</v>
      </c>
    </row>
    <row r="103" spans="1:8" ht="46.9" customHeight="1" x14ac:dyDescent="0.25">
      <c r="A103" s="13" t="s">
        <v>176</v>
      </c>
      <c r="B103" s="12" t="s">
        <v>177</v>
      </c>
      <c r="C103" s="32"/>
      <c r="D103" s="32"/>
      <c r="E103" s="32"/>
      <c r="F103" s="32"/>
      <c r="G103" s="33"/>
      <c r="H103" s="18">
        <v>4</v>
      </c>
    </row>
    <row r="104" spans="1:8" ht="55.05" x14ac:dyDescent="0.25">
      <c r="A104" s="13" t="s">
        <v>178</v>
      </c>
      <c r="B104" s="12" t="s">
        <v>179</v>
      </c>
      <c r="C104" s="32"/>
      <c r="D104" s="32"/>
      <c r="E104" s="32"/>
      <c r="F104" s="32"/>
      <c r="G104" s="33"/>
      <c r="H104" s="18">
        <v>2814</v>
      </c>
    </row>
    <row r="105" spans="1:8" ht="44.15" customHeight="1" x14ac:dyDescent="0.25">
      <c r="A105" s="13" t="s">
        <v>180</v>
      </c>
      <c r="B105" s="12" t="s">
        <v>181</v>
      </c>
      <c r="C105" s="32"/>
      <c r="D105" s="32"/>
      <c r="E105" s="32"/>
      <c r="F105" s="32"/>
      <c r="G105" s="33"/>
      <c r="H105" s="18">
        <v>165</v>
      </c>
    </row>
    <row r="106" spans="1:8" ht="55.05" x14ac:dyDescent="0.25">
      <c r="A106" s="13" t="s">
        <v>182</v>
      </c>
      <c r="B106" s="12" t="s">
        <v>183</v>
      </c>
      <c r="C106" s="32"/>
      <c r="D106" s="32"/>
      <c r="E106" s="32"/>
      <c r="F106" s="32"/>
      <c r="G106" s="33"/>
      <c r="H106" s="18">
        <v>165</v>
      </c>
    </row>
    <row r="107" spans="1:8" ht="55.05" x14ac:dyDescent="0.25">
      <c r="A107" s="13" t="s">
        <v>184</v>
      </c>
      <c r="B107" s="12" t="s">
        <v>185</v>
      </c>
      <c r="C107" s="32"/>
      <c r="D107" s="32"/>
      <c r="E107" s="32"/>
      <c r="F107" s="32"/>
      <c r="G107" s="33"/>
      <c r="H107" s="18">
        <v>154</v>
      </c>
    </row>
    <row r="108" spans="1:8" ht="55.05" x14ac:dyDescent="0.25">
      <c r="A108" s="13" t="s">
        <v>186</v>
      </c>
      <c r="B108" s="12" t="s">
        <v>187</v>
      </c>
      <c r="C108" s="32"/>
      <c r="D108" s="32"/>
      <c r="E108" s="32"/>
      <c r="F108" s="32"/>
      <c r="G108" s="33"/>
      <c r="H108" s="18">
        <v>4</v>
      </c>
    </row>
    <row r="109" spans="1:8" ht="55.05" x14ac:dyDescent="0.25">
      <c r="A109" s="13" t="s">
        <v>188</v>
      </c>
      <c r="B109" s="12" t="s">
        <v>189</v>
      </c>
      <c r="C109" s="32"/>
      <c r="D109" s="32"/>
      <c r="E109" s="32"/>
      <c r="F109" s="32"/>
      <c r="G109" s="33"/>
      <c r="H109" s="18">
        <v>4</v>
      </c>
    </row>
    <row r="110" spans="1:8" ht="55.05" x14ac:dyDescent="0.25">
      <c r="A110" s="13" t="s">
        <v>190</v>
      </c>
      <c r="B110" s="12" t="s">
        <v>191</v>
      </c>
      <c r="C110" s="32"/>
      <c r="D110" s="32"/>
      <c r="E110" s="32"/>
      <c r="F110" s="32"/>
      <c r="G110" s="33"/>
      <c r="H110" s="18">
        <v>86</v>
      </c>
    </row>
    <row r="111" spans="1:8" ht="51.65" customHeight="1" x14ac:dyDescent="0.25">
      <c r="A111" s="13" t="s">
        <v>192</v>
      </c>
      <c r="B111" s="12" t="s">
        <v>193</v>
      </c>
      <c r="C111" s="32"/>
      <c r="D111" s="32"/>
      <c r="E111" s="32"/>
      <c r="F111" s="32"/>
      <c r="G111" s="33"/>
      <c r="H111" s="18">
        <v>80</v>
      </c>
    </row>
    <row r="112" spans="1:8" ht="55.05" x14ac:dyDescent="0.25">
      <c r="A112" s="13" t="s">
        <v>194</v>
      </c>
      <c r="B112" s="12" t="s">
        <v>195</v>
      </c>
      <c r="C112" s="32"/>
      <c r="D112" s="32"/>
      <c r="E112" s="32"/>
      <c r="F112" s="32"/>
      <c r="G112" s="33"/>
      <c r="H112" s="18">
        <v>7</v>
      </c>
    </row>
    <row r="113" spans="1:8" ht="45.55" customHeight="1" x14ac:dyDescent="0.25">
      <c r="A113" s="13" t="s">
        <v>196</v>
      </c>
      <c r="B113" s="12" t="s">
        <v>197</v>
      </c>
      <c r="C113" s="32"/>
      <c r="D113" s="32"/>
      <c r="E113" s="32"/>
      <c r="F113" s="32"/>
      <c r="G113" s="33"/>
      <c r="H113" s="18">
        <v>259</v>
      </c>
    </row>
    <row r="114" spans="1:8" ht="45.55" customHeight="1" x14ac:dyDescent="0.25">
      <c r="A114" s="13" t="s">
        <v>198</v>
      </c>
      <c r="B114" s="12" t="s">
        <v>199</v>
      </c>
      <c r="C114" s="32"/>
      <c r="D114" s="32"/>
      <c r="E114" s="32"/>
      <c r="F114" s="32"/>
      <c r="G114" s="33"/>
      <c r="H114" s="18">
        <v>117</v>
      </c>
    </row>
    <row r="115" spans="1:8" ht="55.05" x14ac:dyDescent="0.25">
      <c r="A115" s="13" t="s">
        <v>200</v>
      </c>
      <c r="B115" s="12" t="s">
        <v>201</v>
      </c>
      <c r="C115" s="32"/>
      <c r="D115" s="32"/>
      <c r="E115" s="32"/>
      <c r="F115" s="32"/>
      <c r="G115" s="33"/>
      <c r="H115" s="18">
        <v>55</v>
      </c>
    </row>
    <row r="116" spans="1:8" ht="51.65" customHeight="1" x14ac:dyDescent="0.25">
      <c r="A116" s="13" t="s">
        <v>202</v>
      </c>
      <c r="B116" s="12" t="s">
        <v>203</v>
      </c>
      <c r="C116" s="32"/>
      <c r="D116" s="32"/>
      <c r="E116" s="32"/>
      <c r="F116" s="32"/>
      <c r="G116" s="33"/>
      <c r="H116" s="18">
        <v>63</v>
      </c>
    </row>
    <row r="117" spans="1:8" ht="55.05" x14ac:dyDescent="0.25">
      <c r="A117" s="13" t="s">
        <v>204</v>
      </c>
      <c r="B117" s="12" t="s">
        <v>205</v>
      </c>
      <c r="C117" s="32"/>
      <c r="D117" s="32"/>
      <c r="E117" s="32"/>
      <c r="F117" s="32"/>
      <c r="G117" s="33"/>
      <c r="H117" s="18">
        <v>58</v>
      </c>
    </row>
    <row r="118" spans="1:8" ht="55.05" x14ac:dyDescent="0.25">
      <c r="A118" s="13" t="s">
        <v>206</v>
      </c>
      <c r="B118" s="12" t="s">
        <v>207</v>
      </c>
      <c r="C118" s="32"/>
      <c r="D118" s="32"/>
      <c r="E118" s="32"/>
      <c r="F118" s="32"/>
      <c r="G118" s="33"/>
      <c r="H118" s="18">
        <v>4</v>
      </c>
    </row>
    <row r="119" spans="1:8" ht="46.2" customHeight="1" x14ac:dyDescent="0.25">
      <c r="A119" s="13" t="s">
        <v>208</v>
      </c>
      <c r="B119" s="12" t="s">
        <v>209</v>
      </c>
      <c r="C119" s="32"/>
      <c r="D119" s="32"/>
      <c r="E119" s="32"/>
      <c r="F119" s="32"/>
      <c r="G119" s="33"/>
      <c r="H119" s="18">
        <v>83</v>
      </c>
    </row>
    <row r="120" spans="1:8" ht="46.2" customHeight="1" x14ac:dyDescent="0.25">
      <c r="A120" s="13" t="s">
        <v>210</v>
      </c>
      <c r="B120" s="12" t="s">
        <v>211</v>
      </c>
      <c r="C120" s="32"/>
      <c r="D120" s="32"/>
      <c r="E120" s="32"/>
      <c r="F120" s="32"/>
      <c r="G120" s="33"/>
      <c r="H120" s="18">
        <v>147</v>
      </c>
    </row>
    <row r="121" spans="1:8" ht="46.2" customHeight="1" x14ac:dyDescent="0.25">
      <c r="A121" s="13" t="s">
        <v>212</v>
      </c>
      <c r="B121" s="12" t="s">
        <v>213</v>
      </c>
      <c r="C121" s="32"/>
      <c r="D121" s="32"/>
      <c r="E121" s="32"/>
      <c r="F121" s="32"/>
      <c r="G121" s="33"/>
      <c r="H121" s="18">
        <v>137</v>
      </c>
    </row>
    <row r="122" spans="1:8" ht="44.15" x14ac:dyDescent="0.25">
      <c r="A122" s="13" t="s">
        <v>214</v>
      </c>
      <c r="B122" s="12" t="s">
        <v>215</v>
      </c>
      <c r="C122" s="32"/>
      <c r="D122" s="32"/>
      <c r="E122" s="32"/>
      <c r="F122" s="32"/>
      <c r="G122" s="33"/>
      <c r="H122" s="18">
        <v>12</v>
      </c>
    </row>
    <row r="123" spans="1:8" ht="42.15" customHeight="1" x14ac:dyDescent="0.25">
      <c r="A123" s="13" t="s">
        <v>216</v>
      </c>
      <c r="B123" s="12" t="s">
        <v>217</v>
      </c>
      <c r="C123" s="32"/>
      <c r="D123" s="32"/>
      <c r="E123" s="32"/>
      <c r="F123" s="32"/>
      <c r="G123" s="33"/>
      <c r="H123" s="18">
        <v>4</v>
      </c>
    </row>
    <row r="124" spans="1:8" ht="25.5" customHeight="1" x14ac:dyDescent="0.25">
      <c r="A124" s="13" t="s">
        <v>175</v>
      </c>
      <c r="B124" s="12" t="s">
        <v>16</v>
      </c>
      <c r="C124" s="32"/>
      <c r="D124" s="32"/>
      <c r="E124" s="32"/>
      <c r="F124" s="32"/>
      <c r="G124" s="33"/>
      <c r="H124" s="18">
        <v>81</v>
      </c>
    </row>
    <row r="125" spans="1:8" ht="33.299999999999997" x14ac:dyDescent="0.25">
      <c r="A125" s="13" t="s">
        <v>218</v>
      </c>
      <c r="B125" s="12" t="s">
        <v>219</v>
      </c>
      <c r="C125" s="32"/>
      <c r="D125" s="32"/>
      <c r="E125" s="32"/>
      <c r="F125" s="32"/>
      <c r="G125" s="33"/>
      <c r="H125" s="18">
        <v>81</v>
      </c>
    </row>
    <row r="126" spans="1:8" ht="18.350000000000001" customHeight="1" x14ac:dyDescent="0.25">
      <c r="A126" s="13" t="s">
        <v>220</v>
      </c>
      <c r="B126" s="12" t="s">
        <v>25</v>
      </c>
      <c r="C126" s="32"/>
      <c r="D126" s="32"/>
      <c r="E126" s="32"/>
      <c r="F126" s="32"/>
      <c r="G126" s="33"/>
      <c r="H126" s="18">
        <v>500</v>
      </c>
    </row>
    <row r="127" spans="1:8" ht="29.9" customHeight="1" x14ac:dyDescent="0.25">
      <c r="A127" s="13" t="s">
        <v>221</v>
      </c>
      <c r="B127" s="12" t="s">
        <v>222</v>
      </c>
      <c r="C127" s="32"/>
      <c r="D127" s="32"/>
      <c r="E127" s="32"/>
      <c r="F127" s="32"/>
      <c r="G127" s="33"/>
      <c r="H127" s="18">
        <v>741</v>
      </c>
    </row>
    <row r="128" spans="1:8" ht="22.45" x14ac:dyDescent="0.25">
      <c r="A128" s="13" t="s">
        <v>223</v>
      </c>
      <c r="B128" s="12" t="s">
        <v>224</v>
      </c>
      <c r="C128" s="32"/>
      <c r="D128" s="32"/>
      <c r="E128" s="32"/>
      <c r="F128" s="32"/>
      <c r="G128" s="33"/>
      <c r="H128" s="18">
        <v>741</v>
      </c>
    </row>
    <row r="129" spans="1:8" ht="33.299999999999997" x14ac:dyDescent="0.25">
      <c r="A129" s="13" t="s">
        <v>225</v>
      </c>
      <c r="B129" s="12" t="s">
        <v>226</v>
      </c>
      <c r="C129" s="32"/>
      <c r="D129" s="32"/>
      <c r="E129" s="32"/>
      <c r="F129" s="32"/>
      <c r="G129" s="33"/>
      <c r="H129" s="18">
        <v>476</v>
      </c>
    </row>
    <row r="130" spans="1:8" ht="33.299999999999997" x14ac:dyDescent="0.25">
      <c r="A130" s="13" t="s">
        <v>227</v>
      </c>
      <c r="B130" s="12" t="s">
        <v>26</v>
      </c>
      <c r="C130" s="32"/>
      <c r="D130" s="32"/>
      <c r="E130" s="32"/>
      <c r="F130" s="32"/>
      <c r="G130" s="33"/>
      <c r="H130" s="18">
        <v>265</v>
      </c>
    </row>
    <row r="131" spans="1:8" ht="33.299999999999997" x14ac:dyDescent="0.25">
      <c r="A131" s="13" t="s">
        <v>228</v>
      </c>
      <c r="B131" s="12" t="s">
        <v>229</v>
      </c>
      <c r="C131" s="32"/>
      <c r="D131" s="32"/>
      <c r="E131" s="32"/>
      <c r="F131" s="32"/>
      <c r="G131" s="33"/>
      <c r="H131" s="18">
        <v>10</v>
      </c>
    </row>
    <row r="132" spans="1:8" ht="22.45" x14ac:dyDescent="0.25">
      <c r="A132" s="13" t="s">
        <v>230</v>
      </c>
      <c r="B132" s="12" t="s">
        <v>50</v>
      </c>
      <c r="C132" s="32"/>
      <c r="D132" s="32"/>
      <c r="E132" s="32"/>
      <c r="F132" s="32"/>
      <c r="G132" s="33"/>
      <c r="H132" s="18">
        <v>51</v>
      </c>
    </row>
    <row r="133" spans="1:8" ht="22.45" x14ac:dyDescent="0.25">
      <c r="A133" s="13" t="s">
        <v>231</v>
      </c>
      <c r="B133" s="12" t="s">
        <v>0</v>
      </c>
      <c r="C133" s="32"/>
      <c r="D133" s="32"/>
      <c r="E133" s="32"/>
      <c r="F133" s="32"/>
      <c r="G133" s="33"/>
      <c r="H133" s="18">
        <v>51</v>
      </c>
    </row>
    <row r="134" spans="1:8" ht="21.75" customHeight="1" x14ac:dyDescent="0.25">
      <c r="A134" s="13" t="s">
        <v>232</v>
      </c>
      <c r="B134" s="12" t="s">
        <v>21</v>
      </c>
      <c r="C134" s="32"/>
      <c r="D134" s="32"/>
      <c r="E134" s="32"/>
      <c r="F134" s="32"/>
      <c r="G134" s="33"/>
      <c r="H134" s="18">
        <v>38</v>
      </c>
    </row>
    <row r="135" spans="1:8" ht="37.4" customHeight="1" x14ac:dyDescent="0.25">
      <c r="A135" s="15" t="s">
        <v>233</v>
      </c>
      <c r="B135" s="14" t="s">
        <v>234</v>
      </c>
      <c r="C135" s="34"/>
      <c r="D135" s="34"/>
      <c r="E135" s="34"/>
      <c r="F135" s="34"/>
      <c r="G135" s="35"/>
      <c r="H135" s="17">
        <v>5</v>
      </c>
    </row>
    <row r="136" spans="1:8" ht="22.45" x14ac:dyDescent="0.25">
      <c r="A136" s="13" t="s">
        <v>235</v>
      </c>
      <c r="B136" s="12" t="s">
        <v>236</v>
      </c>
      <c r="C136" s="32"/>
      <c r="D136" s="32"/>
      <c r="E136" s="32"/>
      <c r="F136" s="32"/>
      <c r="G136" s="33"/>
      <c r="H136" s="18">
        <v>5</v>
      </c>
    </row>
    <row r="137" spans="1:8" ht="44.85" thickBot="1" x14ac:dyDescent="0.3">
      <c r="A137" s="11" t="s">
        <v>237</v>
      </c>
      <c r="B137" s="10" t="s">
        <v>238</v>
      </c>
      <c r="C137" s="38"/>
      <c r="D137" s="38"/>
      <c r="E137" s="38"/>
      <c r="F137" s="38"/>
      <c r="G137" s="39"/>
      <c r="H137" s="19">
        <v>5</v>
      </c>
    </row>
  </sheetData>
  <mergeCells count="127">
    <mergeCell ref="A12:B12"/>
    <mergeCell ref="C129:G129"/>
    <mergeCell ref="C102:G102"/>
    <mergeCell ref="C131:G131"/>
    <mergeCell ref="C126:G126"/>
    <mergeCell ref="C130:G130"/>
    <mergeCell ref="C28:G28"/>
    <mergeCell ref="C43:G43"/>
    <mergeCell ref="C137:G137"/>
    <mergeCell ref="C103:G103"/>
    <mergeCell ref="C32:G32"/>
    <mergeCell ref="C105:G105"/>
    <mergeCell ref="C96:G96"/>
    <mergeCell ref="C107:G107"/>
    <mergeCell ref="C104:G104"/>
    <mergeCell ref="C109:G109"/>
    <mergeCell ref="C106:G106"/>
    <mergeCell ref="C111:G111"/>
    <mergeCell ref="C108:G108"/>
    <mergeCell ref="C113:G113"/>
    <mergeCell ref="C110:G110"/>
    <mergeCell ref="C115:G115"/>
    <mergeCell ref="C112:G112"/>
    <mergeCell ref="C117:G117"/>
    <mergeCell ref="C114:G114"/>
    <mergeCell ref="C128:G128"/>
    <mergeCell ref="C133:G133"/>
    <mergeCell ref="C18:G18"/>
    <mergeCell ref="C134:G134"/>
    <mergeCell ref="C136:G136"/>
    <mergeCell ref="C39:G39"/>
    <mergeCell ref="C21:G21"/>
    <mergeCell ref="C50:G50"/>
    <mergeCell ref="C24:G24"/>
    <mergeCell ref="C52:G52"/>
    <mergeCell ref="C49:G49"/>
    <mergeCell ref="C55:G55"/>
    <mergeCell ref="C51:G51"/>
    <mergeCell ref="C58:G58"/>
    <mergeCell ref="C54:G54"/>
    <mergeCell ref="C60:G60"/>
    <mergeCell ref="C56:G56"/>
    <mergeCell ref="C81:G81"/>
    <mergeCell ref="C59:G59"/>
    <mergeCell ref="C89:G89"/>
    <mergeCell ref="C62:G62"/>
    <mergeCell ref="C99:G99"/>
    <mergeCell ref="C83:G83"/>
    <mergeCell ref="C101:G101"/>
    <mergeCell ref="C15:G15"/>
    <mergeCell ref="C13:G13"/>
    <mergeCell ref="C25:G25"/>
    <mergeCell ref="C16:G16"/>
    <mergeCell ref="C29:G29"/>
    <mergeCell ref="C33:G33"/>
    <mergeCell ref="C22:G22"/>
    <mergeCell ref="C19:G19"/>
    <mergeCell ref="C26:G26"/>
    <mergeCell ref="C30:G30"/>
    <mergeCell ref="C14:G14"/>
    <mergeCell ref="C17:G17"/>
    <mergeCell ref="C23:G23"/>
    <mergeCell ref="C20:G20"/>
    <mergeCell ref="C27:G27"/>
    <mergeCell ref="C31:G31"/>
    <mergeCell ref="C34:G34"/>
    <mergeCell ref="C48:G48"/>
    <mergeCell ref="C53:G53"/>
    <mergeCell ref="C57:G57"/>
    <mergeCell ref="C61:G61"/>
    <mergeCell ref="C64:G64"/>
    <mergeCell ref="C65:G65"/>
    <mergeCell ref="A8:D8"/>
    <mergeCell ref="C38:G38"/>
    <mergeCell ref="C44:G44"/>
    <mergeCell ref="C135:G135"/>
    <mergeCell ref="C46:G46"/>
    <mergeCell ref="C97:G97"/>
    <mergeCell ref="C86:G86"/>
    <mergeCell ref="C40:G40"/>
    <mergeCell ref="C41:G41"/>
    <mergeCell ref="C47:G47"/>
    <mergeCell ref="C63:G63"/>
    <mergeCell ref="C71:G71"/>
    <mergeCell ref="C76:G76"/>
    <mergeCell ref="C84:G84"/>
    <mergeCell ref="C87:G87"/>
    <mergeCell ref="C132:G132"/>
    <mergeCell ref="C92:G92"/>
    <mergeCell ref="C127:G127"/>
    <mergeCell ref="C94:G94"/>
    <mergeCell ref="C35:G35"/>
    <mergeCell ref="C36:G36"/>
    <mergeCell ref="C37:G37"/>
    <mergeCell ref="C42:G42"/>
    <mergeCell ref="C45:G45"/>
    <mergeCell ref="C66:G66"/>
    <mergeCell ref="C67:G67"/>
    <mergeCell ref="C68:G68"/>
    <mergeCell ref="C69:G69"/>
    <mergeCell ref="C70:G70"/>
    <mergeCell ref="C72:G72"/>
    <mergeCell ref="C73:G73"/>
    <mergeCell ref="C82:G82"/>
    <mergeCell ref="C85:G85"/>
    <mergeCell ref="C88:G88"/>
    <mergeCell ref="C90:G90"/>
    <mergeCell ref="C93:G93"/>
    <mergeCell ref="C95:G95"/>
    <mergeCell ref="C98:G98"/>
    <mergeCell ref="C91:G91"/>
    <mergeCell ref="C100:G100"/>
    <mergeCell ref="C74:G74"/>
    <mergeCell ref="C75:G75"/>
    <mergeCell ref="C77:G77"/>
    <mergeCell ref="C78:G78"/>
    <mergeCell ref="C79:G79"/>
    <mergeCell ref="C80:G80"/>
    <mergeCell ref="C124:G124"/>
    <mergeCell ref="C119:G119"/>
    <mergeCell ref="C116:G116"/>
    <mergeCell ref="C121:G121"/>
    <mergeCell ref="C118:G118"/>
    <mergeCell ref="C123:G123"/>
    <mergeCell ref="C120:G120"/>
    <mergeCell ref="C125:G125"/>
    <mergeCell ref="C122:G122"/>
  </mergeCells>
  <pageMargins left="0.70866141732283472" right="0.70866141732283472" top="0.74803149606299213" bottom="0.74803149606299213" header="0.31496062992125984" footer="0.31496062992125984"/>
  <pageSetup paperSize="9" scale="87" fitToHeight="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приложение 2</vt:lpstr>
      <vt:lpstr>приложение 1</vt:lpstr>
    </vt:vector>
  </TitlesOfParts>
  <Company>TopHits.ws™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Тихонова</cp:lastModifiedBy>
  <cp:lastPrinted>2019-04-04T05:56:11Z</cp:lastPrinted>
  <dcterms:created xsi:type="dcterms:W3CDTF">2013-02-21T05:40:53Z</dcterms:created>
  <dcterms:modified xsi:type="dcterms:W3CDTF">2019-06-26T05:24:21Z</dcterms:modified>
</cp:coreProperties>
</file>