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бюджет 2019 на 21.02.2019\в печать на 21.02.2018\"/>
    </mc:Choice>
  </mc:AlternateContent>
  <bookViews>
    <workbookView xWindow="475" yWindow="95" windowWidth="13340" windowHeight="6915"/>
  </bookViews>
  <sheets>
    <sheet name="заимствования (2)" sheetId="19" r:id="rId1"/>
    <sheet name="администраторы МБТ " sheetId="18" r:id="rId2"/>
    <sheet name="таб.1.1 " sheetId="17" r:id="rId3"/>
    <sheet name="таб.1.6 " sheetId="16" r:id="rId4"/>
    <sheet name="таб.2.4" sheetId="14" r:id="rId5"/>
    <sheet name="программы " sheetId="12" r:id="rId6"/>
    <sheet name="источники" sheetId="8" r:id="rId7"/>
    <sheet name="по разделам 2019" sheetId="4" r:id="rId8"/>
    <sheet name="доходы 2019" sheetId="3" r:id="rId9"/>
    <sheet name="ведомственная " sheetId="1" r:id="rId10"/>
  </sheets>
  <externalReferences>
    <externalReference r:id="rId11"/>
    <externalReference r:id="rId12"/>
  </externalReferences>
  <definedNames>
    <definedName name="_xlnm._FilterDatabase" localSheetId="9" hidden="1">'ведомственная '!$A$11:$HU$11</definedName>
    <definedName name="_xlnm._FilterDatabase" localSheetId="7" hidden="1">'по разделам 2019'!$A$11:$HS$11</definedName>
    <definedName name="_xlnm._FilterDatabase" localSheetId="2" hidden="1">'таб.1.1 '!$A$11:$A$11</definedName>
    <definedName name="_xlnm._FilterDatabase" localSheetId="3" hidden="1">'таб.1.6 '!$A$11:$A$11</definedName>
    <definedName name="_xlnm._FilterDatabase" localSheetId="4" hidden="1">таб.2.4!$A$11:$A$11</definedName>
    <definedName name="Excel_BuiltIn_Print_Area_1" localSheetId="1">#REF!</definedName>
    <definedName name="Excel_BuiltIn_Print_Area_1" localSheetId="8">'доходы 2019'!$A$1:$D$87</definedName>
    <definedName name="Excel_BuiltIn_Print_Area_1" localSheetId="0">#REF!</definedName>
    <definedName name="Excel_BuiltIn_Print_Area_1" localSheetId="7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>#REF!</definedName>
    <definedName name="Excel_BuiltIn_Print_Area_2" localSheetId="1">#REF!</definedName>
    <definedName name="Excel_BuiltIn_Print_Area_2" localSheetId="8">#REF!</definedName>
    <definedName name="Excel_BuiltIn_Print_Area_2" localSheetId="0">#REF!</definedName>
    <definedName name="Excel_BuiltIn_Print_Area_2" localSheetId="7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>#REF!</definedName>
    <definedName name="Excel_BuiltIn_Print_Titles_1" localSheetId="1">#REF!</definedName>
    <definedName name="Excel_BuiltIn_Print_Titles_1" localSheetId="8">'доходы 2019'!$9:$9</definedName>
    <definedName name="Excel_BuiltIn_Print_Titles_1" localSheetId="0">#REF!</definedName>
    <definedName name="Excel_BuiltIn_Print_Titles_1" localSheetId="7">#REF!</definedName>
    <definedName name="Excel_BuiltIn_Print_Titles_1" localSheetId="2">#REF!</definedName>
    <definedName name="Excel_BuiltIn_Print_Titles_1" localSheetId="3">#REF!</definedName>
    <definedName name="Excel_BuiltIn_Print_Titles_1" localSheetId="4">#REF!</definedName>
    <definedName name="Excel_BuiltIn_Print_Titles_1">#REF!</definedName>
    <definedName name="доходы" localSheetId="0">#REF!</definedName>
    <definedName name="доходы" localSheetId="2">#REF!</definedName>
    <definedName name="доходы" localSheetId="3">#REF!</definedName>
    <definedName name="доходы">#REF!</definedName>
    <definedName name="_xlnm.Print_Titles" localSheetId="9">'ведомственная '!$11:$11</definedName>
    <definedName name="_xlnm.Print_Titles" localSheetId="6">источники!$11:$11</definedName>
    <definedName name="_xlnm.Print_Titles" localSheetId="7">'по разделам 2019'!$11:$11</definedName>
    <definedName name="_xlnm.Print_Titles" localSheetId="2">'таб.1.1 '!$11:$11</definedName>
    <definedName name="_xlnm.Print_Titles" localSheetId="3">'таб.1.6 '!$11:$11</definedName>
    <definedName name="_xlnm.Print_Titles" localSheetId="4">таб.2.4!$11:$11</definedName>
    <definedName name="_xlnm.Print_Area" localSheetId="1">'администраторы МБТ '!$A$1:$C$45</definedName>
    <definedName name="_xlnm.Print_Area" localSheetId="8">'доходы 2019'!$A$1:$C$92</definedName>
    <definedName name="_xlnm.Print_Area" localSheetId="0">'заимствования (2)'!$A$1:$D$29</definedName>
    <definedName name="_xlnm.Print_Area" localSheetId="6">источники!$A$1:$D$36</definedName>
    <definedName name="_xlnm.Print_Area" localSheetId="2">'таб.1.1 '!$A$1:$C$16</definedName>
    <definedName name="_xlnm.Print_Area" localSheetId="3">'таб.1.6 '!$A$1:$C$26</definedName>
    <definedName name="_xlnm.Print_Area" localSheetId="4">таб.2.4!$A$1:$C$16</definedName>
  </definedNames>
  <calcPr calcId="152511"/>
</workbook>
</file>

<file path=xl/calcChain.xml><?xml version="1.0" encoding="utf-8"?>
<calcChain xmlns="http://schemas.openxmlformats.org/spreadsheetml/2006/main">
  <c r="F507" i="4" l="1"/>
  <c r="F506" i="4"/>
  <c r="F504" i="4"/>
  <c r="F503" i="4"/>
  <c r="F502" i="4" s="1"/>
  <c r="F501" i="4" s="1"/>
  <c r="F499" i="4"/>
  <c r="F498" i="4" s="1"/>
  <c r="F497" i="4" s="1"/>
  <c r="F496" i="4" s="1"/>
  <c r="F493" i="4"/>
  <c r="F492" i="4" s="1"/>
  <c r="F491" i="4" s="1"/>
  <c r="F490" i="4" s="1"/>
  <c r="F489" i="4" s="1"/>
  <c r="F487" i="4"/>
  <c r="F486" i="4"/>
  <c r="F485" i="4" s="1"/>
  <c r="F484" i="4"/>
  <c r="F482" i="4"/>
  <c r="F481" i="4"/>
  <c r="F480" i="4"/>
  <c r="F479" i="4" s="1"/>
  <c r="F478" i="4" s="1"/>
  <c r="F476" i="4"/>
  <c r="F475" i="4" s="1"/>
  <c r="F473" i="4"/>
  <c r="F472" i="4" s="1"/>
  <c r="F471" i="4" s="1"/>
  <c r="F470" i="4" s="1"/>
  <c r="F469" i="4" s="1"/>
  <c r="F467" i="4"/>
  <c r="F466" i="4"/>
  <c r="F465" i="4" s="1"/>
  <c r="F463" i="4"/>
  <c r="F462" i="4" s="1"/>
  <c r="F460" i="4"/>
  <c r="F459" i="4"/>
  <c r="F456" i="4"/>
  <c r="F455" i="4"/>
  <c r="F454" i="4" s="1"/>
  <c r="F451" i="4"/>
  <c r="F450" i="4"/>
  <c r="F448" i="4"/>
  <c r="F447" i="4" s="1"/>
  <c r="F445" i="4"/>
  <c r="F444" i="4"/>
  <c r="F443" i="4" s="1"/>
  <c r="F442" i="4" s="1"/>
  <c r="F441" i="4" s="1"/>
  <c r="F439" i="4"/>
  <c r="F438" i="4"/>
  <c r="F437" i="4" s="1"/>
  <c r="F435" i="4"/>
  <c r="F434" i="4"/>
  <c r="F433" i="4" s="1"/>
  <c r="F430" i="4"/>
  <c r="F429" i="4"/>
  <c r="F427" i="4"/>
  <c r="F426" i="4" s="1"/>
  <c r="F425" i="4" s="1"/>
  <c r="F424" i="4" s="1"/>
  <c r="F422" i="4"/>
  <c r="F421" i="4"/>
  <c r="F420" i="4" s="1"/>
  <c r="F419" i="4" s="1"/>
  <c r="F416" i="4"/>
  <c r="F415" i="4"/>
  <c r="F413" i="4"/>
  <c r="F412" i="4" s="1"/>
  <c r="F410" i="4"/>
  <c r="F409" i="4" s="1"/>
  <c r="F407" i="4"/>
  <c r="F406" i="4"/>
  <c r="F404" i="4"/>
  <c r="F402" i="4"/>
  <c r="F401" i="4"/>
  <c r="F399" i="4"/>
  <c r="F397" i="4"/>
  <c r="F394" i="4" s="1"/>
  <c r="F395" i="4"/>
  <c r="F392" i="4"/>
  <c r="F387" i="4" s="1"/>
  <c r="F390" i="4"/>
  <c r="F388" i="4"/>
  <c r="F385" i="4"/>
  <c r="F382" i="4" s="1"/>
  <c r="F383" i="4"/>
  <c r="F379" i="4"/>
  <c r="F376" i="4" s="1"/>
  <c r="F375" i="4" s="1"/>
  <c r="F377" i="4"/>
  <c r="F371" i="4"/>
  <c r="F370" i="4"/>
  <c r="F369" i="4"/>
  <c r="F365" i="4"/>
  <c r="F364" i="4"/>
  <c r="F362" i="4"/>
  <c r="F360" i="4"/>
  <c r="F359" i="4"/>
  <c r="F358" i="4" s="1"/>
  <c r="F356" i="4"/>
  <c r="F355" i="4"/>
  <c r="F354" i="4" s="1"/>
  <c r="F352" i="4"/>
  <c r="F351" i="4"/>
  <c r="F349" i="4"/>
  <c r="F348" i="4"/>
  <c r="F346" i="4"/>
  <c r="F345" i="4"/>
  <c r="F343" i="4"/>
  <c r="F342" i="4" s="1"/>
  <c r="F340" i="4"/>
  <c r="F339" i="4"/>
  <c r="F337" i="4"/>
  <c r="F336" i="4"/>
  <c r="F334" i="4"/>
  <c r="F332" i="4"/>
  <c r="F330" i="4"/>
  <c r="F328" i="4"/>
  <c r="F327" i="4" s="1"/>
  <c r="F326" i="4" s="1"/>
  <c r="F324" i="4"/>
  <c r="F323" i="4"/>
  <c r="F322" i="4" s="1"/>
  <c r="F321" i="4" s="1"/>
  <c r="F319" i="4"/>
  <c r="F318" i="4" s="1"/>
  <c r="F317" i="4" s="1"/>
  <c r="F315" i="4"/>
  <c r="F314" i="4"/>
  <c r="F313" i="4"/>
  <c r="F311" i="4"/>
  <c r="F309" i="4"/>
  <c r="F307" i="4"/>
  <c r="F306" i="4" s="1"/>
  <c r="F305" i="4" s="1"/>
  <c r="F303" i="4"/>
  <c r="F301" i="4"/>
  <c r="F300" i="4"/>
  <c r="F298" i="4"/>
  <c r="F296" i="4"/>
  <c r="F295" i="4"/>
  <c r="F293" i="4"/>
  <c r="F292" i="4" s="1"/>
  <c r="F291" i="4" s="1"/>
  <c r="F287" i="4"/>
  <c r="F285" i="4"/>
  <c r="F284" i="4" s="1"/>
  <c r="F282" i="4"/>
  <c r="F279" i="4"/>
  <c r="F277" i="4"/>
  <c r="F275" i="4"/>
  <c r="F274" i="4" s="1"/>
  <c r="F273" i="4" s="1"/>
  <c r="F269" i="4"/>
  <c r="F267" i="4"/>
  <c r="F264" i="4" s="1"/>
  <c r="F265" i="4"/>
  <c r="F262" i="4"/>
  <c r="F260" i="4"/>
  <c r="F259" i="4" s="1"/>
  <c r="F257" i="4"/>
  <c r="F256" i="4"/>
  <c r="F254" i="4"/>
  <c r="F252" i="4"/>
  <c r="F250" i="4"/>
  <c r="F249" i="4" s="1"/>
  <c r="F247" i="4"/>
  <c r="F245" i="4"/>
  <c r="F243" i="4"/>
  <c r="F241" i="4"/>
  <c r="F240" i="4" s="1"/>
  <c r="F236" i="4"/>
  <c r="F235" i="4"/>
  <c r="F233" i="4"/>
  <c r="F232" i="4" s="1"/>
  <c r="F230" i="4"/>
  <c r="F225" i="4" s="1"/>
  <c r="F228" i="4"/>
  <c r="F226" i="4"/>
  <c r="F223" i="4"/>
  <c r="F221" i="4"/>
  <c r="F219" i="4"/>
  <c r="F217" i="4"/>
  <c r="F216" i="4"/>
  <c r="F215" i="4" s="1"/>
  <c r="F214" i="4" s="1"/>
  <c r="F211" i="4"/>
  <c r="F210" i="4"/>
  <c r="F208" i="4"/>
  <c r="F207" i="4" s="1"/>
  <c r="F205" i="4"/>
  <c r="F204" i="4" s="1"/>
  <c r="F203" i="4" s="1"/>
  <c r="F199" i="4"/>
  <c r="F198" i="4" s="1"/>
  <c r="F196" i="4"/>
  <c r="F195" i="4"/>
  <c r="F193" i="4"/>
  <c r="F192" i="4"/>
  <c r="F188" i="4"/>
  <c r="F187" i="4" s="1"/>
  <c r="F183" i="4" s="1"/>
  <c r="F182" i="4" s="1"/>
  <c r="F185" i="4"/>
  <c r="F184" i="4"/>
  <c r="F179" i="4"/>
  <c r="F178" i="4" s="1"/>
  <c r="F177" i="4" s="1"/>
  <c r="F175" i="4"/>
  <c r="F174" i="4"/>
  <c r="F172" i="4"/>
  <c r="F171" i="4" s="1"/>
  <c r="F170" i="4" s="1"/>
  <c r="F169" i="4" s="1"/>
  <c r="F167" i="4"/>
  <c r="F166" i="4" s="1"/>
  <c r="F164" i="4"/>
  <c r="F162" i="4"/>
  <c r="F161" i="4" s="1"/>
  <c r="F159" i="4"/>
  <c r="F157" i="4"/>
  <c r="F156" i="4" s="1"/>
  <c r="F152" i="4"/>
  <c r="F151" i="4"/>
  <c r="F147" i="4" s="1"/>
  <c r="F146" i="4" s="1"/>
  <c r="F149" i="4"/>
  <c r="F148" i="4"/>
  <c r="F144" i="4"/>
  <c r="F143" i="4"/>
  <c r="F142" i="4" s="1"/>
  <c r="F140" i="4"/>
  <c r="F139" i="4" s="1"/>
  <c r="F138" i="4" s="1"/>
  <c r="F137" i="4" s="1"/>
  <c r="F134" i="4"/>
  <c r="F133" i="4"/>
  <c r="F131" i="4"/>
  <c r="F130" i="4"/>
  <c r="F129" i="4" s="1"/>
  <c r="F128" i="4" s="1"/>
  <c r="F126" i="4"/>
  <c r="F125" i="4" s="1"/>
  <c r="F123" i="4"/>
  <c r="F122" i="4"/>
  <c r="F121" i="4" s="1"/>
  <c r="F120" i="4" s="1"/>
  <c r="F119" i="4" s="1"/>
  <c r="F117" i="4"/>
  <c r="F116" i="4"/>
  <c r="F115" i="4" s="1"/>
  <c r="F114" i="4" s="1"/>
  <c r="F113" i="4" s="1"/>
  <c r="F111" i="4"/>
  <c r="F110" i="4"/>
  <c r="F108" i="4"/>
  <c r="F107" i="4" s="1"/>
  <c r="F106" i="4" s="1"/>
  <c r="F104" i="4"/>
  <c r="F103" i="4" s="1"/>
  <c r="F102" i="4" s="1"/>
  <c r="F100" i="4"/>
  <c r="F99" i="4"/>
  <c r="F97" i="4"/>
  <c r="F96" i="4" s="1"/>
  <c r="F95" i="4" s="1"/>
  <c r="F93" i="4"/>
  <c r="F92" i="4" s="1"/>
  <c r="F91" i="4" s="1"/>
  <c r="F88" i="4"/>
  <c r="F87" i="4" s="1"/>
  <c r="F86" i="4" s="1"/>
  <c r="F85" i="4" s="1"/>
  <c r="F83" i="4"/>
  <c r="F82" i="4" s="1"/>
  <c r="F80" i="4"/>
  <c r="F79" i="4"/>
  <c r="F77" i="4"/>
  <c r="F76" i="4" s="1"/>
  <c r="F75" i="4" s="1"/>
  <c r="F74" i="4" s="1"/>
  <c r="F72" i="4"/>
  <c r="F71" i="4" s="1"/>
  <c r="F70" i="4" s="1"/>
  <c r="F69" i="4" s="1"/>
  <c r="F67" i="4"/>
  <c r="F66" i="4" s="1"/>
  <c r="F64" i="4"/>
  <c r="F61" i="4" s="1"/>
  <c r="F62" i="4"/>
  <c r="F59" i="4"/>
  <c r="F57" i="4"/>
  <c r="F56" i="4"/>
  <c r="F54" i="4"/>
  <c r="F49" i="4" s="1"/>
  <c r="F52" i="4"/>
  <c r="F50" i="4"/>
  <c r="F47" i="4"/>
  <c r="F45" i="4"/>
  <c r="F44" i="4" s="1"/>
  <c r="F42" i="4"/>
  <c r="F40" i="4"/>
  <c r="F39" i="4" s="1"/>
  <c r="F37" i="4"/>
  <c r="F35" i="4"/>
  <c r="F34" i="4" s="1"/>
  <c r="F32" i="4"/>
  <c r="F29" i="4" s="1"/>
  <c r="F30" i="4"/>
  <c r="F27" i="4"/>
  <c r="F26" i="4" s="1"/>
  <c r="F22" i="4"/>
  <c r="F21" i="4" s="1"/>
  <c r="F20" i="4" s="1"/>
  <c r="F19" i="4" s="1"/>
  <c r="F17" i="4"/>
  <c r="F16" i="4" s="1"/>
  <c r="F15" i="4" s="1"/>
  <c r="F14" i="4" s="1"/>
  <c r="F290" i="4" l="1"/>
  <c r="F202" i="4"/>
  <c r="F201" i="4"/>
  <c r="F136" i="4"/>
  <c r="F432" i="4"/>
  <c r="F418" i="4" s="1"/>
  <c r="F13" i="4"/>
  <c r="F191" i="4"/>
  <c r="F190" i="4" s="1"/>
  <c r="F181" i="4" s="1"/>
  <c r="F272" i="4"/>
  <c r="F271" i="4" s="1"/>
  <c r="F495" i="4"/>
  <c r="F25" i="4"/>
  <c r="F24" i="4" s="1"/>
  <c r="F90" i="4"/>
  <c r="F155" i="4"/>
  <c r="F154" i="4" s="1"/>
  <c r="F239" i="4"/>
  <c r="F238" i="4" s="1"/>
  <c r="F213" i="4" s="1"/>
  <c r="F381" i="4"/>
  <c r="F374" i="4" s="1"/>
  <c r="F373" i="4" s="1"/>
  <c r="F458" i="4"/>
  <c r="F453" i="4" s="1"/>
  <c r="G502" i="1"/>
  <c r="G503" i="1"/>
  <c r="G506" i="1"/>
  <c r="F509" i="4" l="1"/>
  <c r="F12" i="4" s="1"/>
  <c r="G504" i="1"/>
  <c r="G257" i="1" l="1"/>
  <c r="G256" i="1" s="1"/>
  <c r="G201" i="1" l="1"/>
  <c r="G211" i="1"/>
  <c r="G210" i="1" s="1"/>
  <c r="G108" i="1"/>
  <c r="G107" i="1" s="1"/>
  <c r="G104" i="1" l="1"/>
  <c r="G103" i="1" s="1"/>
  <c r="G102" i="1" s="1"/>
  <c r="G93" i="1"/>
  <c r="G92" i="1" s="1"/>
  <c r="G91" i="1" s="1"/>
  <c r="G67" i="1"/>
  <c r="G66" i="1" s="1"/>
  <c r="C13" i="14" l="1"/>
  <c r="C32" i="3" l="1"/>
  <c r="B13" i="17" l="1"/>
  <c r="B27" i="16"/>
  <c r="B13" i="14" l="1"/>
  <c r="D14" i="8" l="1"/>
  <c r="D19" i="8"/>
  <c r="D24" i="8"/>
  <c r="G319" i="1"/>
  <c r="G318" i="1" s="1"/>
  <c r="G317" i="1" s="1"/>
  <c r="D13" i="8" l="1"/>
  <c r="D33" i="8" s="1"/>
  <c r="G476" i="1" l="1"/>
  <c r="G475" i="1" s="1"/>
  <c r="G404" i="1" l="1"/>
  <c r="G402" i="1"/>
  <c r="G379" i="1"/>
  <c r="G352" i="1"/>
  <c r="G351" i="1" s="1"/>
  <c r="G349" i="1"/>
  <c r="G348" i="1" s="1"/>
  <c r="G346" i="1"/>
  <c r="G345" i="1" s="1"/>
  <c r="G287" i="1"/>
  <c r="G285" i="1"/>
  <c r="G111" i="1"/>
  <c r="G110" i="1" s="1"/>
  <c r="G106" i="1" s="1"/>
  <c r="G401" i="1" l="1"/>
  <c r="G284" i="1"/>
  <c r="G269" i="1"/>
  <c r="G267" i="1"/>
  <c r="G265" i="1"/>
  <c r="G236" i="1"/>
  <c r="G235" i="1" s="1"/>
  <c r="G152" i="1"/>
  <c r="G151" i="1" s="1"/>
  <c r="G264" i="1" l="1"/>
  <c r="G126" i="1"/>
  <c r="G125" i="1" s="1"/>
  <c r="G188" i="1" l="1"/>
  <c r="G187" i="1" s="1"/>
  <c r="G185" i="1"/>
  <c r="G184" i="1" s="1"/>
  <c r="G134" i="1"/>
  <c r="G133" i="1" s="1"/>
  <c r="G131" i="1"/>
  <c r="G130" i="1" s="1"/>
  <c r="G183" i="1" l="1"/>
  <c r="G129" i="1"/>
  <c r="G128" i="1" s="1"/>
  <c r="C11" i="3" l="1"/>
  <c r="C14" i="3"/>
  <c r="C16" i="3"/>
  <c r="B20" i="3"/>
  <c r="C21" i="3"/>
  <c r="C24" i="3"/>
  <c r="C27" i="3"/>
  <c r="C29" i="3"/>
  <c r="C35" i="3"/>
  <c r="C10" i="3" s="1"/>
  <c r="C45" i="3"/>
  <c r="C52" i="3"/>
  <c r="C49" i="3" s="1"/>
  <c r="C48" i="3" s="1"/>
  <c r="C65" i="3"/>
  <c r="C81" i="3"/>
  <c r="C87" i="3" l="1"/>
  <c r="G371" i="1"/>
  <c r="G370" i="1" s="1"/>
  <c r="G369" i="1" s="1"/>
  <c r="G445" i="1" l="1"/>
  <c r="G199" i="1" l="1"/>
  <c r="G198" i="1" s="1"/>
  <c r="G144" i="1"/>
  <c r="G143" i="1" s="1"/>
  <c r="G142" i="1" s="1"/>
  <c r="G100" i="1" l="1"/>
  <c r="G99" i="1" s="1"/>
  <c r="G97" i="1"/>
  <c r="G96" i="1" s="1"/>
  <c r="G72" i="1"/>
  <c r="G71" i="1" s="1"/>
  <c r="G70" i="1" s="1"/>
  <c r="G69" i="1" s="1"/>
  <c r="G95" i="1" l="1"/>
  <c r="G90" i="1" s="1"/>
  <c r="G439" i="1" l="1"/>
  <c r="G438" i="1" s="1"/>
  <c r="G437" i="1" s="1"/>
  <c r="G416" i="1"/>
  <c r="G415" i="1" s="1"/>
  <c r="G413" i="1"/>
  <c r="G412" i="1" s="1"/>
  <c r="G410" i="1"/>
  <c r="G409" i="1" s="1"/>
  <c r="G407" i="1"/>
  <c r="G406" i="1" s="1"/>
  <c r="G383" i="1"/>
  <c r="G392" i="1"/>
  <c r="G390" i="1"/>
  <c r="G388" i="1"/>
  <c r="G315" i="1"/>
  <c r="G314" i="1" s="1"/>
  <c r="G313" i="1" s="1"/>
  <c r="G226" i="1"/>
  <c r="G228" i="1"/>
  <c r="G230" i="1"/>
  <c r="G179" i="1"/>
  <c r="G178" i="1" s="1"/>
  <c r="G177" i="1" s="1"/>
  <c r="G208" i="1"/>
  <c r="G207" i="1" s="1"/>
  <c r="G387" i="1" l="1"/>
  <c r="G140" i="1" l="1"/>
  <c r="G139" i="1" s="1"/>
  <c r="G138" i="1" s="1"/>
  <c r="G137" i="1" s="1"/>
  <c r="G196" i="1"/>
  <c r="G195" i="1" s="1"/>
  <c r="G32" i="1" l="1"/>
  <c r="G159" i="1" l="1"/>
  <c r="G282" i="1" l="1"/>
  <c r="G279" i="1"/>
  <c r="G277" i="1"/>
  <c r="G275" i="1"/>
  <c r="G274" i="1" l="1"/>
  <c r="G273" i="1" s="1"/>
  <c r="G272" i="1" l="1"/>
  <c r="G271" i="1" s="1"/>
  <c r="G365" i="1" l="1"/>
  <c r="G364" i="1" s="1"/>
  <c r="G456" i="1" l="1"/>
  <c r="G455" i="1" s="1"/>
  <c r="G454" i="1" s="1"/>
  <c r="G460" i="1"/>
  <c r="G459" i="1" s="1"/>
  <c r="G430" i="1"/>
  <c r="G429" i="1" s="1"/>
  <c r="G193" i="1"/>
  <c r="G192" i="1" s="1"/>
  <c r="G191" i="1" s="1"/>
  <c r="G190" i="1" l="1"/>
  <c r="G435" i="1"/>
  <c r="G434" i="1" l="1"/>
  <c r="G433" i="1" s="1"/>
  <c r="G432" i="1" s="1"/>
  <c r="G377" i="1" l="1"/>
  <c r="G376" i="1" s="1"/>
  <c r="G375" i="1" s="1"/>
  <c r="G324" i="1"/>
  <c r="G323" i="1" s="1"/>
  <c r="G322" i="1" s="1"/>
  <c r="G54" i="1" l="1"/>
  <c r="G467" i="1"/>
  <c r="G466" i="1" s="1"/>
  <c r="G465" i="1" s="1"/>
  <c r="G463" i="1"/>
  <c r="G462" i="1" s="1"/>
  <c r="G458" i="1" s="1"/>
  <c r="G362" i="1"/>
  <c r="G360" i="1"/>
  <c r="G453" i="1" l="1"/>
  <c r="G359" i="1"/>
  <c r="G358" i="1" s="1"/>
  <c r="G260" i="1" l="1"/>
  <c r="G262" i="1"/>
  <c r="G233" i="1"/>
  <c r="G232" i="1" s="1"/>
  <c r="G243" i="1"/>
  <c r="G259" i="1" l="1"/>
  <c r="G157" i="1"/>
  <c r="G156" i="1" s="1"/>
  <c r="G162" i="1"/>
  <c r="G17" i="1"/>
  <c r="G16" i="1" s="1"/>
  <c r="G15" i="1" s="1"/>
  <c r="G14" i="1" s="1"/>
  <c r="G22" i="1"/>
  <c r="G21" i="1" s="1"/>
  <c r="G20" i="1" s="1"/>
  <c r="G19" i="1" s="1"/>
  <c r="G27" i="1"/>
  <c r="G26" i="1" s="1"/>
  <c r="G30" i="1"/>
  <c r="G35" i="1"/>
  <c r="G37" i="1"/>
  <c r="G40" i="1"/>
  <c r="G42" i="1"/>
  <c r="G45" i="1"/>
  <c r="G47" i="1"/>
  <c r="G50" i="1"/>
  <c r="G52" i="1"/>
  <c r="G57" i="1"/>
  <c r="G59" i="1"/>
  <c r="G62" i="1"/>
  <c r="G64" i="1"/>
  <c r="G77" i="1"/>
  <c r="G76" i="1" s="1"/>
  <c r="G80" i="1"/>
  <c r="G79" i="1" s="1"/>
  <c r="G83" i="1"/>
  <c r="G82" i="1" s="1"/>
  <c r="G88" i="1"/>
  <c r="G87" i="1" s="1"/>
  <c r="G86" i="1" s="1"/>
  <c r="G85" i="1" s="1"/>
  <c r="G117" i="1"/>
  <c r="G116" i="1" s="1"/>
  <c r="G115" i="1" s="1"/>
  <c r="G114" i="1" s="1"/>
  <c r="G113" i="1" s="1"/>
  <c r="G123" i="1"/>
  <c r="G149" i="1"/>
  <c r="G148" i="1" s="1"/>
  <c r="G164" i="1"/>
  <c r="G167" i="1"/>
  <c r="G166" i="1" s="1"/>
  <c r="G172" i="1"/>
  <c r="G171" i="1" s="1"/>
  <c r="G175" i="1"/>
  <c r="G174" i="1" s="1"/>
  <c r="G205" i="1"/>
  <c r="G204" i="1" s="1"/>
  <c r="G217" i="1"/>
  <c r="G219" i="1"/>
  <c r="G221" i="1"/>
  <c r="G223" i="1"/>
  <c r="G241" i="1"/>
  <c r="G245" i="1"/>
  <c r="G247" i="1"/>
  <c r="G250" i="1"/>
  <c r="G252" i="1"/>
  <c r="G254" i="1"/>
  <c r="G293" i="1"/>
  <c r="G292" i="1" s="1"/>
  <c r="G296" i="1"/>
  <c r="G298" i="1"/>
  <c r="G301" i="1"/>
  <c r="G303" i="1"/>
  <c r="G307" i="1"/>
  <c r="G309" i="1"/>
  <c r="G311" i="1"/>
  <c r="G328" i="1"/>
  <c r="G330" i="1"/>
  <c r="G332" i="1"/>
  <c r="G334" i="1"/>
  <c r="G337" i="1"/>
  <c r="G336" i="1" s="1"/>
  <c r="G340" i="1"/>
  <c r="G339" i="1" s="1"/>
  <c r="G343" i="1"/>
  <c r="G342" i="1" s="1"/>
  <c r="G356" i="1"/>
  <c r="G355" i="1" s="1"/>
  <c r="G354" i="1" s="1"/>
  <c r="G385" i="1"/>
  <c r="G382" i="1" s="1"/>
  <c r="G395" i="1"/>
  <c r="G397" i="1"/>
  <c r="G399" i="1"/>
  <c r="G422" i="1"/>
  <c r="G421" i="1" s="1"/>
  <c r="G420" i="1" s="1"/>
  <c r="G419" i="1" s="1"/>
  <c r="G427" i="1"/>
  <c r="G426" i="1" s="1"/>
  <c r="G425" i="1" s="1"/>
  <c r="G424" i="1" s="1"/>
  <c r="G444" i="1"/>
  <c r="G448" i="1"/>
  <c r="G447" i="1" s="1"/>
  <c r="G451" i="1"/>
  <c r="G450" i="1" s="1"/>
  <c r="G473" i="1"/>
  <c r="G472" i="1" s="1"/>
  <c r="G471" i="1" s="1"/>
  <c r="G482" i="1"/>
  <c r="G481" i="1" s="1"/>
  <c r="G480" i="1" s="1"/>
  <c r="G479" i="1" s="1"/>
  <c r="G487" i="1"/>
  <c r="G493" i="1"/>
  <c r="G492" i="1" s="1"/>
  <c r="G491" i="1" s="1"/>
  <c r="G490" i="1" s="1"/>
  <c r="G489" i="1" s="1"/>
  <c r="G499" i="1"/>
  <c r="G498" i="1" s="1"/>
  <c r="G497" i="1" s="1"/>
  <c r="G496" i="1" s="1"/>
  <c r="G507" i="1"/>
  <c r="G501" i="1" s="1"/>
  <c r="G327" i="1" l="1"/>
  <c r="G326" i="1" s="1"/>
  <c r="G321" i="1" s="1"/>
  <c r="G122" i="1"/>
  <c r="G121" i="1" s="1"/>
  <c r="G120" i="1" s="1"/>
  <c r="G119" i="1" s="1"/>
  <c r="G147" i="1"/>
  <c r="G146" i="1" s="1"/>
  <c r="G486" i="1"/>
  <c r="G485" i="1" s="1"/>
  <c r="G161" i="1"/>
  <c r="G203" i="1"/>
  <c r="G49" i="1"/>
  <c r="G470" i="1"/>
  <c r="G469" i="1" s="1"/>
  <c r="G394" i="1"/>
  <c r="G240" i="1"/>
  <c r="G239" i="1" s="1"/>
  <c r="G216" i="1"/>
  <c r="G170" i="1"/>
  <c r="G169" i="1" s="1"/>
  <c r="G225" i="1"/>
  <c r="G182" i="1"/>
  <c r="G29" i="1"/>
  <c r="G495" i="1"/>
  <c r="G61" i="1"/>
  <c r="G306" i="1"/>
  <c r="G305" i="1" s="1"/>
  <c r="G300" i="1"/>
  <c r="G295" i="1"/>
  <c r="G249" i="1"/>
  <c r="G56" i="1"/>
  <c r="G44" i="1"/>
  <c r="G39" i="1"/>
  <c r="G34" i="1"/>
  <c r="G443" i="1"/>
  <c r="G442" i="1" s="1"/>
  <c r="G441" i="1" s="1"/>
  <c r="G75" i="1"/>
  <c r="G74" i="1" s="1"/>
  <c r="G25" i="1" l="1"/>
  <c r="G24" i="1" s="1"/>
  <c r="G13" i="1" s="1"/>
  <c r="G381" i="1"/>
  <c r="G374" i="1" s="1"/>
  <c r="G373" i="1" s="1"/>
  <c r="G238" i="1"/>
  <c r="G215" i="1"/>
  <c r="G214" i="1" s="1"/>
  <c r="G484" i="1"/>
  <c r="G478" i="1" s="1"/>
  <c r="G202" i="1"/>
  <c r="G181" i="1"/>
  <c r="G418" i="1"/>
  <c r="G291" i="1"/>
  <c r="G290" i="1" s="1"/>
  <c r="G155" i="1"/>
  <c r="G154" i="1" s="1"/>
  <c r="G136" i="1" s="1"/>
  <c r="G213" i="1" l="1"/>
  <c r="G509" i="1" s="1"/>
  <c r="G12" i="1" l="1"/>
</calcChain>
</file>

<file path=xl/sharedStrings.xml><?xml version="1.0" encoding="utf-8"?>
<sst xmlns="http://schemas.openxmlformats.org/spreadsheetml/2006/main" count="5246" uniqueCount="683">
  <si>
    <t xml:space="preserve">                  ИТОГО</t>
  </si>
  <si>
    <t>520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</si>
  <si>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</si>
  <si>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</si>
  <si>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</si>
  <si>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</si>
  <si>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</si>
  <si>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</si>
  <si>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</si>
  <si>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</si>
  <si>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</si>
  <si>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</si>
  <si>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</si>
  <si>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</si>
  <si>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</si>
  <si>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</si>
  <si>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</si>
  <si>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</si>
  <si>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</si>
  <si>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</si>
  <si>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</si>
  <si>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</si>
  <si>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</si>
  <si>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</si>
  <si>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</si>
  <si>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</si>
  <si>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</si>
  <si>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</si>
  <si>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</si>
  <si>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</si>
  <si>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</si>
  <si>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</si>
  <si>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</si>
  <si>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</si>
  <si>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</si>
  <si>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</si>
  <si>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</si>
  <si>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</si>
  <si>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</si>
  <si>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</si>
  <si>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</si>
  <si>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</si>
  <si>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</si>
  <si>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</si>
  <si>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</si>
  <si>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</si>
  <si>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</si>
  <si>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</si>
  <si>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</si>
  <si>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</si>
  <si>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</si>
  <si>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</si>
  <si>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</si>
  <si>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</si>
  <si>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</si>
  <si>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</si>
  <si>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</si>
  <si>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</si>
  <si>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</si>
  <si>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</si>
  <si>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</si>
  <si>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</si>
  <si>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</si>
  <si>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</si>
  <si>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</si>
  <si>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</si>
  <si>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</si>
  <si>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</si>
  <si>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</si>
  <si>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</si>
  <si>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</si>
  <si>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</si>
  <si>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</si>
  <si>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</si>
  <si>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</si>
  <si>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</si>
  <si>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</si>
  <si>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</si>
  <si>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</si>
  <si>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</si>
  <si>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</si>
  <si>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</si>
  <si>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</si>
  <si>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</si>
  <si>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</si>
  <si>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</si>
  <si>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</si>
  <si>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</si>
  <si>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</si>
  <si>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</si>
  <si>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Реализация основных общеобразовательных программ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</si>
  <si>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</si>
  <si>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</si>
  <si>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</si>
  <si>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</si>
  <si>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</si>
  <si>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</si>
  <si>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</si>
  <si>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</si>
  <si>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</si>
  <si>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</si>
  <si>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</si>
  <si>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</si>
  <si>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</si>
  <si>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</si>
  <si>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</si>
  <si>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</si>
  <si>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</si>
  <si>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</si>
  <si>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</si>
  <si>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</si>
  <si>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</si>
  <si>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</si>
  <si>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</si>
  <si>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</si>
  <si>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</si>
  <si>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</si>
  <si>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</si>
  <si>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</si>
  <si>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</si>
  <si>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</si>
  <si>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</si>
  <si>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</si>
  <si>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</si>
  <si>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</si>
  <si>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</si>
  <si>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</si>
  <si>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</si>
  <si>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</si>
  <si>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</si>
  <si>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</si>
  <si>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</si>
  <si>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</si>
  <si>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</si>
  <si>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</si>
  <si>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</si>
  <si>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</si>
  <si>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</si>
  <si>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</si>
  <si>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</si>
  <si>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</si>
  <si>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</si>
  <si>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</si>
  <si>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</si>
  <si>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</si>
  <si>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</si>
  <si>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</si>
  <si>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</si>
  <si>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</si>
  <si>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</si>
  <si>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</si>
  <si>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</si>
  <si>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</si>
  <si>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</si>
  <si>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</si>
  <si>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</si>
  <si>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</si>
  <si>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</si>
  <si>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</si>
  <si>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</si>
  <si>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</si>
  <si>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</si>
  <si>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</si>
  <si>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</si>
  <si>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</si>
  <si>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99.0.00.00200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</si>
  <si>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</si>
  <si>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</si>
  <si>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</si>
  <si>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</si>
  <si>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</si>
  <si>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</si>
  <si>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>13.0.00.00130</t>
  </si>
  <si>
    <t>13.0.00.00000</t>
  </si>
  <si>
    <t>13.0.00.01010</t>
  </si>
  <si>
    <t>13.0.00.70760</t>
  </si>
  <si>
    <t>13.0.00.70765</t>
  </si>
  <si>
    <t>16.0.00.00000</t>
  </si>
  <si>
    <t>16.0.00.70690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</si>
  <si>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</si>
  <si>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</si>
  <si>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</si>
  <si>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</si>
  <si>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</si>
  <si>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</si>
  <si>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</si>
  <si>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</si>
  <si>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</si>
  <si>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</si>
  <si>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>Оздоровление детей</t>
  </si>
  <si>
    <t>04.0.00.00000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</si>
  <si>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</si>
  <si>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</si>
  <si>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</si>
  <si>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</si>
  <si>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</si>
  <si>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</si>
  <si>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</si>
  <si>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</si>
  <si>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</si>
  <si>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</si>
  <si>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11.0.00.01010</t>
  </si>
  <si>
    <t>12.0.00.01010</t>
  </si>
  <si>
    <t>08.0.00.00000</t>
  </si>
  <si>
    <t>08.0.00.06020</t>
  </si>
  <si>
    <t>08.0.00.07590</t>
  </si>
  <si>
    <t>99.0.00.02020</t>
  </si>
  <si>
    <t>99.0.00.70340</t>
  </si>
  <si>
    <t>14.0.00.01010</t>
  </si>
  <si>
    <t>17.0.00.02190</t>
  </si>
  <si>
    <t>06.0.00.00000</t>
  </si>
  <si>
    <t>06.0.00.01190</t>
  </si>
  <si>
    <t>99.0.00.03190</t>
  </si>
  <si>
    <t>99.0.00.70220</t>
  </si>
  <si>
    <t>99.0.00.70510</t>
  </si>
  <si>
    <t>тыс.руб.</t>
  </si>
  <si>
    <t>00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</si>
  <si>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</si>
  <si>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</si>
  <si>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</si>
  <si>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</si>
  <si>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</si>
  <si>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</si>
  <si>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</si>
  <si>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</si>
  <si>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18.0.00.01010</t>
  </si>
  <si>
    <t>Дополнительное образование детей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</si>
  <si>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</si>
  <si>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</si>
  <si>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Иные межбюджетные трансферты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</si>
  <si>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2018-2020 годы"</t>
  </si>
  <si>
    <t>99.0.00.70159</t>
  </si>
  <si>
    <t>99.0.00.70289</t>
  </si>
  <si>
    <t>09.0.00.R0829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</si>
  <si>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</si>
  <si>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 xml:space="preserve">Мероприятия в области коммунального хозяйства </t>
  </si>
  <si>
    <t>09.0.00.01020</t>
  </si>
  <si>
    <t>09.0.00.01030</t>
  </si>
  <si>
    <t>Сельское хозяйство и рыболовство</t>
  </si>
  <si>
    <t>19.0.00.01010</t>
  </si>
  <si>
    <t>09.0.00.04010</t>
  </si>
  <si>
    <t>22.0.00.01010</t>
  </si>
  <si>
    <t>04.0.00.70179</t>
  </si>
  <si>
    <t>04.0.00.70359</t>
  </si>
  <si>
    <t>07.0.00.70849</t>
  </si>
  <si>
    <t>20.0.00.01010</t>
  </si>
  <si>
    <t>Муниципальная программа "Повышение кадрового потенциала учреждений образования и здравоохранения Болотнинского района на 2018-2020годы"</t>
  </si>
  <si>
    <t>Муниципальная программа "Организация отдыха и занятости детей Болотнинского района в каникулярное время на 2018-2020 годы"</t>
  </si>
  <si>
    <t>07.0.00.70910</t>
  </si>
  <si>
    <t>07.0.00.70915</t>
  </si>
  <si>
    <t>Централизованная библиотечная система</t>
  </si>
  <si>
    <t>08.0.00.09590</t>
  </si>
  <si>
    <t>99.1.00.70289</t>
  </si>
  <si>
    <t>99.0.01.70289</t>
  </si>
  <si>
    <t>99.0.02.70289</t>
  </si>
  <si>
    <t>99.0.03.70289</t>
  </si>
  <si>
    <t>Культура, кинематография</t>
  </si>
  <si>
    <t xml:space="preserve">          Ведомственная структура расходов бюджета Болотнинского района на 2019 год и плановый период 2020 и 2021 годов</t>
  </si>
  <si>
    <t>Ведомственная структура расходов бюджета Болотнинского района  на 2019 год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</si>
  <si>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</si>
  <si>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</si>
  <si>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</si>
  <si>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24.0.00.00000</t>
  </si>
  <si>
    <t>Расходы на реализацию мероприятий муниципальной программы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</si>
  <si>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24.0.00.01010</t>
  </si>
  <si>
    <t>24.0.00.70610</t>
  </si>
  <si>
    <t>Другие общегосударственные вопросы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</si>
  <si>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2018-2020годы"</t>
  </si>
  <si>
    <t xml:space="preserve">  Муниципальная программа "Развитие субъектов малого и среднего предпринимательства в Болотнинском районе Новосибирской области на 2018-2020 годы"</t>
  </si>
  <si>
    <t>08.0.00.L5192</t>
  </si>
  <si>
    <t>08.0.00.L5195</t>
  </si>
  <si>
    <t>Осуществление отдельных государственных полномочий Новосибирской области по организации проведения мероприятий по отлову и содержанию безнадзорных животных</t>
  </si>
  <si>
    <t>99.0.00.70160</t>
  </si>
  <si>
    <t>Муниципальная программа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</si>
  <si>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Муниципальная программа Болотнинского района "Стимулирование развития сельского хозяйства Болотнинского района на 2018-2020годы"</t>
  </si>
  <si>
    <t>19.0.00.00000</t>
  </si>
  <si>
    <t>Расходы на софинансирование мероприятий мунципальной программы за счет средств государственной программы Новосибирской области "Развитие субъектов малого и среднего предпринимательства в Новосибирской области на 2017-2022 годы"</t>
  </si>
  <si>
    <t>Муниципальная программа "Стимулирование развития жилищного строительства в Болотнинском районе Новосибирской области на 2017-2022 годы"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</si>
  <si>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 на 2017-2022 годы"</t>
  </si>
  <si>
    <t>22.0.00.00000</t>
  </si>
  <si>
    <t xml:space="preserve"> Реализация мероприятий муниципальной программы  "Развитие культуры Болотнинского района на 2019-2021 годы"</t>
  </si>
  <si>
    <t>Муниципальная программа "Развитие культуры болотнинского района на 2019-2021 годы"</t>
  </si>
  <si>
    <t>05.0.00.00000</t>
  </si>
  <si>
    <t xml:space="preserve"> Реализация мероприятий муниципальной программы "Повышение кадрового потенциала учреждений образования и здравоохранения Болотнинского района на 2018-2020годы"</t>
  </si>
  <si>
    <t>11.0.00.00000</t>
  </si>
  <si>
    <t>Муниципальная программа "Развитие образования  Болотнинского района на 2018-2021 годы"</t>
  </si>
  <si>
    <t xml:space="preserve"> Реализация мероприятий муниципальной программы "Развитие образования  Болотнинского района на 2018-2021 годы"</t>
  </si>
  <si>
    <t>12.0.00.00000</t>
  </si>
  <si>
    <t>03.0.00.00000</t>
  </si>
  <si>
    <t xml:space="preserve"> Реализация мероприятий муниципальной программы "Обеспечение жильем молодых семей в Болотнинском районе на 2016-2020 годы"</t>
  </si>
  <si>
    <t>Муниципальная программа "Безопасность дорожного движения в Болотнинском районе на 2015-2020 годы"</t>
  </si>
  <si>
    <t>23.0.00.00000</t>
  </si>
  <si>
    <t>23.0.00.01010</t>
  </si>
  <si>
    <t xml:space="preserve"> Реализация мероприятий муниципальной программы "Безопасность дорожного движения в Болотнинском районе на 2015-2020 годы"</t>
  </si>
  <si>
    <t xml:space="preserve"> Реализация мероприятий муниципальной программы "Охрана здоровья и формирование здорового образа жизни населения Болотнинского района на 2016-2020 годы"</t>
  </si>
  <si>
    <t>14.0.00.00000</t>
  </si>
  <si>
    <t xml:space="preserve"> Реализация мероприятий муниципальной программы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</si>
  <si>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17.0.00.00000</t>
  </si>
  <si>
    <t>Реализация мероприятий, направленных на информирование населения о социально-экономическом и культурном развитии Болотнинского  района</t>
  </si>
  <si>
    <t>ВСЕГО ДОХОДОВ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</si>
  <si>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2014-2020 годы"</t>
  </si>
  <si>
    <t>203 2 02 49999 05 0000 150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</si>
  <si>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2014-2020 годы"</t>
  </si>
  <si>
    <t xml:space="preserve">Иные межбюджетные трансферты на реализацию мероприятий государственной программы Новосибирской области "Обеспечение жильем молодых семей в Новосибирской области на 2015 - 2020 годы" 
</t>
  </si>
  <si>
    <t>в том числе: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</si>
  <si>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</si>
  <si>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203 2 02 35082 05 0000 150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</si>
  <si>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</si>
  <si>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203 2 02 30024 05 0000 150</t>
  </si>
  <si>
    <t>Субвенции на социальную поддержку отдельных категорий детей, обучающихся в общеобразовательных организациях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</si>
  <si>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</si>
  <si>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на реализацию основных общеобразовательных программ в муниципальных общеобразовательных организациях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</si>
  <si>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</si>
  <si>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</si>
  <si>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 xml:space="preserve">Субвенции на образование и организацию деятельности комиссий по делам несовершеннолетних и защите их прав 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</si>
  <si>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</si>
  <si>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 xml:space="preserve">Субвенции на организацию проведения мероприятий по отлову и содержанию безнадзорных животных </t>
  </si>
  <si>
    <t xml:space="preserve"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</si>
  <si>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203 2 02 35120 05 0000 150</t>
  </si>
  <si>
    <t xml:space="preserve">Субвенции на осуществление первичного воинского учета на территориях, где отсутствуют военные комиссариаты </t>
  </si>
  <si>
    <t>203 2 02 35118 05 0000 150</t>
  </si>
  <si>
    <t xml:space="preserve">Субвенции на осуществление отдельных государственных полномочий Новосибирской области по решению вопросов в сфере административных правонарушений </t>
  </si>
  <si>
    <t xml:space="preserve">Субвенции на осуществление отдельных государственных полномочий НСО по расчету и предоставлению дотаций бюджетам поселений </t>
  </si>
  <si>
    <t xml:space="preserve"> Субвенции бюджетам субъектов Российской Федерации и муниципальных образований</t>
  </si>
  <si>
    <t>Субсидии на реализацию мероприятий по обеспечению развития и укрепления материально - технической базы домов культуры в населенных пунктах с числом жителей до 50 тысяч человек государственной программы Новосибирской области "Культура Новосибирской области на 2015-2020 годы"</t>
  </si>
  <si>
    <t>203 2 02 25467 05 0000 150</t>
  </si>
  <si>
    <t>Субсидии на поддержку муниципальных программ формирования современной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2015 - 2022 годах"</t>
  </si>
  <si>
    <t>203 2 02 25555 05 0000 150</t>
  </si>
  <si>
    <t>Субсидии на комплектование книжных фондов муниципальных общедоступных библиотек в рамках государственной программы Новосибирской области "Культура Новосибирской области на 2015 - 2020 годы"</t>
  </si>
  <si>
    <t>203 2 02 25519 05 0000 150</t>
  </si>
  <si>
    <t>Субсидии на реализацию мероприятий государственной программы Новосибирской области "Развитие субъектов малого и среднего предпринимательства в Новосибирской области на 2017 - 2022 годы"</t>
  </si>
  <si>
    <t>203 2 02 25527 05 0000 150</t>
  </si>
  <si>
    <t>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2014 - 2020 годы"</t>
  </si>
  <si>
    <t>203 2 02 29999 05 0000 150</t>
  </si>
  <si>
    <t>Субсидии на оснащение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на период 2015 - 2020 годов" на 2018 год</t>
  </si>
  <si>
    <t>203 2 02 29999 05 0000 151</t>
  </si>
  <si>
    <t>Субсидии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2015 - 2025 годы"</t>
  </si>
  <si>
    <t>Субсидии на софинанасирование мероприятий муниципальных программ развития территориального общественного самоуправления в Новосибирской области подпрограммы "Содействие развития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</si>
  <si>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области»</t>
  </si>
  <si>
    <t>Субсидии на реализацию мероприятий по строительству и реконструкции объектов централизованных систем холодного водоснабжения подпрограммы "Чистая вода" государственной программы Новосибирской области "Жилищно - коммунальное хозяйство Новосибирской области в 2015-2022 годах"</t>
  </si>
  <si>
    <t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годах"</t>
  </si>
  <si>
    <t>203 2 02 20216 05 0000 150</t>
  </si>
  <si>
    <t>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2016 - 2021 годы"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</si>
  <si>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</si>
  <si>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</si>
  <si>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203 2 02 15001 05 0000 150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</si>
  <si>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</si>
  <si>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</si>
  <si>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</si>
  <si>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Прочие неналоговые доходы бюджетов муниципальных районов</t>
  </si>
  <si>
    <t>203 1 17 05050 05 0000 180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</si>
  <si>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</si>
  <si>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203 1 16 90050 05 0000 140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</si>
  <si>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</si>
  <si>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000 1 16 90050 05 0000 140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</si>
  <si>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</si>
  <si>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188 1 16 43000 01 0000 140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</si>
  <si>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</si>
  <si>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129 1 16 35030 05 0000 140</t>
  </si>
  <si>
    <t>Прочие денежные взыскания (штрафы) за правонарушения в области дорожного движения</t>
  </si>
  <si>
    <t>188 1 16 30030 01 0000 140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</si>
  <si>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</si>
  <si>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188 1 16 30014 01 0000 140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</si>
  <si>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</si>
  <si>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141 1 16 28000 01 0000 140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</si>
  <si>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</si>
  <si>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203 1 16 23052 05 0000 140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</si>
  <si>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</si>
  <si>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188 1 16 21050 05 0000 140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</si>
  <si>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</si>
  <si>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188 1 16 08000 01 0000 140</t>
  </si>
  <si>
    <t>Денежные взыскания (штрафы) за нарушение законодательства о налогах и сборах</t>
  </si>
  <si>
    <t>182 1 16 03000 00 0000 140</t>
  </si>
  <si>
    <t>Штрафы, санкции, возмещение ущерба</t>
  </si>
  <si>
    <t>000 1 16 00000 00 0000 000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</si>
  <si>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</si>
  <si>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203 1 14 06010 05 0000 430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</si>
  <si>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</si>
  <si>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</si>
  <si>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</si>
  <si>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</si>
  <si>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</si>
  <si>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</si>
  <si>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</si>
  <si>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</si>
  <si>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</si>
  <si>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</si>
  <si>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</si>
  <si>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</si>
  <si>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</si>
  <si>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203 1 11 05030 05 0000 120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</si>
  <si>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</si>
  <si>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203 1 11 05010 05 0000 120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</si>
  <si>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</si>
  <si>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</si>
  <si>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</si>
  <si>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203 1 08 07150 01 0000 110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</si>
  <si>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</si>
  <si>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</si>
  <si>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</si>
  <si>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</si>
  <si>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</si>
  <si>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</si>
  <si>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</si>
  <si>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Единый налог на вмененный доход для отдельных видов деятельности</t>
  </si>
  <si>
    <t>182 1 05 02000 02 0000 110</t>
  </si>
  <si>
    <t>Налог, взимаемый в связи с применением упрощенной системы налогообложения</t>
  </si>
  <si>
    <t>182 1 05 01000 00 0000 110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</si>
  <si>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</si>
  <si>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</si>
  <si>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</si>
  <si>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</si>
  <si>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</si>
  <si>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</si>
  <si>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в т.ч. дополнительный норматив (17,13 %)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</si>
  <si>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</si>
  <si>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</si>
  <si>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</si>
  <si>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</si>
  <si>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</si>
  <si>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</si>
  <si>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Сумма, т.руб.</t>
  </si>
  <si>
    <t>Наименование доходного источника</t>
  </si>
  <si>
    <t>КБК</t>
  </si>
  <si>
    <t>таблица 1</t>
  </si>
  <si>
    <t xml:space="preserve">Доходы бюджета Болотнинского района на 2019 год </t>
  </si>
  <si>
    <t>ДОХОДЫ БЮДЖЕТА БОЛОТНИНСКОГО РАЙОНА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</si>
  <si>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2019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</si>
  <si>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2019 год и плановый период 2020 и 2021 годов</t>
  </si>
  <si>
    <t>Обеспечение пожарной безопасности</t>
  </si>
  <si>
    <t>15.0.00.70330</t>
  </si>
  <si>
    <t>15.0.00.70335</t>
  </si>
  <si>
    <t>Расходы на предоставление благоустроенных жилых помещений специализированного жилого фонда детям-сиротам и детям, оставшимся без попечения родителей, лицам из их числа по договорам найма специализированных жилых помещений</t>
  </si>
  <si>
    <t>09.0.0070139</t>
  </si>
  <si>
    <t>08.0.00.L4670</t>
  </si>
  <si>
    <t>08.0.00.L4675</t>
  </si>
  <si>
    <t>Расходы на обеспечение деятельности   муниципальных учреждений</t>
  </si>
  <si>
    <t>15.0.00.70510</t>
  </si>
  <si>
    <t xml:space="preserve"> расходы на осуществление транспортного обслуживания населения между поселениями  в границах Болотнинского района</t>
  </si>
  <si>
    <t>Расходы на содержание детских дошкольных учреждений</t>
  </si>
  <si>
    <t>07.0.01.70510</t>
  </si>
  <si>
    <t>Расходы на содержание общеобразовательных учреждений</t>
  </si>
  <si>
    <t>07.0.02.70510</t>
  </si>
  <si>
    <t>Расходы на обеспечение функций органов местного самоуправления</t>
  </si>
  <si>
    <t>99.0.02.70510</t>
  </si>
  <si>
    <t>Расходы на содержание учреждений дополнительного образования</t>
  </si>
  <si>
    <t>07.0.03.70510</t>
  </si>
  <si>
    <t>07.0.00.70510</t>
  </si>
  <si>
    <t>Расходы на содержание прочих учреждений в области образования</t>
  </si>
  <si>
    <t>07.0.04.70510</t>
  </si>
  <si>
    <t>Расходы на обеспечение деятельности и проведение мероприятий в сфере культуры</t>
  </si>
  <si>
    <t>08.0.00.70510</t>
  </si>
  <si>
    <t>Расходы на содержание специализированного дома для одиноких и престарелых граждан</t>
  </si>
  <si>
    <t>99.0.01.70510</t>
  </si>
  <si>
    <t>Расходы на реализацию мероприятий в области спорта и физической культуры</t>
  </si>
  <si>
    <t>06.0.01.70510</t>
  </si>
  <si>
    <t>203 2 02 40014 05 0000 150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</si>
  <si>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</si>
  <si>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Муниципальная программа "Патриотическое воспитание молодежи Болотнинского района Новосибирской области на 2019-2021 годы"</t>
  </si>
  <si>
    <t>21.0.00.01010</t>
  </si>
  <si>
    <t>Муниципальная программа "Развитие молодежной политики в Болотнинском районе Новосибирской области на 2019-2021 годы"</t>
  </si>
  <si>
    <t xml:space="preserve"> Реализация мероприятий муниципальной программы "Развитие молодежной политики в Болотнинском районе Новосибирской области на 2019-2021 годы"</t>
  </si>
  <si>
    <t xml:space="preserve"> Реализация мероприятий муниципальной программы "Патриотическое воспитание молодежи Болотнинского района Новосибирской области на 2019-2021 годы"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</si>
  <si>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</si>
  <si>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</si>
  <si>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</si>
  <si>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</si>
  <si>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</si>
  <si>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</si>
  <si>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</si>
  <si>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</si>
  <si>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</si>
  <si>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</si>
  <si>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</si>
  <si>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</si>
  <si>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</si>
  <si>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</si>
  <si>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</si>
  <si>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</si>
  <si>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</si>
  <si>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</si>
  <si>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</si>
  <si>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</si>
  <si>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</si>
  <si>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</si>
  <si>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</si>
  <si>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</si>
  <si>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</si>
  <si>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</si>
  <si>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</si>
  <si>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</si>
  <si>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</si>
  <si>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</si>
  <si>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</si>
  <si>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</si>
  <si>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</si>
  <si>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</si>
  <si>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</si>
  <si>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</si>
  <si>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</si>
  <si>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</si>
  <si>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</si>
  <si>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</si>
  <si>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</si>
  <si>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</si>
  <si>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</si>
  <si>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</si>
  <si>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</si>
  <si>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</si>
  <si>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</si>
  <si>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2019 год</t>
  </si>
  <si>
    <t xml:space="preserve"> Источники финансирования дефицита  бюджета Болотнинского района на 2019 год и плановый период 2020 и 2021 годов</t>
  </si>
  <si>
    <t>0113-2400001010-240</t>
  </si>
  <si>
    <t>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</si>
  <si>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0709-1100001010-240</t>
  </si>
  <si>
    <t>Повышение кадрового потенциала учреждений образования и здравоохранения Болотнинского района на 2018-2020годы</t>
  </si>
  <si>
    <t>0709-1200001010-240</t>
  </si>
  <si>
    <t>Развитие образования Болотнинского района Новосибирской области на 2018-2020 годы</t>
  </si>
  <si>
    <t>0309-1500001010-240</t>
  </si>
  <si>
    <t>0709-1800001010-240</t>
  </si>
  <si>
    <t>Организация отдыха и занятости детей в каникулярное время на 2018-2021 годы</t>
  </si>
  <si>
    <t>0709-2300001010-610</t>
  </si>
  <si>
    <t>Обеспечение безопасности дорожного движения в Болотнинском районе на 2015-2020 годы</t>
  </si>
  <si>
    <t>0405-1900001010-240</t>
  </si>
  <si>
    <t>Стимулирование развития сельского хозяйства Болотнинского района на 2018-2020 годы"</t>
  </si>
  <si>
    <t>0707-2000001010-240</t>
  </si>
  <si>
    <t>0412-2200001010-244</t>
  </si>
  <si>
    <t>Стимулирование развития жилищного строительства в Болотнинском районе Новосибирской области на 2017-2022 годы</t>
  </si>
  <si>
    <t>0412-1600001010-240</t>
  </si>
  <si>
    <t>Развитие субъектов малого и среднего предпринимательства в Болотнинском районе Новосибирской области на 2018-2020 годы"</t>
  </si>
  <si>
    <t>1006-0200001010-240</t>
  </si>
  <si>
    <t>Охрана здоровья и формирование здорового образа жизни населения Болотнинского района Новосибирской области на 2016-2020 годы</t>
  </si>
  <si>
    <t>1003-0300001010-320</t>
  </si>
  <si>
    <t>Обеспечение жильем молодых семей в Болотнинском районе на 2016-2020 гг</t>
  </si>
  <si>
    <t>0709-0500001010-240</t>
  </si>
  <si>
    <t>Развитие культуры Болотнинского района на 2019-2021 годы</t>
  </si>
  <si>
    <t>1006-1400001010-240</t>
  </si>
  <si>
    <t>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</t>
  </si>
  <si>
    <t>Сумма</t>
  </si>
  <si>
    <t xml:space="preserve">   Коды БК</t>
  </si>
  <si>
    <t xml:space="preserve">   Наименование  программы</t>
  </si>
  <si>
    <t xml:space="preserve"> № п\п</t>
  </si>
  <si>
    <t xml:space="preserve">            Перечень муниципальных программ, предусмотренных к финансированию из бюджета Болотнинского района на 2019 год </t>
  </si>
  <si>
    <t xml:space="preserve">      Перечень муниципальных программ, предусмотренных к финансированию из бюджета Болотнинского района на 2019 год  и плановый период 2020  и 2021 годов</t>
  </si>
  <si>
    <t>0801-0500001010-240</t>
  </si>
  <si>
    <t>0801-0500001010-620</t>
  </si>
  <si>
    <t>Развитие молодежной политики в Болотнинском районе Новосибирской области на 2019-2021 годы</t>
  </si>
  <si>
    <t>Патриотическое воспитание молодежи Болотнинского района Новосибирской области на 2019-2021 годы</t>
  </si>
  <si>
    <t>ИТОГО</t>
  </si>
  <si>
    <t>МО г. Болотное</t>
  </si>
  <si>
    <t xml:space="preserve">Наименование муниципальных образований </t>
  </si>
  <si>
    <t>тыс.рублей</t>
  </si>
  <si>
    <t xml:space="preserve"> Распределение иных межбюджетных трансфертов поселениям Болотнинского района на 2019 год и плановый период 2020 и 2021 годов</t>
  </si>
  <si>
    <t>Таблица 2.4</t>
  </si>
  <si>
    <t>13.0.00.70510</t>
  </si>
  <si>
    <t>99.0.00.L4979</t>
  </si>
  <si>
    <t>630</t>
  </si>
  <si>
    <t>Субсдии некоммерческим организациям (за исключением государственных (муниципальных) учреждений)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</si>
  <si>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</si>
  <si>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</si>
  <si>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</si>
  <si>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</si>
  <si>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</si>
  <si>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</si>
  <si>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</si>
  <si>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</si>
  <si>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</si>
  <si>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</si>
  <si>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</si>
  <si>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</si>
  <si>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</si>
  <si>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</si>
  <si>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Таблица 1.6</t>
  </si>
  <si>
    <t>Таблица 1.1</t>
  </si>
  <si>
    <t>203 2 02 27112 05 0000 150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</si>
  <si>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</si>
  <si>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</si>
  <si>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</si>
  <si>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2 08 05000 05 0000 180</t>
  </si>
  <si>
    <t>Прочие безвозмездные поступления в бюджеты муниципальных районов</t>
  </si>
  <si>
    <t>2 07 05030 05 0000 180</t>
  </si>
  <si>
    <t>Прочие межбюджетные трансферты, передаваемые бюджетам муниципальных районов</t>
  </si>
  <si>
    <t>2 02 49999 05 0000 150</t>
  </si>
  <si>
    <t>2 02 40014 05 0000 150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</si>
  <si>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</si>
  <si>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2 02 45160 05 0000 150</t>
  </si>
  <si>
    <t>Субвенции бюджетам муниципальных районов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</si>
  <si>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</si>
  <si>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</si>
  <si>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2 02 30024 05 0000 150</t>
  </si>
  <si>
    <t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</si>
  <si>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2 02 35120 05 0000 150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</si>
  <si>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</si>
  <si>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</si>
  <si>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Прочие субсидии бюджетам муниципальных районов</t>
  </si>
  <si>
    <t>2 02 29999 05 0000 150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</si>
  <si>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</si>
  <si>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</si>
  <si>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Субсидии бюджетам муниципальных районов на формирование современной городской среды</t>
  </si>
  <si>
    <t>2 02 25555 05 0000 150</t>
  </si>
  <si>
    <t>Субсидии бюджетам муниципальных районов на обеспечение развития и укрепления материально-технической базы  домов культуры в населенных пунктах с числом жителей до 50 тысяч человек</t>
  </si>
  <si>
    <t>202 25467 05 0000 150</t>
  </si>
  <si>
    <t>Субсидия бюджетам муниципальных районов на поддержку отрасли культуры</t>
  </si>
  <si>
    <t>2 02 25519 05 0000 150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</si>
  <si>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</si>
  <si>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2 02 27112 05 0000 150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</si>
  <si>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</si>
  <si>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2 02 25527 05 0000 150</t>
  </si>
  <si>
    <t xml:space="preserve">Дотации бюджетам муниципальных районов на выравнивание бюджетной обеспеченности </t>
  </si>
  <si>
    <t>2 02 15001 05 0000 150</t>
  </si>
  <si>
    <t>администрация Болотнинского района Новосибирской области</t>
  </si>
  <si>
    <t xml:space="preserve">дохода бюджета </t>
  </si>
  <si>
    <t>главного администратора доходов</t>
  </si>
  <si>
    <t>Наименование главного администратора доходов бюджета, вида доходов</t>
  </si>
  <si>
    <t>Код бюджетной классификации                                   Российской Федерации</t>
  </si>
  <si>
    <t>Главные администраторы безвозмездных поступлений на 2019 год и плановый период 2020-2021 г.г.</t>
  </si>
  <si>
    <t>Таблица 2</t>
  </si>
  <si>
    <t>Совета депутатов Болотнинского района</t>
  </si>
  <si>
    <t xml:space="preserve">к  решению сессии </t>
  </si>
  <si>
    <t xml:space="preserve">                                                                           Приложения № 1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</si>
  <si>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</si>
  <si>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</si>
  <si>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Распределение иных межбюджетных трансфертов на реализацию мероприятий ГП НСО "Развитие автомобильных дорог регионального, межмуниципального и местного значения " на 2020 и 2021 годы</t>
  </si>
  <si>
    <t>2020 год</t>
  </si>
  <si>
    <t>2021 год</t>
  </si>
  <si>
    <t xml:space="preserve"> Распределение иных межбюджетных трансфертов на реализацию мероприятий ГП НСО "Развитие автомобильных дорог регионального, межмуниципального и местного значения" на 2019 год</t>
  </si>
  <si>
    <t xml:space="preserve"> Распределение иных межбюджетных трансфертов на реализацию мероприятий по обеспечению сбалансированности местных бюджетов в рамках ГП НСО "Управление  финансами в Новосибирской области " на 2019 год</t>
  </si>
  <si>
    <t>"О внесении изменений в решение 28-й сессии от 06.12.2018г №257</t>
  </si>
  <si>
    <t xml:space="preserve"> "О бюджете Болотнинского района на 2019 год и плановый период 2020-2021г.г."</t>
  </si>
  <si>
    <t xml:space="preserve">Приложение 10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</si>
  <si>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 xml:space="preserve">Приложение 11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</si>
  <si>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Прложение 13 к  решению сессии Совета Депутатов Болотнинского района " О внесении изменений в решение 28-й сессии от 06.12.2018г №257"О бюджете Болотнинского района на 2019 год и плановый период 2020 и 2021 г.г."</t>
  </si>
  <si>
    <t xml:space="preserve">Приложение 5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</si>
  <si>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 xml:space="preserve">Приложение 3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</si>
  <si>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 xml:space="preserve">Приложение 6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</si>
  <si>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Муниципальная программа "Противодействие коррупции в администрации Болотнинского района Новосибирской области на 2019-2021 годы"</t>
  </si>
  <si>
    <t>Расходы на реализацию мероприятий муниципальной программы "Противодействие коррупции в администрации Болотнинского района Новосибирской области на 2019-2021 годы"</t>
  </si>
  <si>
    <t>Расходы на софинансирование мероприятий мунципальных программ развития по реализации территориального общественного самоуправления в Новосибирской области подпрограммы "Содействие развитию местного самоуправления"  государственной программы Новосибирской области "Развитие институтов региональной политики Новосибирской области "</t>
  </si>
  <si>
    <t>Расходы на реализацию мероприятий  по оснащению  жилых помещений автономными дымовыми  пожарными  извещателями,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инвалидыгосударственной программы Новосибирской области "Обеспечение безопасности жизнедеятельности населения "</t>
  </si>
  <si>
    <t xml:space="preserve">Расходы на софинансирование по обеспечению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 государственной программы Новосибирской области "Обеспечение безопасности жизнедеятельности населения Новосибирской области " </t>
  </si>
  <si>
    <t>Муниципальная программа "Профилактика терроризма, а также минимизация и (или) ликвидация последствий его проявлений на территории Болотнинского района Новосибирской области на 2019-2021 годы"</t>
  </si>
  <si>
    <t>Расходы на реализацию мероприятий муниципальной программы "Профилактика терроризма, а также минимизация и (или) ликвидация последствий его проявлений на территории Болотнинского района Новосибирской области на 2019-2021 годы"</t>
  </si>
  <si>
    <t>25.0.00.00000</t>
  </si>
  <si>
    <t>25.0.00.01010</t>
  </si>
  <si>
    <t xml:space="preserve"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</si>
  <si>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</t>
  </si>
  <si>
    <t>Расходы на реализацию мероприятий Смотра-конкурса сельских муниципальных образований, расположенных на территории Болотнинского района Новосибирской области, на лучшую организацию деятельности по облагоустройству, озелению и чистоте "Лучшее муниципальное образование"</t>
  </si>
  <si>
    <t>09.0.00.71010</t>
  </si>
  <si>
    <t>Реализация мероприятий  по строительству и реконструкции объектов централизованных систем водоотведения подпрограммы "Чистая вода" государственной программы Новосибирской области "Жилищно-коммунальное хозяйство Новосибирской области  "</t>
  </si>
  <si>
    <t>Реализация мероприятий  формирования современной  городской среды 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" ( на благоустройство общественных простанств населенных пунктов Новосибирской области)</t>
  </si>
  <si>
    <t>Реализация мероприятий  формирования современной  городской среды 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" ( на благоустройство одворовых территорий многоквартирных домов населенных пунктов Новосибирской области)</t>
  </si>
  <si>
    <t>09.0.F2.55551</t>
  </si>
  <si>
    <t>09.0.F2.55552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</si>
  <si>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</t>
  </si>
  <si>
    <t xml:space="preserve"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</si>
  <si>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"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</si>
  <si>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"</t>
  </si>
  <si>
    <t>Реализация мероприятий по обеспечению развития и укрепления материально-технической базы  домов культуры  в населенных пунктах с числом жителей до 50 тысяч человек в рамках государственной программы новосибирской области "Культура Новосибирской области "</t>
  </si>
  <si>
    <t>Софинансирование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области"</t>
  </si>
  <si>
    <t>Мероприятия по поддержке отрасли культуры в рамках государственной программы Новосибирской области "Культура Новосибирской области" " (копмлектование книжных фондов муниципальных общедоступных библиотек)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</si>
  <si>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 (копмлектование книжных фондов муниципальных общедоступных библиотек)</t>
  </si>
  <si>
    <t xml:space="preserve">Расходы на реализацию мероприятий государственной программы Новосибирской области "Обеспечение жильем молодых семей в Новосибирской области" </t>
  </si>
  <si>
    <t>Расходы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"</t>
  </si>
  <si>
    <t>иные межбюджетные трансферты на реализацию мероприятий по обеспечению сбалансированности местных бюджетов в рамках  государственной программы "Управление  финансами в Новосибирской области "</t>
  </si>
  <si>
    <t>Противодействие коррупции в администрации Болотнинского района Новосибирской области на 2019-2021 годы</t>
  </si>
  <si>
    <t>Профилактика терроризма, а также минимизация и (или) ликвидация последствий его проявления на территории Болотнинского района Новосибирской области на 2019-2021 годы"</t>
  </si>
  <si>
    <t>0113-2500001010-240</t>
  </si>
  <si>
    <t>Реализация мероприятий по проектам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государственными финансами в Новосибирской области на 2014-2020 годы"</t>
  </si>
  <si>
    <t>99.0.00.70511</t>
  </si>
  <si>
    <t>26.0.00.00000</t>
  </si>
  <si>
    <t>26.0.00.01010</t>
  </si>
  <si>
    <t>0113-2600001010-240</t>
  </si>
  <si>
    <t>Кредиты, привлекаемые от других бюджетов бюджетной системы Российской Федерации</t>
  </si>
  <si>
    <t>Кредиты, привлекаемые от кредитных организаций</t>
  </si>
  <si>
    <t xml:space="preserve">Муниципальные внутренние заимствования </t>
  </si>
  <si>
    <t xml:space="preserve">Объем средств, направляемых на погашение </t>
  </si>
  <si>
    <t>2. Погашение заимствований</t>
  </si>
  <si>
    <t>Объем привлечения</t>
  </si>
  <si>
    <t>1. Привлечение заимствований                                                                                                      тыс.рублей</t>
  </si>
  <si>
    <t xml:space="preserve"> Осуществление муниципальных внутренних заимствований Болотнинского района в 2019 году </t>
  </si>
  <si>
    <t xml:space="preserve"> Осуществление муниципальных внутренних заимствований Болотнинского района в 2019 году и плановом периоде 2020 и 2021 годов</t>
  </si>
  <si>
    <t xml:space="preserve">Приложение 14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</si>
  <si>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99.0.00.02040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</si>
</sst>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00000"/>
    <numFmt numFmtId="167" formatCode="#,##0.0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i/>
      <sz val="10"/>
      <name val="Arial Cyr"/>
      <charset val="204"/>
    </font>
    <font>
      <sz val="9"/>
      <name val="System"/>
      <family val="2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7" fillId="0" borderId="0"/>
    <xf numFmtId="9" fontId="2" fillId="0" borderId="0" applyFont="0" applyFill="0" applyBorder="0" applyAlignment="0" applyProtection="0"/>
    <xf numFmtId="49" fontId="18" fillId="2" borderId="1">
      <alignment horizontal="left" vertical="top" wrapText="1"/>
    </xf>
    <xf numFmtId="164" fontId="6" fillId="0" borderId="0" applyFont="0" applyFill="0" applyBorder="0" applyAlignment="0" applyProtection="0"/>
    <xf numFmtId="0" fontId="17" fillId="0" borderId="0"/>
    <xf numFmtId="0" fontId="3" fillId="0" borderId="0"/>
    <xf numFmtId="0" fontId="6" fillId="0" borderId="0"/>
    <xf numFmtId="0" fontId="17" fillId="0" borderId="0"/>
    <xf numFmtId="0" fontId="1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42" fillId="0" borderId="0"/>
  </cellStyleXfs>
  <cellXfs count="361">
    <xf numFmtId="0" fontId="0" fillId="0" borderId="0" xfId="0"/>
    <xf numFmtId="0" fontId="4" fillId="0" borderId="0" xfId="1" applyFont="1"/>
    <xf numFmtId="165" fontId="5" fillId="0" borderId="1" xfId="1" applyNumberFormat="1" applyFont="1" applyBorder="1"/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165" fontId="4" fillId="0" borderId="1" xfId="1" applyNumberFormat="1" applyFont="1" applyBorder="1"/>
    <xf numFmtId="49" fontId="8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Border="1" applyAlignment="1">
      <alignment horizontal="center" wrapText="1"/>
    </xf>
    <xf numFmtId="49" fontId="8" fillId="0" borderId="1" xfId="2" applyNumberFormat="1" applyFont="1" applyFill="1" applyBorder="1" applyAlignment="1">
      <alignment wrapText="1"/>
    </xf>
    <xf numFmtId="165" fontId="10" fillId="0" borderId="1" xfId="1" applyNumberFormat="1" applyFont="1" applyBorder="1"/>
    <xf numFmtId="49" fontId="11" fillId="0" borderId="1" xfId="2" applyNumberFormat="1" applyFont="1" applyFill="1" applyBorder="1" applyAlignment="1">
      <alignment horizontal="center" wrapText="1"/>
    </xf>
    <xf numFmtId="49" fontId="12" fillId="0" borderId="1" xfId="2" applyNumberFormat="1" applyFont="1" applyBorder="1" applyAlignment="1">
      <alignment horizontal="center" wrapText="1"/>
    </xf>
    <xf numFmtId="49" fontId="11" fillId="0" borderId="1" xfId="2" applyNumberFormat="1" applyFont="1" applyFill="1" applyBorder="1" applyAlignment="1">
      <alignment wrapText="1"/>
    </xf>
    <xf numFmtId="49" fontId="9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165" fontId="4" fillId="0" borderId="1" xfId="1" applyNumberFormat="1" applyFont="1" applyFill="1" applyBorder="1"/>
    <xf numFmtId="49" fontId="4" fillId="0" borderId="1" xfId="2" applyNumberFormat="1" applyFont="1" applyFill="1" applyBorder="1" applyAlignment="1">
      <alignment horizontal="center" wrapText="1"/>
    </xf>
    <xf numFmtId="165" fontId="10" fillId="0" borderId="1" xfId="1" applyNumberFormat="1" applyFont="1" applyFill="1" applyBorder="1"/>
    <xf numFmtId="49" fontId="12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0" fontId="11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/>
    </xf>
    <xf numFmtId="166" fontId="11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4" fillId="0" borderId="1" xfId="1" applyFont="1" applyBorder="1"/>
    <xf numFmtId="49" fontId="10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center" wrapText="1"/>
    </xf>
    <xf numFmtId="0" fontId="9" fillId="0" borderId="1" xfId="2" applyNumberFormat="1" applyFont="1" applyBorder="1" applyAlignment="1">
      <alignment horizontal="center" wrapText="1"/>
    </xf>
    <xf numFmtId="0" fontId="11" fillId="0" borderId="1" xfId="2" applyNumberFormat="1" applyFont="1" applyFill="1" applyBorder="1" applyAlignment="1">
      <alignment horizontal="center" wrapText="1"/>
    </xf>
    <xf numFmtId="0" fontId="12" fillId="0" borderId="1" xfId="2" applyNumberFormat="1" applyFont="1" applyBorder="1" applyAlignment="1">
      <alignment horizontal="center" wrapText="1"/>
    </xf>
    <xf numFmtId="0" fontId="9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9" fontId="5" fillId="0" borderId="1" xfId="2" applyNumberFormat="1" applyFont="1" applyFill="1" applyBorder="1" applyAlignment="1">
      <alignment horizontal="center" wrapText="1"/>
    </xf>
    <xf numFmtId="49" fontId="5" fillId="0" borderId="1" xfId="2" applyNumberFormat="1" applyFont="1" applyBorder="1" applyAlignment="1">
      <alignment horizontal="center" wrapText="1"/>
    </xf>
    <xf numFmtId="49" fontId="5" fillId="0" borderId="1" xfId="2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8" fillId="0" borderId="1" xfId="3" applyNumberFormat="1" applyFont="1" applyFill="1" applyBorder="1" applyAlignment="1">
      <alignment horizontal="center" wrapText="1"/>
    </xf>
    <xf numFmtId="49" fontId="8" fillId="0" borderId="1" xfId="3" applyNumberFormat="1" applyFont="1" applyFill="1" applyBorder="1" applyAlignment="1">
      <alignment wrapText="1"/>
    </xf>
    <xf numFmtId="49" fontId="11" fillId="0" borderId="1" xfId="3" applyNumberFormat="1" applyFont="1" applyFill="1" applyBorder="1" applyAlignment="1">
      <alignment wrapText="1"/>
    </xf>
    <xf numFmtId="165" fontId="5" fillId="0" borderId="1" xfId="1" applyNumberFormat="1" applyFont="1" applyBorder="1" applyAlignment="1"/>
    <xf numFmtId="49" fontId="9" fillId="0" borderId="1" xfId="0" applyNumberFormat="1" applyFont="1" applyBorder="1" applyAlignment="1">
      <alignment wrapText="1"/>
    </xf>
    <xf numFmtId="165" fontId="5" fillId="0" borderId="1" xfId="1" applyNumberFormat="1" applyFont="1" applyFill="1" applyBorder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1" applyNumberFormat="1" applyFont="1" applyFill="1" applyBorder="1" applyAlignment="1" applyProtection="1">
      <alignment horizontal="left" wrapText="1"/>
      <protection hidden="1"/>
    </xf>
    <xf numFmtId="0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Continuous" wrapText="1"/>
      <protection hidden="1"/>
    </xf>
    <xf numFmtId="0" fontId="13" fillId="0" borderId="0" xfId="1" applyNumberFormat="1" applyFont="1" applyFill="1" applyAlignment="1" applyProtection="1">
      <alignment horizontal="centerContinuous" wrapText="1"/>
      <protection hidden="1"/>
    </xf>
    <xf numFmtId="0" fontId="15" fillId="0" borderId="0" xfId="1" applyNumberFormat="1" applyFont="1" applyFill="1" applyAlignment="1" applyProtection="1">
      <protection hidden="1"/>
    </xf>
    <xf numFmtId="0" fontId="16" fillId="0" borderId="0" xfId="1" applyFont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6" fillId="0" borderId="0" xfId="1" applyNumberFormat="1" applyFont="1" applyFill="1" applyAlignment="1" applyProtection="1">
      <alignment horizontal="right" vertical="center" wrapText="1"/>
      <protection hidden="1"/>
    </xf>
    <xf numFmtId="0" fontId="16" fillId="0" borderId="0" xfId="1" applyNumberFormat="1" applyFont="1" applyFill="1" applyAlignment="1" applyProtection="1">
      <alignment wrapText="1"/>
      <protection hidden="1"/>
    </xf>
    <xf numFmtId="0" fontId="16" fillId="0" borderId="0" xfId="1" applyNumberFormat="1" applyFont="1" applyFill="1" applyAlignment="1" applyProtection="1">
      <alignment horizontal="right" vertical="top" wrapText="1"/>
      <protection hidden="1"/>
    </xf>
    <xf numFmtId="49" fontId="9" fillId="0" borderId="1" xfId="3" applyNumberFormat="1" applyFont="1" applyFill="1" applyBorder="1" applyAlignment="1">
      <alignment wrapText="1"/>
    </xf>
    <xf numFmtId="49" fontId="12" fillId="0" borderId="1" xfId="2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wrapText="1"/>
    </xf>
    <xf numFmtId="165" fontId="10" fillId="0" borderId="0" xfId="1" applyNumberFormat="1" applyFont="1" applyBorder="1"/>
    <xf numFmtId="0" fontId="10" fillId="0" borderId="1" xfId="3" applyFont="1" applyBorder="1" applyAlignment="1">
      <alignment horizontal="left" wrapText="1"/>
    </xf>
    <xf numFmtId="49" fontId="12" fillId="0" borderId="1" xfId="3" applyNumberFormat="1" applyFont="1" applyBorder="1" applyAlignment="1">
      <alignment horizontal="center" wrapText="1"/>
    </xf>
    <xf numFmtId="49" fontId="9" fillId="0" borderId="1" xfId="3" applyNumberFormat="1" applyFont="1" applyBorder="1" applyAlignment="1">
      <alignment horizontal="center" wrapText="1"/>
    </xf>
    <xf numFmtId="0" fontId="4" fillId="0" borderId="1" xfId="3" applyNumberFormat="1" applyFont="1" applyBorder="1" applyAlignment="1">
      <alignment horizontal="left" wrapText="1"/>
    </xf>
    <xf numFmtId="0" fontId="4" fillId="0" borderId="1" xfId="3" applyFont="1" applyBorder="1" applyAlignment="1">
      <alignment horizontal="left" wrapText="1"/>
    </xf>
    <xf numFmtId="49" fontId="10" fillId="0" borderId="1" xfId="2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9" fontId="4" fillId="0" borderId="1" xfId="3" applyNumberFormat="1" applyFont="1" applyFill="1" applyBorder="1" applyAlignment="1">
      <alignment horizontal="center" wrapText="1"/>
    </xf>
    <xf numFmtId="49" fontId="10" fillId="0" borderId="1" xfId="3" applyNumberFormat="1" applyFont="1" applyFill="1" applyBorder="1" applyAlignment="1">
      <alignment horizontal="center" wrapText="1"/>
    </xf>
    <xf numFmtId="0" fontId="19" fillId="0" borderId="1" xfId="1" applyNumberFormat="1" applyFont="1" applyFill="1" applyBorder="1" applyAlignment="1" applyProtection="1">
      <alignment horizontal="center" wrapText="1"/>
      <protection hidden="1"/>
    </xf>
    <xf numFmtId="0" fontId="10" fillId="0" borderId="1" xfId="0" applyNumberFormat="1" applyFont="1" applyFill="1" applyBorder="1" applyAlignment="1">
      <alignment wrapText="1"/>
    </xf>
    <xf numFmtId="165" fontId="5" fillId="0" borderId="1" xfId="1" applyNumberFormat="1" applyFont="1" applyFill="1" applyBorder="1"/>
    <xf numFmtId="0" fontId="10" fillId="0" borderId="1" xfId="0" applyNumberFormat="1" applyFont="1" applyFill="1" applyBorder="1" applyAlignment="1">
      <alignment horizontal="left" wrapText="1"/>
    </xf>
    <xf numFmtId="0" fontId="9" fillId="0" borderId="1" xfId="2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0" xfId="20" applyFont="1" applyFill="1"/>
    <xf numFmtId="0" fontId="4" fillId="0" borderId="0" xfId="20" applyFont="1" applyFill="1" applyBorder="1"/>
    <xf numFmtId="165" fontId="20" fillId="0" borderId="0" xfId="20" applyNumberFormat="1" applyFont="1" applyFill="1" applyBorder="1" applyAlignment="1">
      <alignment horizontal="left"/>
    </xf>
    <xf numFmtId="0" fontId="20" fillId="3" borderId="0" xfId="20" applyFont="1" applyFill="1" applyAlignment="1">
      <alignment horizontal="right"/>
    </xf>
    <xf numFmtId="0" fontId="4" fillId="4" borderId="0" xfId="20" applyFont="1" applyFill="1" applyAlignment="1"/>
    <xf numFmtId="0" fontId="4" fillId="3" borderId="0" xfId="20" applyFont="1" applyFill="1" applyAlignment="1"/>
    <xf numFmtId="165" fontId="20" fillId="0" borderId="0" xfId="20" applyNumberFormat="1" applyFont="1" applyFill="1" applyAlignment="1">
      <alignment horizontal="left"/>
    </xf>
    <xf numFmtId="0" fontId="21" fillId="3" borderId="0" xfId="20" applyFont="1" applyFill="1" applyAlignment="1">
      <alignment horizontal="right"/>
    </xf>
    <xf numFmtId="0" fontId="22" fillId="4" borderId="0" xfId="20" applyFont="1" applyFill="1" applyAlignment="1"/>
    <xf numFmtId="0" fontId="22" fillId="3" borderId="0" xfId="20" applyFont="1" applyFill="1" applyAlignment="1"/>
    <xf numFmtId="0" fontId="22" fillId="4" borderId="0" xfId="20" applyFont="1" applyFill="1" applyAlignment="1">
      <alignment horizontal="right"/>
    </xf>
    <xf numFmtId="0" fontId="23" fillId="0" borderId="0" xfId="20" applyFont="1" applyFill="1"/>
    <xf numFmtId="0" fontId="23" fillId="0" borderId="0" xfId="20" applyFont="1" applyFill="1" applyBorder="1"/>
    <xf numFmtId="165" fontId="17" fillId="0" borderId="0" xfId="16" applyNumberFormat="1" applyAlignment="1">
      <alignment horizontal="left"/>
    </xf>
    <xf numFmtId="165" fontId="23" fillId="3" borderId="1" xfId="20" applyNumberFormat="1" applyFont="1" applyFill="1" applyBorder="1" applyAlignment="1">
      <alignment horizontal="right"/>
    </xf>
    <xf numFmtId="165" fontId="24" fillId="3" borderId="1" xfId="20" applyNumberFormat="1" applyFont="1" applyFill="1" applyBorder="1" applyAlignment="1">
      <alignment horizontal="right"/>
    </xf>
    <xf numFmtId="0" fontId="24" fillId="4" borderId="1" xfId="20" applyFont="1" applyFill="1" applyBorder="1" applyAlignment="1">
      <alignment wrapText="1"/>
    </xf>
    <xf numFmtId="0" fontId="24" fillId="3" borderId="1" xfId="20" applyFont="1" applyFill="1" applyBorder="1" applyAlignment="1"/>
    <xf numFmtId="165" fontId="20" fillId="3" borderId="1" xfId="20" applyNumberFormat="1" applyFont="1" applyFill="1" applyBorder="1" applyAlignment="1">
      <alignment horizontal="right"/>
    </xf>
    <xf numFmtId="0" fontId="20" fillId="4" borderId="1" xfId="20" applyFont="1" applyFill="1" applyBorder="1" applyAlignment="1">
      <alignment wrapText="1"/>
    </xf>
    <xf numFmtId="0" fontId="20" fillId="3" borderId="1" xfId="20" applyFont="1" applyFill="1" applyBorder="1" applyAlignment="1"/>
    <xf numFmtId="0" fontId="20" fillId="4" borderId="1" xfId="20" applyFont="1" applyFill="1" applyBorder="1" applyAlignment="1">
      <alignment vertical="distributed" wrapText="1"/>
    </xf>
    <xf numFmtId="0" fontId="20" fillId="4" borderId="1" xfId="20" applyFont="1" applyFill="1" applyBorder="1" applyAlignment="1">
      <alignment vertical="top" wrapText="1"/>
    </xf>
    <xf numFmtId="0" fontId="25" fillId="0" borderId="0" xfId="20" applyFont="1" applyFill="1"/>
    <xf numFmtId="0" fontId="25" fillId="0" borderId="0" xfId="20" applyFont="1" applyFill="1" applyBorder="1"/>
    <xf numFmtId="165" fontId="24" fillId="5" borderId="0" xfId="20" applyNumberFormat="1" applyFont="1" applyFill="1" applyBorder="1" applyAlignment="1">
      <alignment horizontal="left"/>
    </xf>
    <xf numFmtId="0" fontId="23" fillId="4" borderId="1" xfId="20" applyFont="1" applyFill="1" applyBorder="1" applyAlignment="1">
      <alignment vertical="top" wrapText="1"/>
    </xf>
    <xf numFmtId="165" fontId="20" fillId="0" borderId="1" xfId="20" applyNumberFormat="1" applyFont="1" applyFill="1" applyBorder="1" applyAlignment="1">
      <alignment horizontal="right"/>
    </xf>
    <xf numFmtId="0" fontId="20" fillId="0" borderId="1" xfId="20" applyFont="1" applyFill="1" applyBorder="1" applyAlignment="1">
      <alignment vertical="top" wrapText="1"/>
    </xf>
    <xf numFmtId="0" fontId="20" fillId="0" borderId="1" xfId="20" applyFont="1" applyFill="1" applyBorder="1" applyAlignment="1"/>
    <xf numFmtId="0" fontId="20" fillId="0" borderId="1" xfId="20" applyFont="1" applyFill="1" applyBorder="1" applyAlignment="1">
      <alignment wrapText="1"/>
    </xf>
    <xf numFmtId="165" fontId="23" fillId="0" borderId="0" xfId="20" applyNumberFormat="1" applyFont="1" applyFill="1" applyBorder="1" applyAlignment="1">
      <alignment horizontal="left"/>
    </xf>
    <xf numFmtId="165" fontId="24" fillId="0" borderId="1" xfId="20" applyNumberFormat="1" applyFont="1" applyFill="1" applyBorder="1" applyAlignment="1">
      <alignment horizontal="right"/>
    </xf>
    <xf numFmtId="0" fontId="24" fillId="0" borderId="1" xfId="20" applyFont="1" applyFill="1" applyBorder="1" applyAlignment="1">
      <alignment wrapText="1"/>
    </xf>
    <xf numFmtId="0" fontId="5" fillId="0" borderId="0" xfId="20" applyFont="1" applyFill="1"/>
    <xf numFmtId="0" fontId="5" fillId="0" borderId="0" xfId="20" applyFont="1" applyFill="1" applyBorder="1"/>
    <xf numFmtId="165" fontId="24" fillId="0" borderId="0" xfId="20" applyNumberFormat="1" applyFont="1" applyFill="1" applyBorder="1" applyAlignment="1">
      <alignment horizontal="left"/>
    </xf>
    <xf numFmtId="0" fontId="20" fillId="0" borderId="0" xfId="21" applyNumberFormat="1" applyFont="1" applyFill="1" applyAlignment="1" applyProtection="1">
      <alignment vertical="center" wrapText="1"/>
      <protection hidden="1"/>
    </xf>
    <xf numFmtId="0" fontId="20" fillId="0" borderId="1" xfId="22" applyFont="1" applyFill="1" applyBorder="1" applyAlignment="1">
      <alignment wrapText="1"/>
    </xf>
    <xf numFmtId="165" fontId="20" fillId="0" borderId="1" xfId="20" applyNumberFormat="1" applyFont="1" applyFill="1" applyBorder="1"/>
    <xf numFmtId="0" fontId="24" fillId="0" borderId="1" xfId="20" applyFont="1" applyFill="1" applyBorder="1" applyAlignment="1">
      <alignment vertical="top" wrapText="1"/>
    </xf>
    <xf numFmtId="0" fontId="24" fillId="0" borderId="1" xfId="20" applyFont="1" applyFill="1" applyBorder="1" applyAlignment="1">
      <alignment horizontal="center"/>
    </xf>
    <xf numFmtId="0" fontId="24" fillId="0" borderId="1" xfId="20" applyFont="1" applyFill="1" applyBorder="1" applyAlignment="1">
      <alignment horizontal="left"/>
    </xf>
    <xf numFmtId="165" fontId="26" fillId="0" borderId="1" xfId="20" applyNumberFormat="1" applyFont="1" applyFill="1" applyBorder="1" applyAlignment="1">
      <alignment horizontal="right" wrapText="1"/>
    </xf>
    <xf numFmtId="0" fontId="24" fillId="0" borderId="1" xfId="20" applyFont="1" applyFill="1" applyBorder="1" applyAlignment="1"/>
    <xf numFmtId="165" fontId="27" fillId="0" borderId="1" xfId="20" applyNumberFormat="1" applyFont="1" applyFill="1" applyBorder="1" applyAlignment="1">
      <alignment horizontal="right" wrapText="1"/>
    </xf>
    <xf numFmtId="0" fontId="20" fillId="0" borderId="1" xfId="4" applyNumberFormat="1" applyFont="1" applyFill="1" applyBorder="1" applyAlignment="1" applyProtection="1">
      <alignment horizontal="left" vertical="center"/>
      <protection hidden="1"/>
    </xf>
    <xf numFmtId="165" fontId="27" fillId="3" borderId="1" xfId="20" applyNumberFormat="1" applyFont="1" applyFill="1" applyBorder="1" applyAlignment="1">
      <alignment horizontal="right" wrapText="1"/>
    </xf>
    <xf numFmtId="0" fontId="24" fillId="4" borderId="1" xfId="20" applyFont="1" applyFill="1" applyBorder="1" applyAlignment="1">
      <alignment vertical="top" wrapText="1"/>
    </xf>
    <xf numFmtId="165" fontId="26" fillId="3" borderId="1" xfId="20" applyNumberFormat="1" applyFont="1" applyFill="1" applyBorder="1" applyAlignment="1">
      <alignment horizontal="right" wrapText="1"/>
    </xf>
    <xf numFmtId="2" fontId="20" fillId="0" borderId="0" xfId="20" applyNumberFormat="1" applyFont="1" applyFill="1" applyBorder="1" applyAlignment="1">
      <alignment horizontal="left"/>
    </xf>
    <xf numFmtId="0" fontId="20" fillId="4" borderId="1" xfId="20" applyFont="1" applyFill="1" applyBorder="1" applyAlignment="1"/>
    <xf numFmtId="0" fontId="24" fillId="4" borderId="1" xfId="20" applyFont="1" applyFill="1" applyBorder="1" applyAlignment="1"/>
    <xf numFmtId="49" fontId="20" fillId="3" borderId="1" xfId="20" applyNumberFormat="1" applyFont="1" applyFill="1" applyBorder="1" applyAlignment="1">
      <alignment wrapText="1"/>
    </xf>
    <xf numFmtId="0" fontId="20" fillId="3" borderId="1" xfId="20" applyFont="1" applyFill="1" applyBorder="1" applyAlignment="1">
      <alignment wrapText="1"/>
    </xf>
    <xf numFmtId="0" fontId="20" fillId="3" borderId="1" xfId="20" applyFont="1" applyFill="1" applyBorder="1" applyAlignment="1">
      <alignment horizontal="left"/>
    </xf>
    <xf numFmtId="0" fontId="24" fillId="3" borderId="1" xfId="20" applyFont="1" applyFill="1" applyBorder="1" applyAlignment="1">
      <alignment horizontal="left"/>
    </xf>
    <xf numFmtId="0" fontId="21" fillId="3" borderId="1" xfId="20" applyFont="1" applyFill="1" applyBorder="1" applyAlignment="1">
      <alignment horizontal="right" wrapText="1"/>
    </xf>
    <xf numFmtId="0" fontId="21" fillId="4" borderId="1" xfId="23" applyFont="1" applyFill="1" applyBorder="1" applyAlignment="1">
      <alignment horizontal="center" vertical="center" wrapText="1"/>
    </xf>
    <xf numFmtId="0" fontId="21" fillId="3" borderId="1" xfId="23" applyFont="1" applyFill="1" applyBorder="1" applyAlignment="1">
      <alignment horizontal="center" wrapText="1"/>
    </xf>
    <xf numFmtId="0" fontId="28" fillId="3" borderId="0" xfId="20" applyFont="1" applyFill="1" applyBorder="1" applyAlignment="1">
      <alignment horizontal="right" wrapText="1"/>
    </xf>
    <xf numFmtId="0" fontId="28" fillId="4" borderId="0" xfId="20" applyFont="1" applyFill="1" applyBorder="1" applyAlignment="1">
      <alignment horizontal="center" vertical="center" wrapText="1"/>
    </xf>
    <xf numFmtId="0" fontId="28" fillId="3" borderId="0" xfId="20" applyFont="1" applyFill="1" applyBorder="1" applyAlignment="1">
      <alignment horizontal="center" wrapText="1"/>
    </xf>
    <xf numFmtId="0" fontId="21" fillId="3" borderId="0" xfId="20" applyFont="1" applyFill="1" applyBorder="1" applyAlignment="1">
      <alignment horizontal="right" wrapText="1"/>
    </xf>
    <xf numFmtId="0" fontId="21" fillId="4" borderId="0" xfId="20" applyFont="1" applyFill="1" applyBorder="1" applyAlignment="1">
      <alignment horizontal="center" vertical="center" wrapText="1"/>
    </xf>
    <xf numFmtId="0" fontId="21" fillId="3" borderId="0" xfId="20" applyFont="1" applyFill="1" applyAlignment="1"/>
    <xf numFmtId="0" fontId="20" fillId="0" borderId="0" xfId="20" applyFont="1" applyFill="1"/>
    <xf numFmtId="0" fontId="20" fillId="0" borderId="0" xfId="20" applyFont="1" applyFill="1" applyBorder="1"/>
    <xf numFmtId="0" fontId="4" fillId="0" borderId="0" xfId="1" applyFont="1" applyAlignment="1" applyProtection="1">
      <protection hidden="1"/>
    </xf>
    <xf numFmtId="0" fontId="4" fillId="0" borderId="0" xfId="1" applyNumberFormat="1" applyFont="1" applyFill="1" applyAlignment="1" applyProtection="1">
      <alignment vertical="top" wrapText="1"/>
      <protection hidden="1"/>
    </xf>
    <xf numFmtId="0" fontId="10" fillId="0" borderId="0" xfId="21" applyNumberFormat="1" applyFont="1" applyFill="1" applyAlignment="1" applyProtection="1">
      <alignment vertical="center" wrapText="1"/>
      <protection hidden="1"/>
    </xf>
    <xf numFmtId="0" fontId="24" fillId="0" borderId="1" xfId="20" applyFont="1" applyFill="1" applyBorder="1"/>
    <xf numFmtId="0" fontId="29" fillId="4" borderId="1" xfId="0" applyFont="1" applyFill="1" applyBorder="1" applyAlignment="1">
      <alignment vertical="top" wrapText="1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5"/>
    <xf numFmtId="0" fontId="3" fillId="0" borderId="1" xfId="5" applyBorder="1" applyAlignment="1">
      <alignment horizontal="center"/>
    </xf>
    <xf numFmtId="165" fontId="3" fillId="0" borderId="1" xfId="5" applyNumberFormat="1" applyBorder="1" applyAlignment="1">
      <alignment horizontal="center"/>
    </xf>
    <xf numFmtId="0" fontId="3" fillId="0" borderId="3" xfId="5" applyBorder="1" applyAlignment="1">
      <alignment horizontal="center"/>
    </xf>
    <xf numFmtId="0" fontId="3" fillId="0" borderId="0" xfId="5" applyBorder="1"/>
    <xf numFmtId="0" fontId="3" fillId="0" borderId="0" xfId="5" applyBorder="1" applyAlignment="1">
      <alignment horizontal="center"/>
    </xf>
    <xf numFmtId="0" fontId="3" fillId="0" borderId="0" xfId="5" applyAlignment="1">
      <alignment horizontal="right"/>
    </xf>
    <xf numFmtId="0" fontId="3" fillId="0" borderId="0" xfId="5" applyAlignment="1">
      <alignment horizontal="left" wrapText="1"/>
    </xf>
    <xf numFmtId="49" fontId="3" fillId="0" borderId="0" xfId="5" applyNumberFormat="1" applyAlignment="1"/>
    <xf numFmtId="0" fontId="3" fillId="0" borderId="0" xfId="5" applyAlignment="1">
      <alignment horizontal="center"/>
    </xf>
    <xf numFmtId="0" fontId="13" fillId="0" borderId="0" xfId="25" applyFont="1" applyFill="1" applyBorder="1" applyAlignment="1">
      <alignment vertical="center" wrapText="1"/>
    </xf>
    <xf numFmtId="0" fontId="32" fillId="0" borderId="0" xfId="1" applyNumberFormat="1" applyFont="1" applyFill="1" applyAlignment="1" applyProtection="1">
      <alignment horizontal="center" vertical="top" wrapText="1"/>
      <protection hidden="1"/>
    </xf>
    <xf numFmtId="0" fontId="33" fillId="0" borderId="0" xfId="5" applyFont="1"/>
    <xf numFmtId="0" fontId="4" fillId="0" borderId="0" xfId="0" applyFont="1" applyFill="1"/>
    <xf numFmtId="167" fontId="4" fillId="0" borderId="0" xfId="0" applyNumberFormat="1" applyFont="1" applyFill="1"/>
    <xf numFmtId="0" fontId="14" fillId="0" borderId="0" xfId="0" applyFont="1" applyFill="1"/>
    <xf numFmtId="0" fontId="5" fillId="0" borderId="0" xfId="0" applyFont="1" applyFill="1"/>
    <xf numFmtId="0" fontId="13" fillId="0" borderId="1" xfId="0" applyFont="1" applyFill="1" applyBorder="1"/>
    <xf numFmtId="0" fontId="14" fillId="0" borderId="1" xfId="0" applyFont="1" applyBorder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0" xfId="3" applyFont="1" applyFill="1"/>
    <xf numFmtId="167" fontId="4" fillId="0" borderId="0" xfId="3" applyNumberFormat="1" applyFont="1" applyFill="1"/>
    <xf numFmtId="0" fontId="14" fillId="0" borderId="0" xfId="3" applyFont="1" applyFill="1"/>
    <xf numFmtId="0" fontId="14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5" fillId="0" borderId="0" xfId="3" applyFont="1" applyFill="1"/>
    <xf numFmtId="0" fontId="4" fillId="0" borderId="0" xfId="3" applyFont="1" applyFill="1" applyAlignment="1">
      <alignment horizontal="right"/>
    </xf>
    <xf numFmtId="0" fontId="4" fillId="0" borderId="0" xfId="0" applyFont="1" applyFill="1" applyAlignment="1">
      <alignment wrapText="1"/>
    </xf>
    <xf numFmtId="0" fontId="3" fillId="0" borderId="1" xfId="5" applyBorder="1" applyAlignment="1">
      <alignment horizontal="center"/>
    </xf>
    <xf numFmtId="0" fontId="3" fillId="0" borderId="0" xfId="27"/>
    <xf numFmtId="0" fontId="34" fillId="0" borderId="0" xfId="27" applyFont="1" applyFill="1" applyAlignment="1">
      <alignment wrapText="1"/>
    </xf>
    <xf numFmtId="0" fontId="34" fillId="0" borderId="0" xfId="27" applyFont="1" applyFill="1" applyAlignment="1">
      <alignment horizontal="center"/>
    </xf>
    <xf numFmtId="0" fontId="34" fillId="0" borderId="0" xfId="27" applyFont="1" applyAlignment="1">
      <alignment horizontal="center"/>
    </xf>
    <xf numFmtId="0" fontId="35" fillId="0" borderId="0" xfId="27" applyFont="1" applyFill="1" applyAlignment="1">
      <alignment wrapText="1"/>
    </xf>
    <xf numFmtId="0" fontId="35" fillId="0" borderId="0" xfId="27" applyFont="1" applyFill="1" applyAlignment="1">
      <alignment horizontal="center"/>
    </xf>
    <xf numFmtId="0" fontId="35" fillId="0" borderId="0" xfId="27" applyFont="1" applyAlignment="1">
      <alignment horizontal="center"/>
    </xf>
    <xf numFmtId="0" fontId="36" fillId="0" borderId="0" xfId="27" applyFont="1" applyFill="1" applyAlignment="1">
      <alignment wrapText="1"/>
    </xf>
    <xf numFmtId="0" fontId="36" fillId="0" borderId="0" xfId="27" applyFont="1" applyFill="1" applyAlignment="1">
      <alignment horizontal="center"/>
    </xf>
    <xf numFmtId="0" fontId="36" fillId="0" borderId="0" xfId="27" applyFont="1" applyAlignment="1">
      <alignment horizontal="center"/>
    </xf>
    <xf numFmtId="0" fontId="36" fillId="0" borderId="1" xfId="28" applyFont="1" applyBorder="1" applyAlignment="1">
      <alignment horizontal="left" wrapText="1"/>
    </xf>
    <xf numFmtId="0" fontId="36" fillId="0" borderId="1" xfId="28" applyFont="1" applyFill="1" applyBorder="1" applyAlignment="1">
      <alignment horizontal="right" wrapText="1"/>
    </xf>
    <xf numFmtId="0" fontId="37" fillId="0" borderId="1" xfId="27" applyFont="1" applyBorder="1" applyAlignment="1">
      <alignment horizontal="center" wrapText="1"/>
    </xf>
    <xf numFmtId="0" fontId="3" fillId="0" borderId="0" xfId="27" applyFill="1"/>
    <xf numFmtId="0" fontId="36" fillId="0" borderId="1" xfId="28" applyFont="1" applyFill="1" applyBorder="1" applyAlignment="1">
      <alignment horizontal="left" wrapText="1"/>
    </xf>
    <xf numFmtId="0" fontId="37" fillId="0" borderId="1" xfId="27" applyFont="1" applyFill="1" applyBorder="1" applyAlignment="1">
      <alignment horizontal="center" wrapText="1"/>
    </xf>
    <xf numFmtId="0" fontId="36" fillId="4" borderId="1" xfId="20" applyFont="1" applyFill="1" applyBorder="1" applyAlignment="1">
      <alignment vertical="top" wrapText="1"/>
    </xf>
    <xf numFmtId="0" fontId="36" fillId="3" borderId="1" xfId="20" applyFont="1" applyFill="1" applyBorder="1" applyAlignment="1">
      <alignment horizontal="right"/>
    </xf>
    <xf numFmtId="0" fontId="38" fillId="0" borderId="1" xfId="28" applyFont="1" applyBorder="1" applyAlignment="1">
      <alignment horizontal="left" wrapText="1"/>
    </xf>
    <xf numFmtId="0" fontId="38" fillId="0" borderId="1" xfId="28" applyFont="1" applyFill="1" applyBorder="1" applyAlignment="1">
      <alignment horizontal="right" wrapText="1"/>
    </xf>
    <xf numFmtId="0" fontId="36" fillId="0" borderId="1" xfId="4" applyNumberFormat="1" applyFont="1" applyFill="1" applyBorder="1" applyAlignment="1" applyProtection="1">
      <alignment horizontal="left" vertical="top" wrapText="1"/>
      <protection hidden="1"/>
    </xf>
    <xf numFmtId="0" fontId="36" fillId="0" borderId="1" xfId="27" applyFont="1" applyFill="1" applyBorder="1" applyAlignment="1">
      <alignment horizontal="right"/>
    </xf>
    <xf numFmtId="0" fontId="36" fillId="0" borderId="1" xfId="27" applyFont="1" applyFill="1" applyBorder="1" applyAlignment="1">
      <alignment horizontal="left" wrapText="1"/>
    </xf>
    <xf numFmtId="0" fontId="7" fillId="0" borderId="0" xfId="27" applyFont="1"/>
    <xf numFmtId="0" fontId="39" fillId="0" borderId="1" xfId="27" applyFont="1" applyFill="1" applyBorder="1" applyAlignment="1">
      <alignment horizontal="left" wrapText="1"/>
    </xf>
    <xf numFmtId="0" fontId="40" fillId="0" borderId="1" xfId="27" applyFont="1" applyFill="1" applyBorder="1" applyAlignment="1">
      <alignment horizontal="center" wrapText="1"/>
    </xf>
    <xf numFmtId="0" fontId="20" fillId="0" borderId="0" xfId="27" applyFont="1" applyFill="1" applyAlignment="1">
      <alignment horizontal="right" wrapText="1"/>
    </xf>
    <xf numFmtId="0" fontId="20" fillId="0" borderId="0" xfId="27" applyFont="1" applyFill="1" applyAlignment="1">
      <alignment horizontal="center"/>
    </xf>
    <xf numFmtId="0" fontId="20" fillId="0" borderId="0" xfId="27" applyFont="1" applyAlignment="1">
      <alignment horizontal="center"/>
    </xf>
    <xf numFmtId="0" fontId="28" fillId="0" borderId="0" xfId="27" applyFont="1" applyFill="1" applyAlignment="1">
      <alignment horizontal="right" wrapText="1"/>
    </xf>
    <xf numFmtId="0" fontId="24" fillId="0" borderId="0" xfId="27" applyFont="1" applyFill="1" applyAlignment="1">
      <alignment horizontal="center" wrapText="1"/>
    </xf>
    <xf numFmtId="0" fontId="20" fillId="0" borderId="0" xfId="29" applyFont="1" applyFill="1" applyAlignment="1">
      <alignment horizontal="right" wrapText="1"/>
    </xf>
    <xf numFmtId="0" fontId="20" fillId="0" borderId="0" xfId="5" applyFont="1" applyFill="1" applyAlignment="1">
      <alignment horizontal="right" wrapText="1"/>
    </xf>
    <xf numFmtId="49" fontId="20" fillId="0" borderId="0" xfId="5" applyNumberFormat="1" applyFont="1" applyFill="1" applyAlignment="1">
      <alignment horizontal="right"/>
    </xf>
    <xf numFmtId="165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/>
    <xf numFmtId="0" fontId="4" fillId="0" borderId="0" xfId="0" applyFont="1" applyFill="1" applyAlignment="1">
      <alignment horizontal="right"/>
    </xf>
    <xf numFmtId="0" fontId="41" fillId="0" borderId="0" xfId="27" applyFont="1" applyAlignment="1">
      <alignment horizontal="center" wrapText="1"/>
    </xf>
    <xf numFmtId="0" fontId="40" fillId="0" borderId="1" xfId="27" applyFont="1" applyFill="1" applyBorder="1" applyAlignment="1">
      <alignment horizontal="center" wrapText="1"/>
    </xf>
    <xf numFmtId="165" fontId="1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0" fontId="4" fillId="0" borderId="0" xfId="3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3" fillId="0" borderId="5" xfId="5" applyBorder="1" applyAlignment="1">
      <alignment horizontal="center"/>
    </xf>
    <xf numFmtId="0" fontId="3" fillId="0" borderId="4" xfId="5" applyBorder="1" applyAlignment="1">
      <alignment horizontal="center"/>
    </xf>
    <xf numFmtId="0" fontId="3" fillId="0" borderId="5" xfId="5" applyFill="1" applyBorder="1" applyAlignment="1">
      <alignment horizontal="center" wrapText="1"/>
    </xf>
    <xf numFmtId="0" fontId="3" fillId="0" borderId="7" xfId="5" applyFill="1" applyBorder="1" applyAlignment="1">
      <alignment horizontal="center" wrapText="1"/>
    </xf>
    <xf numFmtId="0" fontId="3" fillId="0" borderId="4" xfId="5" applyFill="1" applyBorder="1" applyAlignment="1">
      <alignment horizontal="center" wrapText="1"/>
    </xf>
    <xf numFmtId="0" fontId="13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wrapText="1"/>
    </xf>
    <xf numFmtId="0" fontId="3" fillId="0" borderId="1" xfId="5" applyBorder="1" applyAlignment="1">
      <alignment horizontal="center"/>
    </xf>
    <xf numFmtId="0" fontId="3" fillId="0" borderId="9" xfId="5" applyFill="1" applyBorder="1" applyAlignment="1">
      <alignment horizontal="center" wrapText="1"/>
    </xf>
    <xf numFmtId="0" fontId="3" fillId="0" borderId="6" xfId="5" applyFill="1" applyBorder="1" applyAlignment="1">
      <alignment horizontal="center" wrapText="1"/>
    </xf>
    <xf numFmtId="0" fontId="3" fillId="0" borderId="8" xfId="5" applyFill="1" applyBorder="1" applyAlignment="1">
      <alignment horizontal="center" wrapText="1"/>
    </xf>
    <xf numFmtId="0" fontId="3" fillId="0" borderId="13" xfId="5" applyFill="1" applyBorder="1" applyAlignment="1">
      <alignment horizontal="center" wrapText="1"/>
    </xf>
    <xf numFmtId="0" fontId="3" fillId="0" borderId="0" xfId="5" applyFill="1" applyBorder="1" applyAlignment="1">
      <alignment horizontal="center" wrapText="1"/>
    </xf>
    <xf numFmtId="0" fontId="3" fillId="0" borderId="14" xfId="5" applyFill="1" applyBorder="1" applyAlignment="1">
      <alignment horizontal="center" wrapText="1"/>
    </xf>
    <xf numFmtId="0" fontId="3" fillId="0" borderId="10" xfId="5" applyFill="1" applyBorder="1" applyAlignment="1">
      <alignment horizontal="center" wrapText="1"/>
    </xf>
    <xf numFmtId="0" fontId="3" fillId="0" borderId="11" xfId="5" applyFill="1" applyBorder="1" applyAlignment="1">
      <alignment horizontal="center" wrapText="1"/>
    </xf>
    <xf numFmtId="0" fontId="3" fillId="0" borderId="12" xfId="5" applyFill="1" applyBorder="1" applyAlignment="1">
      <alignment horizontal="center" wrapText="1"/>
    </xf>
    <xf numFmtId="0" fontId="3" fillId="0" borderId="3" xfId="5" applyBorder="1" applyAlignment="1">
      <alignment horizontal="center"/>
    </xf>
    <xf numFmtId="0" fontId="3" fillId="0" borderId="15" xfId="5" applyBorder="1" applyAlignment="1">
      <alignment horizontal="center"/>
    </xf>
    <xf numFmtId="0" fontId="3" fillId="0" borderId="2" xfId="5" applyBorder="1" applyAlignment="1">
      <alignment horizontal="center"/>
    </xf>
    <xf numFmtId="49" fontId="30" fillId="0" borderId="5" xfId="24" applyNumberFormat="1" applyFont="1" applyFill="1" applyBorder="1" applyAlignment="1">
      <alignment horizontal="center" vertical="center" wrapText="1"/>
    </xf>
    <xf numFmtId="49" fontId="30" fillId="0" borderId="7" xfId="24" applyNumberFormat="1" applyFont="1" applyFill="1" applyBorder="1" applyAlignment="1">
      <alignment horizontal="center" vertical="center" wrapText="1"/>
    </xf>
    <xf numFmtId="0" fontId="3" fillId="0" borderId="5" xfId="5" applyFill="1" applyBorder="1" applyAlignment="1">
      <alignment horizontal="center" vertical="center" wrapText="1"/>
    </xf>
    <xf numFmtId="0" fontId="3" fillId="0" borderId="7" xfId="5" applyFill="1" applyBorder="1" applyAlignment="1">
      <alignment horizontal="center" vertical="center" wrapText="1"/>
    </xf>
    <xf numFmtId="0" fontId="3" fillId="0" borderId="4" xfId="5" applyFill="1" applyBorder="1" applyAlignment="1">
      <alignment horizontal="center" vertical="center" wrapText="1"/>
    </xf>
    <xf numFmtId="49" fontId="30" fillId="0" borderId="4" xfId="24" applyNumberFormat="1" applyFont="1" applyFill="1" applyBorder="1" applyAlignment="1">
      <alignment horizontal="center" vertical="center" wrapText="1"/>
    </xf>
    <xf numFmtId="0" fontId="3" fillId="0" borderId="5" xfId="5" applyBorder="1" applyAlignment="1">
      <alignment horizontal="center" wrapText="1"/>
    </xf>
    <xf numFmtId="0" fontId="3" fillId="0" borderId="7" xfId="5" applyBorder="1" applyAlignment="1">
      <alignment horizontal="center" wrapText="1"/>
    </xf>
    <xf numFmtId="0" fontId="3" fillId="0" borderId="4" xfId="5" applyBorder="1" applyAlignment="1">
      <alignment horizontal="center" wrapText="1"/>
    </xf>
    <xf numFmtId="0" fontId="3" fillId="0" borderId="9" xfId="5" applyFill="1" applyBorder="1" applyAlignment="1">
      <alignment horizontal="center" vertical="center" wrapText="1"/>
    </xf>
    <xf numFmtId="0" fontId="3" fillId="0" borderId="6" xfId="5" applyFill="1" applyBorder="1" applyAlignment="1">
      <alignment horizontal="center" vertical="center" wrapText="1"/>
    </xf>
    <xf numFmtId="0" fontId="3" fillId="0" borderId="8" xfId="5" applyFill="1" applyBorder="1" applyAlignment="1">
      <alignment horizontal="center" vertical="center" wrapText="1"/>
    </xf>
    <xf numFmtId="0" fontId="3" fillId="0" borderId="1" xfId="5" applyFill="1" applyBorder="1" applyAlignment="1">
      <alignment horizontal="center" vertical="center" wrapText="1"/>
    </xf>
    <xf numFmtId="0" fontId="3" fillId="0" borderId="9" xfId="5" applyBorder="1" applyAlignment="1">
      <alignment horizontal="center" vertical="center" wrapText="1"/>
    </xf>
    <xf numFmtId="0" fontId="3" fillId="0" borderId="6" xfId="5" applyBorder="1" applyAlignment="1">
      <alignment horizontal="center" vertical="center" wrapText="1"/>
    </xf>
    <xf numFmtId="0" fontId="3" fillId="0" borderId="8" xfId="5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1" applyNumberFormat="1" applyFont="1" applyFill="1" applyAlignment="1" applyProtection="1">
      <alignment horizontal="center" wrapText="1"/>
      <protection hidden="1"/>
    </xf>
    <xf numFmtId="0" fontId="24" fillId="3" borderId="3" xfId="20" applyFont="1" applyFill="1" applyBorder="1" applyAlignment="1">
      <alignment horizontal="center"/>
    </xf>
    <xf numFmtId="0" fontId="24" fillId="3" borderId="2" xfId="20" applyFont="1" applyFill="1" applyBorder="1" applyAlignment="1">
      <alignment horizontal="center"/>
    </xf>
    <xf numFmtId="0" fontId="23" fillId="4" borderId="1" xfId="20" applyFont="1" applyFill="1" applyBorder="1" applyAlignment="1">
      <alignment horizontal="left"/>
    </xf>
    <xf numFmtId="0" fontId="43" fillId="0" borderId="0" xfId="0" applyFont="1" applyFill="1" applyAlignment="1">
      <alignment horizontal="center" wrapText="1"/>
    </xf>
    <xf numFmtId="0" fontId="28" fillId="4" borderId="0" xfId="20" applyFont="1" applyFill="1" applyBorder="1" applyAlignment="1">
      <alignment horizontal="center" vertical="center" wrapText="1"/>
    </xf>
    <xf numFmtId="0" fontId="24" fillId="0" borderId="1" xfId="20" applyFont="1" applyFill="1" applyBorder="1" applyAlignment="1">
      <alignment horizontal="left" vertical="center"/>
    </xf>
    <xf numFmtId="0" fontId="23" fillId="0" borderId="1" xfId="20" applyFont="1" applyFill="1" applyBorder="1" applyAlignment="1">
      <alignment horizontal="center"/>
    </xf>
    <xf numFmtId="0" fontId="24" fillId="0" borderId="1" xfId="20" applyFont="1" applyFill="1" applyBorder="1" applyAlignment="1">
      <alignment horizontal="left" vertical="top" wrapText="1"/>
    </xf>
    <xf numFmtId="165" fontId="24" fillId="0" borderId="1" xfId="20" applyNumberFormat="1" applyFont="1" applyFill="1" applyBorder="1" applyAlignment="1">
      <alignment horizontal="right"/>
    </xf>
    <xf numFmtId="0" fontId="4" fillId="0" borderId="0" xfId="1" applyFont="1" applyAlignment="1" applyProtection="1">
      <alignment horizontal="center"/>
      <protection hidden="1"/>
    </xf>
    <xf numFmtId="0" fontId="14" fillId="0" borderId="0" xfId="0" applyFont="1"/>
    <xf numFmtId="0" fontId="14" fillId="0" borderId="0" xfId="0" applyFont="1" applyAlignment="1"/>
    <xf numFmtId="0" fontId="14" fillId="0" borderId="0" xfId="0" applyFont="1" applyBorder="1" applyAlignment="1">
      <alignment horizontal="justify" vertical="top" wrapText="1"/>
    </xf>
    <xf numFmtId="167" fontId="14" fillId="0" borderId="0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justify" vertical="top" wrapText="1"/>
    </xf>
    <xf numFmtId="167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justify" vertical="top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167" fontId="14" fillId="0" borderId="0" xfId="0" applyNumberFormat="1" applyFont="1" applyBorder="1" applyAlignment="1">
      <alignment horizontal="justify" vertical="top" wrapText="1"/>
    </xf>
    <xf numFmtId="0" fontId="13" fillId="0" borderId="0" xfId="0" applyFont="1" applyAlignment="1">
      <alignment horizont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</cellXfs>
  <cellStyles count="30">
    <cellStyle name="Обычный" xfId="0" builtinId="0"/>
    <cellStyle name="Обычный 11" xfId="26"/>
    <cellStyle name="Обычный 2" xfId="3"/>
    <cellStyle name="Обычный 2 2" xfId="4"/>
    <cellStyle name="Обычный 2 5" xfId="21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3" xfId="28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4"/>
    <cellStyle name="Обычный_tmp" xfId="1"/>
    <cellStyle name="Обычный_Прил.1_Администраторы доходов_Таблица 2 2" xfId="23"/>
    <cellStyle name="Обычный_Приложение 3 доходы" xfId="22"/>
    <cellStyle name="Обычный_Приложение 3 доходы 2" xfId="20"/>
    <cellStyle name="Обычный_приложение 4 ведомственная" xfId="2"/>
    <cellStyle name="Обычный_Приложение 8 кап.вложения" xfId="25"/>
    <cellStyle name="Обычный_Приложения администраторы 2011 2" xfId="27"/>
    <cellStyle name="Обычный_Приложения администраторы 2011 3" xfId="29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/Desktop/&#1073;&#1102;&#1076;&#1078;&#1077;&#1090;%202019%20&#1085;&#1072;%2027.12.2018/&#1054;&#1073;&#1084;&#1077;&#1085;/&#1040;&#1076;&#1084;&#1080;&#1085;&#1080;&#1089;&#1090;&#1088;&#1072;&#1090;&#1086;&#1088;/&#1056;&#1072;&#1073;&#1086;&#1095;&#1080;&#1081;%20&#1089;&#1090;&#1086;&#1083;/&#1088;&#1077;&#1096;&#1077;&#1085;&#1080;&#1103;%202013/&#1041;&#1102;&#1076;&#1078;&#1077;&#1090;%202013%20&#1085;&#1072;%2028.08.2013/&#1055;&#1088;&#1080;&#1083;&#1086;&#1078;&#1077;&#1085;&#1080;&#1103;%20%20&#1085;&#1072;%2028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/Desktop/&#1073;&#1102;&#1076;&#1078;&#1077;&#1090;%202019%20&#1085;&#1072;%2027.12.2018/&#1087;&#1088;&#1080;&#1083;&#1086;&#1078;&#1077;&#1085;&#1080;&#1103;%20&#1085;&#1072;%2027.1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.1.4"/>
      <sheetName val="таб.2.4"/>
      <sheetName val="капвложения"/>
      <sheetName val="программы "/>
      <sheetName val="заимстования план"/>
      <sheetName val="заимствования"/>
      <sheetName val="источники плановый"/>
      <sheetName val="источники"/>
      <sheetName val="доходы 2020-2021 "/>
      <sheetName val="по разделам плановый"/>
      <sheetName val="по разделам 2019"/>
      <sheetName val="доходы 2019"/>
      <sheetName val="ведомственная плановый"/>
      <sheetName val="ведомствен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BreakPreview" topLeftCell="A7" zoomScaleNormal="100" workbookViewId="0">
      <selection activeCell="G16" sqref="G16"/>
    </sheetView>
  </sheetViews>
  <sheetFormatPr defaultColWidth="9.125" defaultRowHeight="15.65" x14ac:dyDescent="0.25"/>
  <cols>
    <col min="1" max="1" width="4.125" style="345" customWidth="1"/>
    <col min="2" max="2" width="49.875" style="345" customWidth="1"/>
    <col min="3" max="3" width="14.75" style="345" customWidth="1"/>
    <col min="4" max="16384" width="9.125" style="345"/>
  </cols>
  <sheetData>
    <row r="1" spans="1:4" ht="38.75" customHeight="1" x14ac:dyDescent="0.25">
      <c r="A1" s="360"/>
      <c r="B1" s="360"/>
      <c r="C1" s="285" t="s">
        <v>681</v>
      </c>
      <c r="D1" s="285"/>
    </row>
    <row r="2" spans="1:4" x14ac:dyDescent="0.25">
      <c r="A2" s="360"/>
      <c r="B2" s="360"/>
      <c r="C2" s="285"/>
      <c r="D2" s="285"/>
    </row>
    <row r="3" spans="1:4" ht="80.849999999999994" customHeight="1" x14ac:dyDescent="0.25">
      <c r="A3" s="360"/>
      <c r="B3" s="360"/>
      <c r="C3" s="285"/>
      <c r="D3" s="285"/>
    </row>
    <row r="4" spans="1:4" x14ac:dyDescent="0.25">
      <c r="A4" s="360"/>
      <c r="B4" s="360"/>
      <c r="C4" s="273"/>
    </row>
    <row r="5" spans="1:4" ht="49.6" customHeight="1" x14ac:dyDescent="0.25">
      <c r="A5" s="358" t="s">
        <v>680</v>
      </c>
      <c r="B5" s="358"/>
      <c r="C5" s="358"/>
    </row>
    <row r="6" spans="1:4" x14ac:dyDescent="0.25">
      <c r="A6" s="359"/>
      <c r="B6" s="359"/>
      <c r="C6" s="359"/>
    </row>
    <row r="7" spans="1:4" x14ac:dyDescent="0.25">
      <c r="A7" s="359"/>
      <c r="B7" s="359"/>
      <c r="C7" s="273" t="s">
        <v>158</v>
      </c>
    </row>
    <row r="8" spans="1:4" ht="35.35" customHeight="1" x14ac:dyDescent="0.25">
      <c r="A8" s="358" t="s">
        <v>679</v>
      </c>
      <c r="B8" s="358"/>
      <c r="C8" s="358"/>
    </row>
    <row r="10" spans="1:4" x14ac:dyDescent="0.25">
      <c r="A10" s="356" t="s">
        <v>678</v>
      </c>
      <c r="B10" s="355"/>
      <c r="C10" s="355"/>
    </row>
    <row r="11" spans="1:4" ht="36" customHeight="1" x14ac:dyDescent="0.25">
      <c r="A11" s="354"/>
      <c r="B11" s="354"/>
      <c r="C11" s="354" t="s">
        <v>677</v>
      </c>
    </row>
    <row r="12" spans="1:4" ht="1.55" customHeight="1" x14ac:dyDescent="0.25">
      <c r="A12" s="354"/>
      <c r="B12" s="354"/>
      <c r="C12" s="354"/>
    </row>
    <row r="13" spans="1:4" ht="15.8" customHeight="1" x14ac:dyDescent="0.25">
      <c r="A13" s="351" t="s">
        <v>674</v>
      </c>
      <c r="B13" s="353"/>
      <c r="C13" s="352"/>
    </row>
    <row r="14" spans="1:4" x14ac:dyDescent="0.25">
      <c r="A14" s="351" t="s">
        <v>304</v>
      </c>
      <c r="B14" s="351"/>
      <c r="C14" s="350"/>
    </row>
    <row r="15" spans="1:4" ht="30.75" customHeight="1" x14ac:dyDescent="0.25">
      <c r="A15" s="349">
        <v>1</v>
      </c>
      <c r="B15" s="347" t="s">
        <v>673</v>
      </c>
      <c r="C15" s="348">
        <v>83600</v>
      </c>
    </row>
    <row r="16" spans="1:4" ht="31.25" x14ac:dyDescent="0.25">
      <c r="A16" s="349">
        <v>2</v>
      </c>
      <c r="B16" s="347" t="s">
        <v>672</v>
      </c>
      <c r="C16" s="348">
        <v>0</v>
      </c>
    </row>
    <row r="17" spans="1:3" x14ac:dyDescent="0.25">
      <c r="A17" s="347"/>
      <c r="B17" s="357"/>
      <c r="C17" s="357"/>
    </row>
    <row r="18" spans="1:3" x14ac:dyDescent="0.25">
      <c r="A18" s="356" t="s">
        <v>676</v>
      </c>
      <c r="B18" s="355"/>
      <c r="C18" s="355"/>
    </row>
    <row r="19" spans="1:3" ht="65.25" customHeight="1" x14ac:dyDescent="0.25">
      <c r="A19" s="353"/>
      <c r="B19" s="353"/>
      <c r="C19" s="354" t="s">
        <v>675</v>
      </c>
    </row>
    <row r="20" spans="1:3" ht="14.95" hidden="1" customHeight="1" x14ac:dyDescent="0.25">
      <c r="A20" s="353"/>
      <c r="B20" s="353"/>
      <c r="C20" s="354"/>
    </row>
    <row r="21" spans="1:3" ht="15.8" customHeight="1" x14ac:dyDescent="0.25">
      <c r="A21" s="351" t="s">
        <v>674</v>
      </c>
      <c r="B21" s="353"/>
      <c r="C21" s="352"/>
    </row>
    <row r="22" spans="1:3" x14ac:dyDescent="0.25">
      <c r="A22" s="351" t="s">
        <v>304</v>
      </c>
      <c r="B22" s="351"/>
      <c r="C22" s="350"/>
    </row>
    <row r="23" spans="1:3" ht="30.75" customHeight="1" x14ac:dyDescent="0.25">
      <c r="A23" s="349">
        <v>1</v>
      </c>
      <c r="B23" s="347" t="s">
        <v>673</v>
      </c>
      <c r="C23" s="348">
        <v>75000</v>
      </c>
    </row>
    <row r="24" spans="1:3" ht="31.25" x14ac:dyDescent="0.25">
      <c r="A24" s="349">
        <v>2</v>
      </c>
      <c r="B24" s="347" t="s">
        <v>672</v>
      </c>
      <c r="C24" s="348">
        <v>0</v>
      </c>
    </row>
    <row r="25" spans="1:3" x14ac:dyDescent="0.25">
      <c r="A25" s="347"/>
      <c r="B25" s="347"/>
      <c r="C25" s="347"/>
    </row>
    <row r="27" spans="1:3" x14ac:dyDescent="0.25">
      <c r="A27" s="346"/>
      <c r="B27" s="346"/>
      <c r="C27" s="346"/>
    </row>
  </sheetData>
  <mergeCells count="15">
    <mergeCell ref="C1:D3"/>
    <mergeCell ref="A5:C5"/>
    <mergeCell ref="A8:C8"/>
    <mergeCell ref="A10:C10"/>
    <mergeCell ref="A11:B12"/>
    <mergeCell ref="C11:C12"/>
    <mergeCell ref="A21:B21"/>
    <mergeCell ref="C21:C22"/>
    <mergeCell ref="A22:B22"/>
    <mergeCell ref="A13:B13"/>
    <mergeCell ref="C13:C14"/>
    <mergeCell ref="A14:B14"/>
    <mergeCell ref="A18:C18"/>
    <mergeCell ref="A19:B20"/>
    <mergeCell ref="C19:C20"/>
  </mergeCells>
  <printOptions horizontalCentered="1"/>
  <pageMargins left="0.59055118110236227" right="0.19685039370078741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9"/>
  <sheetViews>
    <sheetView topLeftCell="A4" workbookViewId="0">
      <selection activeCell="G12" sqref="G12:G509"/>
    </sheetView>
  </sheetViews>
  <sheetFormatPr defaultColWidth="9.125" defaultRowHeight="13.6" x14ac:dyDescent="0.25"/>
  <cols>
    <col min="1" max="1" width="52.875" style="1" customWidth="1"/>
    <col min="2" max="2" width="9.75" style="1" customWidth="1"/>
    <col min="3" max="3" width="9.875" style="1" customWidth="1"/>
    <col min="4" max="4" width="11.625" style="1" customWidth="1"/>
    <col min="5" max="5" width="12.875" style="1" customWidth="1"/>
    <col min="6" max="6" width="9.875" style="1" customWidth="1"/>
    <col min="7" max="7" width="14.625" style="1" customWidth="1"/>
    <col min="8" max="16384" width="9.125" style="1"/>
  </cols>
  <sheetData>
    <row r="1" spans="1:7" ht="13.6" customHeight="1" x14ac:dyDescent="0.25">
      <c r="A1" s="79"/>
      <c r="B1" s="79"/>
      <c r="C1" s="79"/>
      <c r="D1" s="79"/>
      <c r="E1" s="79"/>
      <c r="F1" s="285" t="s">
        <v>634</v>
      </c>
      <c r="G1" s="285"/>
    </row>
    <row r="2" spans="1:7" x14ac:dyDescent="0.25">
      <c r="A2" s="78"/>
      <c r="B2" s="78"/>
      <c r="C2" s="78"/>
      <c r="D2" s="78"/>
      <c r="E2" s="77"/>
      <c r="F2" s="285"/>
      <c r="G2" s="285"/>
    </row>
    <row r="3" spans="1:7" ht="95.8" customHeight="1" x14ac:dyDescent="0.25">
      <c r="A3" s="78"/>
      <c r="B3" s="78"/>
      <c r="C3" s="78"/>
      <c r="D3" s="78"/>
      <c r="E3" s="77"/>
      <c r="F3" s="285"/>
      <c r="G3" s="285"/>
    </row>
    <row r="4" spans="1:7" x14ac:dyDescent="0.25">
      <c r="A4" s="78"/>
      <c r="B4" s="78"/>
      <c r="C4" s="78"/>
      <c r="D4" s="78"/>
      <c r="E4" s="77"/>
      <c r="F4" s="76"/>
      <c r="G4" s="76"/>
    </row>
    <row r="5" spans="1:7" x14ac:dyDescent="0.25">
      <c r="A5" s="334" t="s">
        <v>257</v>
      </c>
      <c r="B5" s="334"/>
      <c r="C5" s="334"/>
      <c r="D5" s="334"/>
      <c r="E5" s="334"/>
      <c r="F5" s="334"/>
      <c r="G5" s="334"/>
    </row>
    <row r="6" spans="1:7" ht="21.25" customHeight="1" x14ac:dyDescent="0.25">
      <c r="A6" s="334"/>
      <c r="B6" s="334"/>
      <c r="C6" s="334"/>
      <c r="D6" s="334"/>
      <c r="E6" s="334"/>
      <c r="F6" s="334"/>
      <c r="G6" s="334"/>
    </row>
    <row r="7" spans="1:7" x14ac:dyDescent="0.25">
      <c r="A7" s="74"/>
      <c r="B7" s="74"/>
      <c r="C7" s="74"/>
      <c r="D7" s="74"/>
      <c r="E7" s="74"/>
      <c r="F7" s="75"/>
      <c r="G7" s="75"/>
    </row>
    <row r="8" spans="1:7" x14ac:dyDescent="0.25">
      <c r="A8" s="74"/>
      <c r="B8" s="74"/>
      <c r="C8" s="74"/>
      <c r="D8" s="74"/>
      <c r="E8" s="74"/>
      <c r="F8" s="344" t="s">
        <v>158</v>
      </c>
      <c r="G8" s="344"/>
    </row>
    <row r="9" spans="1:7" ht="15.65" x14ac:dyDescent="0.25">
      <c r="A9" s="334" t="s">
        <v>258</v>
      </c>
      <c r="B9" s="334"/>
      <c r="C9" s="334"/>
      <c r="D9" s="334"/>
      <c r="E9" s="334"/>
      <c r="F9" s="334"/>
      <c r="G9" s="334"/>
    </row>
    <row r="10" spans="1:7" ht="15.65" x14ac:dyDescent="0.25">
      <c r="A10" s="73"/>
      <c r="B10" s="73"/>
      <c r="C10" s="72"/>
      <c r="D10" s="72"/>
      <c r="E10" s="72"/>
      <c r="F10" s="72"/>
      <c r="G10" s="72"/>
    </row>
    <row r="11" spans="1:7" ht="46.9" x14ac:dyDescent="0.25">
      <c r="A11" s="71" t="s">
        <v>157</v>
      </c>
      <c r="B11" s="71" t="s">
        <v>156</v>
      </c>
      <c r="C11" s="71" t="s">
        <v>155</v>
      </c>
      <c r="D11" s="71" t="s">
        <v>154</v>
      </c>
      <c r="E11" s="71" t="s">
        <v>153</v>
      </c>
      <c r="F11" s="71" t="s">
        <v>152</v>
      </c>
      <c r="G11" s="71" t="s">
        <v>151</v>
      </c>
    </row>
    <row r="12" spans="1:7" ht="15.65" x14ac:dyDescent="0.25">
      <c r="A12" s="70" t="s">
        <v>150</v>
      </c>
      <c r="B12" s="69">
        <v>203</v>
      </c>
      <c r="C12" s="68"/>
      <c r="D12" s="68"/>
      <c r="E12" s="68"/>
      <c r="F12" s="68"/>
      <c r="G12" s="67">
        <f>G509</f>
        <v>1043524.6999999998</v>
      </c>
    </row>
    <row r="13" spans="1:7" x14ac:dyDescent="0.25">
      <c r="A13" s="66" t="s">
        <v>149</v>
      </c>
      <c r="B13" s="16" t="s">
        <v>4</v>
      </c>
      <c r="C13" s="16" t="s">
        <v>10</v>
      </c>
      <c r="D13" s="16"/>
      <c r="E13" s="16"/>
      <c r="F13" s="16"/>
      <c r="G13" s="2">
        <f>G14+G19+G24+G74+G85+N57+G69+G90</f>
        <v>58134.499999999993</v>
      </c>
    </row>
    <row r="14" spans="1:7" ht="30.6" customHeight="1" x14ac:dyDescent="0.25">
      <c r="A14" s="66" t="s">
        <v>148</v>
      </c>
      <c r="B14" s="16" t="s">
        <v>4</v>
      </c>
      <c r="C14" s="16" t="s">
        <v>147</v>
      </c>
      <c r="D14" s="16" t="s">
        <v>146</v>
      </c>
      <c r="E14" s="16"/>
      <c r="F14" s="16"/>
      <c r="G14" s="2">
        <f>G15</f>
        <v>1982.9</v>
      </c>
    </row>
    <row r="15" spans="1:7" ht="20.25" customHeight="1" x14ac:dyDescent="0.25">
      <c r="A15" s="23" t="s">
        <v>20</v>
      </c>
      <c r="B15" s="22" t="s">
        <v>4</v>
      </c>
      <c r="C15" s="21" t="s">
        <v>10</v>
      </c>
      <c r="D15" s="21" t="s">
        <v>24</v>
      </c>
      <c r="E15" s="21" t="s">
        <v>159</v>
      </c>
      <c r="F15" s="21"/>
      <c r="G15" s="9">
        <f>G16</f>
        <v>1982.9</v>
      </c>
    </row>
    <row r="16" spans="1:7" x14ac:dyDescent="0.25">
      <c r="A16" s="23" t="s">
        <v>145</v>
      </c>
      <c r="B16" s="22" t="s">
        <v>4</v>
      </c>
      <c r="C16" s="21" t="s">
        <v>10</v>
      </c>
      <c r="D16" s="21" t="s">
        <v>24</v>
      </c>
      <c r="E16" s="21" t="s">
        <v>219</v>
      </c>
      <c r="F16" s="21"/>
      <c r="G16" s="9">
        <f>G17</f>
        <v>1982.9</v>
      </c>
    </row>
    <row r="17" spans="1:7" ht="54.35" x14ac:dyDescent="0.25">
      <c r="A17" s="19" t="s">
        <v>75</v>
      </c>
      <c r="B17" s="16" t="s">
        <v>4</v>
      </c>
      <c r="C17" s="18" t="s">
        <v>10</v>
      </c>
      <c r="D17" s="18" t="s">
        <v>24</v>
      </c>
      <c r="E17" s="28" t="s">
        <v>219</v>
      </c>
      <c r="F17" s="18" t="s">
        <v>74</v>
      </c>
      <c r="G17" s="5">
        <f>G18</f>
        <v>1982.9</v>
      </c>
    </row>
    <row r="18" spans="1:7" ht="27.2" x14ac:dyDescent="0.25">
      <c r="A18" s="19" t="s">
        <v>132</v>
      </c>
      <c r="B18" s="16" t="s">
        <v>4</v>
      </c>
      <c r="C18" s="18" t="s">
        <v>10</v>
      </c>
      <c r="D18" s="18" t="s">
        <v>24</v>
      </c>
      <c r="E18" s="28" t="s">
        <v>219</v>
      </c>
      <c r="F18" s="18" t="s">
        <v>131</v>
      </c>
      <c r="G18" s="5">
        <v>1982.9</v>
      </c>
    </row>
    <row r="19" spans="1:7" ht="41.45" customHeight="1" x14ac:dyDescent="0.25">
      <c r="A19" s="17" t="s">
        <v>144</v>
      </c>
      <c r="B19" s="16" t="s">
        <v>4</v>
      </c>
      <c r="C19" s="15" t="s">
        <v>10</v>
      </c>
      <c r="D19" s="15" t="s">
        <v>2</v>
      </c>
      <c r="E19" s="15"/>
      <c r="F19" s="15"/>
      <c r="G19" s="2">
        <f>G20</f>
        <v>1557</v>
      </c>
    </row>
    <row r="20" spans="1:7" x14ac:dyDescent="0.25">
      <c r="A20" s="23" t="s">
        <v>20</v>
      </c>
      <c r="B20" s="22" t="s">
        <v>4</v>
      </c>
      <c r="C20" s="20" t="s">
        <v>10</v>
      </c>
      <c r="D20" s="20" t="s">
        <v>2</v>
      </c>
      <c r="E20" s="21" t="s">
        <v>159</v>
      </c>
      <c r="F20" s="20"/>
      <c r="G20" s="9">
        <f>G21</f>
        <v>1557</v>
      </c>
    </row>
    <row r="21" spans="1:7" ht="27.2" x14ac:dyDescent="0.25">
      <c r="A21" s="24" t="s">
        <v>143</v>
      </c>
      <c r="B21" s="22" t="s">
        <v>4</v>
      </c>
      <c r="C21" s="20" t="s">
        <v>10</v>
      </c>
      <c r="D21" s="20" t="s">
        <v>2</v>
      </c>
      <c r="E21" s="21" t="s">
        <v>218</v>
      </c>
      <c r="F21" s="20"/>
      <c r="G21" s="9">
        <f>G22</f>
        <v>1557</v>
      </c>
    </row>
    <row r="22" spans="1:7" ht="54.35" x14ac:dyDescent="0.25">
      <c r="A22" s="19" t="s">
        <v>75</v>
      </c>
      <c r="B22" s="16" t="s">
        <v>4</v>
      </c>
      <c r="C22" s="18" t="s">
        <v>10</v>
      </c>
      <c r="D22" s="18" t="s">
        <v>2</v>
      </c>
      <c r="E22" s="28" t="s">
        <v>218</v>
      </c>
      <c r="F22" s="18" t="s">
        <v>74</v>
      </c>
      <c r="G22" s="5">
        <f>G23</f>
        <v>1557</v>
      </c>
    </row>
    <row r="23" spans="1:7" ht="27.2" x14ac:dyDescent="0.25">
      <c r="A23" s="19" t="s">
        <v>132</v>
      </c>
      <c r="B23" s="16" t="s">
        <v>4</v>
      </c>
      <c r="C23" s="18" t="s">
        <v>10</v>
      </c>
      <c r="D23" s="18" t="s">
        <v>2</v>
      </c>
      <c r="E23" s="28" t="s">
        <v>218</v>
      </c>
      <c r="F23" s="18" t="s">
        <v>131</v>
      </c>
      <c r="G23" s="5">
        <v>1557</v>
      </c>
    </row>
    <row r="24" spans="1:7" ht="52.3" x14ac:dyDescent="0.25">
      <c r="A24" s="17" t="s">
        <v>142</v>
      </c>
      <c r="B24" s="16" t="s">
        <v>4</v>
      </c>
      <c r="C24" s="15" t="s">
        <v>10</v>
      </c>
      <c r="D24" s="15" t="s">
        <v>47</v>
      </c>
      <c r="E24" s="15"/>
      <c r="F24" s="15"/>
      <c r="G24" s="65">
        <f>G25</f>
        <v>44918.2</v>
      </c>
    </row>
    <row r="25" spans="1:7" x14ac:dyDescent="0.25">
      <c r="A25" s="23" t="s">
        <v>20</v>
      </c>
      <c r="B25" s="22" t="s">
        <v>4</v>
      </c>
      <c r="C25" s="20" t="s">
        <v>10</v>
      </c>
      <c r="D25" s="20" t="s">
        <v>47</v>
      </c>
      <c r="E25" s="21" t="s">
        <v>159</v>
      </c>
      <c r="F25" s="20"/>
      <c r="G25" s="9">
        <f>G26+G29+G34+G39+G44+G49+G56+G61+G66</f>
        <v>44918.2</v>
      </c>
    </row>
    <row r="26" spans="1:7" ht="33.799999999999997" customHeight="1" x14ac:dyDescent="0.25">
      <c r="A26" s="61" t="s">
        <v>135</v>
      </c>
      <c r="B26" s="16" t="s">
        <v>4</v>
      </c>
      <c r="C26" s="18" t="s">
        <v>10</v>
      </c>
      <c r="D26" s="18" t="s">
        <v>47</v>
      </c>
      <c r="E26" s="28" t="s">
        <v>160</v>
      </c>
      <c r="F26" s="18"/>
      <c r="G26" s="5">
        <f>G27</f>
        <v>23367.9</v>
      </c>
    </row>
    <row r="27" spans="1:7" ht="54.35" x14ac:dyDescent="0.25">
      <c r="A27" s="19" t="s">
        <v>75</v>
      </c>
      <c r="B27" s="16" t="s">
        <v>4</v>
      </c>
      <c r="C27" s="18" t="s">
        <v>10</v>
      </c>
      <c r="D27" s="18" t="s">
        <v>47</v>
      </c>
      <c r="E27" s="28" t="s">
        <v>160</v>
      </c>
      <c r="F27" s="18" t="s">
        <v>74</v>
      </c>
      <c r="G27" s="5">
        <f>G28</f>
        <v>23367.9</v>
      </c>
    </row>
    <row r="28" spans="1:7" ht="27.2" x14ac:dyDescent="0.25">
      <c r="A28" s="19" t="s">
        <v>132</v>
      </c>
      <c r="B28" s="16" t="s">
        <v>4</v>
      </c>
      <c r="C28" s="18" t="s">
        <v>10</v>
      </c>
      <c r="D28" s="18" t="s">
        <v>47</v>
      </c>
      <c r="E28" s="28" t="s">
        <v>160</v>
      </c>
      <c r="F28" s="18" t="s">
        <v>131</v>
      </c>
      <c r="G28" s="5">
        <v>23367.9</v>
      </c>
    </row>
    <row r="29" spans="1:7" ht="27.2" x14ac:dyDescent="0.25">
      <c r="A29" s="19" t="s">
        <v>44</v>
      </c>
      <c r="B29" s="16" t="s">
        <v>4</v>
      </c>
      <c r="C29" s="18" t="s">
        <v>10</v>
      </c>
      <c r="D29" s="18" t="s">
        <v>47</v>
      </c>
      <c r="E29" s="28" t="s">
        <v>161</v>
      </c>
      <c r="F29" s="18"/>
      <c r="G29" s="5">
        <f>G30+G32</f>
        <v>8735.2999999999993</v>
      </c>
    </row>
    <row r="30" spans="1:7" ht="27.2" x14ac:dyDescent="0.25">
      <c r="A30" s="19" t="s">
        <v>28</v>
      </c>
      <c r="B30" s="16" t="s">
        <v>4</v>
      </c>
      <c r="C30" s="18" t="s">
        <v>10</v>
      </c>
      <c r="D30" s="18" t="s">
        <v>47</v>
      </c>
      <c r="E30" s="28" t="s">
        <v>161</v>
      </c>
      <c r="F30" s="18" t="s">
        <v>27</v>
      </c>
      <c r="G30" s="47">
        <f>G31</f>
        <v>8191.8</v>
      </c>
    </row>
    <row r="31" spans="1:7" ht="27.2" x14ac:dyDescent="0.25">
      <c r="A31" s="19" t="s">
        <v>26</v>
      </c>
      <c r="B31" s="16" t="s">
        <v>4</v>
      </c>
      <c r="C31" s="18" t="s">
        <v>10</v>
      </c>
      <c r="D31" s="18" t="s">
        <v>47</v>
      </c>
      <c r="E31" s="28" t="s">
        <v>161</v>
      </c>
      <c r="F31" s="18" t="s">
        <v>23</v>
      </c>
      <c r="G31" s="47">
        <v>8191.8</v>
      </c>
    </row>
    <row r="32" spans="1:7" x14ac:dyDescent="0.25">
      <c r="A32" s="19" t="s">
        <v>71</v>
      </c>
      <c r="B32" s="16" t="s">
        <v>4</v>
      </c>
      <c r="C32" s="18" t="s">
        <v>10</v>
      </c>
      <c r="D32" s="18" t="s">
        <v>47</v>
      </c>
      <c r="E32" s="28" t="s">
        <v>161</v>
      </c>
      <c r="F32" s="18" t="s">
        <v>70</v>
      </c>
      <c r="G32" s="5">
        <f>G33</f>
        <v>543.5</v>
      </c>
    </row>
    <row r="33" spans="1:7" ht="15.65" customHeight="1" x14ac:dyDescent="0.25">
      <c r="A33" s="19" t="s">
        <v>69</v>
      </c>
      <c r="B33" s="16" t="s">
        <v>4</v>
      </c>
      <c r="C33" s="18" t="s">
        <v>10</v>
      </c>
      <c r="D33" s="18" t="s">
        <v>47</v>
      </c>
      <c r="E33" s="28" t="s">
        <v>161</v>
      </c>
      <c r="F33" s="18" t="s">
        <v>68</v>
      </c>
      <c r="G33" s="5">
        <v>543.5</v>
      </c>
    </row>
    <row r="34" spans="1:7" ht="40.75" x14ac:dyDescent="0.25">
      <c r="A34" s="24" t="s">
        <v>61</v>
      </c>
      <c r="B34" s="22" t="s">
        <v>4</v>
      </c>
      <c r="C34" s="20" t="s">
        <v>10</v>
      </c>
      <c r="D34" s="20" t="s">
        <v>47</v>
      </c>
      <c r="E34" s="20" t="s">
        <v>166</v>
      </c>
      <c r="F34" s="20"/>
      <c r="G34" s="9">
        <f>G35+G37</f>
        <v>1490.3000000000002</v>
      </c>
    </row>
    <row r="35" spans="1:7" ht="54.35" x14ac:dyDescent="0.25">
      <c r="A35" s="19" t="s">
        <v>75</v>
      </c>
      <c r="B35" s="16" t="s">
        <v>4</v>
      </c>
      <c r="C35" s="18" t="s">
        <v>10</v>
      </c>
      <c r="D35" s="18" t="s">
        <v>47</v>
      </c>
      <c r="E35" s="18" t="s">
        <v>166</v>
      </c>
      <c r="F35" s="18" t="s">
        <v>74</v>
      </c>
      <c r="G35" s="5">
        <f>G36</f>
        <v>1369.4</v>
      </c>
    </row>
    <row r="36" spans="1:7" ht="27.2" x14ac:dyDescent="0.25">
      <c r="A36" s="19" t="s">
        <v>132</v>
      </c>
      <c r="B36" s="16" t="s">
        <v>4</v>
      </c>
      <c r="C36" s="18" t="s">
        <v>10</v>
      </c>
      <c r="D36" s="18" t="s">
        <v>47</v>
      </c>
      <c r="E36" s="18" t="s">
        <v>166</v>
      </c>
      <c r="F36" s="18" t="s">
        <v>131</v>
      </c>
      <c r="G36" s="5">
        <v>1369.4</v>
      </c>
    </row>
    <row r="37" spans="1:7" ht="27.2" x14ac:dyDescent="0.25">
      <c r="A37" s="19" t="s">
        <v>28</v>
      </c>
      <c r="B37" s="16" t="s">
        <v>4</v>
      </c>
      <c r="C37" s="18" t="s">
        <v>10</v>
      </c>
      <c r="D37" s="18" t="s">
        <v>47</v>
      </c>
      <c r="E37" s="18" t="s">
        <v>166</v>
      </c>
      <c r="F37" s="18" t="s">
        <v>27</v>
      </c>
      <c r="G37" s="5">
        <f>G38</f>
        <v>120.9</v>
      </c>
    </row>
    <row r="38" spans="1:7" ht="27.2" x14ac:dyDescent="0.25">
      <c r="A38" s="19" t="s">
        <v>26</v>
      </c>
      <c r="B38" s="16" t="s">
        <v>4</v>
      </c>
      <c r="C38" s="18" t="s">
        <v>10</v>
      </c>
      <c r="D38" s="18" t="s">
        <v>47</v>
      </c>
      <c r="E38" s="18" t="s">
        <v>166</v>
      </c>
      <c r="F38" s="18" t="s">
        <v>23</v>
      </c>
      <c r="G38" s="5">
        <v>120.9</v>
      </c>
    </row>
    <row r="39" spans="1:7" ht="27.2" x14ac:dyDescent="0.25">
      <c r="A39" s="24" t="s">
        <v>141</v>
      </c>
      <c r="B39" s="22" t="s">
        <v>4</v>
      </c>
      <c r="C39" s="20" t="s">
        <v>10</v>
      </c>
      <c r="D39" s="20" t="s">
        <v>47</v>
      </c>
      <c r="E39" s="20" t="s">
        <v>231</v>
      </c>
      <c r="F39" s="20"/>
      <c r="G39" s="9">
        <f>G40+G42</f>
        <v>1033.5</v>
      </c>
    </row>
    <row r="40" spans="1:7" ht="54.35" x14ac:dyDescent="0.25">
      <c r="A40" s="19" t="s">
        <v>75</v>
      </c>
      <c r="B40" s="16" t="s">
        <v>4</v>
      </c>
      <c r="C40" s="18" t="s">
        <v>10</v>
      </c>
      <c r="D40" s="18" t="s">
        <v>47</v>
      </c>
      <c r="E40" s="18" t="s">
        <v>231</v>
      </c>
      <c r="F40" s="18" t="s">
        <v>74</v>
      </c>
      <c r="G40" s="5">
        <f>G41</f>
        <v>828.9</v>
      </c>
    </row>
    <row r="41" spans="1:7" ht="27.2" x14ac:dyDescent="0.25">
      <c r="A41" s="19" t="s">
        <v>137</v>
      </c>
      <c r="B41" s="16" t="s">
        <v>4</v>
      </c>
      <c r="C41" s="18" t="s">
        <v>10</v>
      </c>
      <c r="D41" s="18" t="s">
        <v>47</v>
      </c>
      <c r="E41" s="18" t="s">
        <v>231</v>
      </c>
      <c r="F41" s="18" t="s">
        <v>131</v>
      </c>
      <c r="G41" s="5">
        <v>828.9</v>
      </c>
    </row>
    <row r="42" spans="1:7" ht="27.2" x14ac:dyDescent="0.25">
      <c r="A42" s="19" t="s">
        <v>28</v>
      </c>
      <c r="B42" s="16" t="s">
        <v>4</v>
      </c>
      <c r="C42" s="18" t="s">
        <v>10</v>
      </c>
      <c r="D42" s="18" t="s">
        <v>47</v>
      </c>
      <c r="E42" s="18" t="s">
        <v>231</v>
      </c>
      <c r="F42" s="18" t="s">
        <v>27</v>
      </c>
      <c r="G42" s="5">
        <f>G43</f>
        <v>204.6</v>
      </c>
    </row>
    <row r="43" spans="1:7" ht="27.2" x14ac:dyDescent="0.25">
      <c r="A43" s="19" t="s">
        <v>26</v>
      </c>
      <c r="B43" s="16" t="s">
        <v>4</v>
      </c>
      <c r="C43" s="18" t="s">
        <v>10</v>
      </c>
      <c r="D43" s="18" t="s">
        <v>47</v>
      </c>
      <c r="E43" s="18" t="s">
        <v>231</v>
      </c>
      <c r="F43" s="18" t="s">
        <v>23</v>
      </c>
      <c r="G43" s="5">
        <v>204.6</v>
      </c>
    </row>
    <row r="44" spans="1:7" ht="40.75" x14ac:dyDescent="0.25">
      <c r="A44" s="24" t="s">
        <v>53</v>
      </c>
      <c r="B44" s="22" t="s">
        <v>4</v>
      </c>
      <c r="C44" s="20" t="s">
        <v>10</v>
      </c>
      <c r="D44" s="20" t="s">
        <v>47</v>
      </c>
      <c r="E44" s="20" t="s">
        <v>232</v>
      </c>
      <c r="F44" s="20"/>
      <c r="G44" s="9">
        <f>G45+G47</f>
        <v>2218.1</v>
      </c>
    </row>
    <row r="45" spans="1:7" ht="54.35" x14ac:dyDescent="0.25">
      <c r="A45" s="19" t="s">
        <v>75</v>
      </c>
      <c r="B45" s="16" t="s">
        <v>4</v>
      </c>
      <c r="C45" s="18" t="s">
        <v>10</v>
      </c>
      <c r="D45" s="18" t="s">
        <v>47</v>
      </c>
      <c r="E45" s="18" t="s">
        <v>232</v>
      </c>
      <c r="F45" s="18" t="s">
        <v>74</v>
      </c>
      <c r="G45" s="5">
        <f>G46</f>
        <v>1749.7</v>
      </c>
    </row>
    <row r="46" spans="1:7" ht="27.2" x14ac:dyDescent="0.25">
      <c r="A46" s="19" t="s">
        <v>132</v>
      </c>
      <c r="B46" s="16" t="s">
        <v>4</v>
      </c>
      <c r="C46" s="18" t="s">
        <v>10</v>
      </c>
      <c r="D46" s="18" t="s">
        <v>47</v>
      </c>
      <c r="E46" s="18" t="s">
        <v>232</v>
      </c>
      <c r="F46" s="18" t="s">
        <v>131</v>
      </c>
      <c r="G46" s="5">
        <v>1749.7</v>
      </c>
    </row>
    <row r="47" spans="1:7" ht="27.2" x14ac:dyDescent="0.25">
      <c r="A47" s="19" t="s">
        <v>28</v>
      </c>
      <c r="B47" s="16" t="s">
        <v>4</v>
      </c>
      <c r="C47" s="18" t="s">
        <v>10</v>
      </c>
      <c r="D47" s="18" t="s">
        <v>47</v>
      </c>
      <c r="E47" s="18" t="s">
        <v>232</v>
      </c>
      <c r="F47" s="18" t="s">
        <v>27</v>
      </c>
      <c r="G47" s="5">
        <f>G48</f>
        <v>468.4</v>
      </c>
    </row>
    <row r="48" spans="1:7" ht="27.2" x14ac:dyDescent="0.25">
      <c r="A48" s="19" t="s">
        <v>26</v>
      </c>
      <c r="B48" s="16" t="s">
        <v>4</v>
      </c>
      <c r="C48" s="18" t="s">
        <v>10</v>
      </c>
      <c r="D48" s="18" t="s">
        <v>47</v>
      </c>
      <c r="E48" s="18" t="s">
        <v>232</v>
      </c>
      <c r="F48" s="18" t="s">
        <v>23</v>
      </c>
      <c r="G48" s="5">
        <v>468.4</v>
      </c>
    </row>
    <row r="49" spans="1:7" ht="27.2" x14ac:dyDescent="0.25">
      <c r="A49" s="12" t="s">
        <v>140</v>
      </c>
      <c r="B49" s="11" t="s">
        <v>4</v>
      </c>
      <c r="C49" s="10" t="s">
        <v>10</v>
      </c>
      <c r="D49" s="10" t="s">
        <v>47</v>
      </c>
      <c r="E49" s="10" t="s">
        <v>162</v>
      </c>
      <c r="F49" s="20"/>
      <c r="G49" s="9">
        <f>G50+G52+G54</f>
        <v>5.1999999999999993</v>
      </c>
    </row>
    <row r="50" spans="1:7" ht="54.35" x14ac:dyDescent="0.25">
      <c r="A50" s="19" t="s">
        <v>75</v>
      </c>
      <c r="B50" s="7" t="s">
        <v>4</v>
      </c>
      <c r="C50" s="6" t="s">
        <v>10</v>
      </c>
      <c r="D50" s="6" t="s">
        <v>47</v>
      </c>
      <c r="E50" s="6" t="s">
        <v>162</v>
      </c>
      <c r="F50" s="18" t="s">
        <v>74</v>
      </c>
      <c r="G50" s="5">
        <f>G51</f>
        <v>3.3</v>
      </c>
    </row>
    <row r="51" spans="1:7" ht="27.2" x14ac:dyDescent="0.25">
      <c r="A51" s="19" t="s">
        <v>132</v>
      </c>
      <c r="B51" s="7" t="s">
        <v>4</v>
      </c>
      <c r="C51" s="6" t="s">
        <v>10</v>
      </c>
      <c r="D51" s="6" t="s">
        <v>47</v>
      </c>
      <c r="E51" s="6" t="s">
        <v>162</v>
      </c>
      <c r="F51" s="18" t="s">
        <v>131</v>
      </c>
      <c r="G51" s="5">
        <v>3.3</v>
      </c>
    </row>
    <row r="52" spans="1:7" ht="27.2" x14ac:dyDescent="0.25">
      <c r="A52" s="19" t="s">
        <v>28</v>
      </c>
      <c r="B52" s="7" t="s">
        <v>4</v>
      </c>
      <c r="C52" s="6" t="s">
        <v>10</v>
      </c>
      <c r="D52" s="6" t="s">
        <v>47</v>
      </c>
      <c r="E52" s="6" t="s">
        <v>162</v>
      </c>
      <c r="F52" s="18" t="s">
        <v>27</v>
      </c>
      <c r="G52" s="5">
        <f>G53</f>
        <v>0.4</v>
      </c>
    </row>
    <row r="53" spans="1:7" ht="27.2" x14ac:dyDescent="0.25">
      <c r="A53" s="19" t="s">
        <v>26</v>
      </c>
      <c r="B53" s="7" t="s">
        <v>4</v>
      </c>
      <c r="C53" s="6" t="s">
        <v>10</v>
      </c>
      <c r="D53" s="6" t="s">
        <v>47</v>
      </c>
      <c r="E53" s="6" t="s">
        <v>162</v>
      </c>
      <c r="F53" s="18" t="s">
        <v>23</v>
      </c>
      <c r="G53" s="5">
        <v>0.4</v>
      </c>
    </row>
    <row r="54" spans="1:7" x14ac:dyDescent="0.25">
      <c r="A54" s="19" t="s">
        <v>104</v>
      </c>
      <c r="B54" s="7" t="s">
        <v>4</v>
      </c>
      <c r="C54" s="6" t="s">
        <v>10</v>
      </c>
      <c r="D54" s="6" t="s">
        <v>47</v>
      </c>
      <c r="E54" s="6" t="s">
        <v>162</v>
      </c>
      <c r="F54" s="18" t="s">
        <v>6</v>
      </c>
      <c r="G54" s="5">
        <f>G55</f>
        <v>1.5</v>
      </c>
    </row>
    <row r="55" spans="1:7" x14ac:dyDescent="0.25">
      <c r="A55" s="19" t="s">
        <v>123</v>
      </c>
      <c r="B55" s="7" t="s">
        <v>4</v>
      </c>
      <c r="C55" s="6" t="s">
        <v>10</v>
      </c>
      <c r="D55" s="6" t="s">
        <v>47</v>
      </c>
      <c r="E55" s="6" t="s">
        <v>162</v>
      </c>
      <c r="F55" s="18" t="s">
        <v>122</v>
      </c>
      <c r="G55" s="5">
        <v>1.5</v>
      </c>
    </row>
    <row r="56" spans="1:7" ht="54.35" x14ac:dyDescent="0.25">
      <c r="A56" s="12" t="s">
        <v>139</v>
      </c>
      <c r="B56" s="11" t="s">
        <v>4</v>
      </c>
      <c r="C56" s="10" t="s">
        <v>10</v>
      </c>
      <c r="D56" s="10" t="s">
        <v>47</v>
      </c>
      <c r="E56" s="10" t="s">
        <v>163</v>
      </c>
      <c r="F56" s="10"/>
      <c r="G56" s="9">
        <f>G57+G59</f>
        <v>84.2</v>
      </c>
    </row>
    <row r="57" spans="1:7" ht="54.35" x14ac:dyDescent="0.25">
      <c r="A57" s="19" t="s">
        <v>75</v>
      </c>
      <c r="B57" s="7" t="s">
        <v>4</v>
      </c>
      <c r="C57" s="6" t="s">
        <v>10</v>
      </c>
      <c r="D57" s="6" t="s">
        <v>47</v>
      </c>
      <c r="E57" s="6" t="s">
        <v>163</v>
      </c>
      <c r="F57" s="18" t="s">
        <v>74</v>
      </c>
      <c r="G57" s="5">
        <f>G58</f>
        <v>76.400000000000006</v>
      </c>
    </row>
    <row r="58" spans="1:7" ht="27.2" x14ac:dyDescent="0.25">
      <c r="A58" s="19" t="s">
        <v>132</v>
      </c>
      <c r="B58" s="7" t="s">
        <v>4</v>
      </c>
      <c r="C58" s="6" t="s">
        <v>10</v>
      </c>
      <c r="D58" s="6" t="s">
        <v>47</v>
      </c>
      <c r="E58" s="6" t="s">
        <v>163</v>
      </c>
      <c r="F58" s="18" t="s">
        <v>131</v>
      </c>
      <c r="G58" s="5">
        <v>76.400000000000006</v>
      </c>
    </row>
    <row r="59" spans="1:7" ht="27.2" x14ac:dyDescent="0.25">
      <c r="A59" s="19" t="s">
        <v>28</v>
      </c>
      <c r="B59" s="7" t="s">
        <v>4</v>
      </c>
      <c r="C59" s="6" t="s">
        <v>10</v>
      </c>
      <c r="D59" s="6" t="s">
        <v>47</v>
      </c>
      <c r="E59" s="6" t="s">
        <v>163</v>
      </c>
      <c r="F59" s="18" t="s">
        <v>27</v>
      </c>
      <c r="G59" s="5">
        <f>G60</f>
        <v>7.8</v>
      </c>
    </row>
    <row r="60" spans="1:7" ht="27.2" x14ac:dyDescent="0.25">
      <c r="A60" s="19" t="s">
        <v>26</v>
      </c>
      <c r="B60" s="7" t="s">
        <v>4</v>
      </c>
      <c r="C60" s="6" t="s">
        <v>10</v>
      </c>
      <c r="D60" s="6" t="s">
        <v>47</v>
      </c>
      <c r="E60" s="6" t="s">
        <v>163</v>
      </c>
      <c r="F60" s="18" t="s">
        <v>23</v>
      </c>
      <c r="G60" s="5">
        <v>7.8</v>
      </c>
    </row>
    <row r="61" spans="1:7" ht="55.55" customHeight="1" x14ac:dyDescent="0.25">
      <c r="A61" s="64" t="s">
        <v>138</v>
      </c>
      <c r="B61" s="11" t="s">
        <v>4</v>
      </c>
      <c r="C61" s="10" t="s">
        <v>10</v>
      </c>
      <c r="D61" s="10" t="s">
        <v>47</v>
      </c>
      <c r="E61" s="10" t="s">
        <v>164</v>
      </c>
      <c r="F61" s="10"/>
      <c r="G61" s="9">
        <f>G64+G62</f>
        <v>481.8</v>
      </c>
    </row>
    <row r="62" spans="1:7" ht="54.35" x14ac:dyDescent="0.25">
      <c r="A62" s="19" t="s">
        <v>75</v>
      </c>
      <c r="B62" s="16" t="s">
        <v>4</v>
      </c>
      <c r="C62" s="18" t="s">
        <v>10</v>
      </c>
      <c r="D62" s="18" t="s">
        <v>47</v>
      </c>
      <c r="E62" s="6" t="s">
        <v>164</v>
      </c>
      <c r="F62" s="18" t="s">
        <v>74</v>
      </c>
      <c r="G62" s="5">
        <f>G63</f>
        <v>417.6</v>
      </c>
    </row>
    <row r="63" spans="1:7" ht="27.2" x14ac:dyDescent="0.25">
      <c r="A63" s="19" t="s">
        <v>137</v>
      </c>
      <c r="B63" s="16" t="s">
        <v>4</v>
      </c>
      <c r="C63" s="18" t="s">
        <v>10</v>
      </c>
      <c r="D63" s="18" t="s">
        <v>47</v>
      </c>
      <c r="E63" s="6" t="s">
        <v>164</v>
      </c>
      <c r="F63" s="18" t="s">
        <v>131</v>
      </c>
      <c r="G63" s="5">
        <v>417.6</v>
      </c>
    </row>
    <row r="64" spans="1:7" ht="27.2" x14ac:dyDescent="0.25">
      <c r="A64" s="63" t="s">
        <v>28</v>
      </c>
      <c r="B64" s="7" t="s">
        <v>4</v>
      </c>
      <c r="C64" s="6" t="s">
        <v>10</v>
      </c>
      <c r="D64" s="6" t="s">
        <v>47</v>
      </c>
      <c r="E64" s="6" t="s">
        <v>164</v>
      </c>
      <c r="F64" s="62" t="s">
        <v>27</v>
      </c>
      <c r="G64" s="5">
        <f>G65</f>
        <v>64.2</v>
      </c>
    </row>
    <row r="65" spans="1:7" ht="27.2" x14ac:dyDescent="0.25">
      <c r="A65" s="63" t="s">
        <v>26</v>
      </c>
      <c r="B65" s="7" t="s">
        <v>4</v>
      </c>
      <c r="C65" s="6" t="s">
        <v>10</v>
      </c>
      <c r="D65" s="6" t="s">
        <v>47</v>
      </c>
      <c r="E65" s="6" t="s">
        <v>164</v>
      </c>
      <c r="F65" s="62" t="s">
        <v>23</v>
      </c>
      <c r="G65" s="5">
        <v>64.2</v>
      </c>
    </row>
    <row r="66" spans="1:7" ht="27.2" x14ac:dyDescent="0.25">
      <c r="A66" s="64" t="s">
        <v>443</v>
      </c>
      <c r="B66" s="11" t="s">
        <v>4</v>
      </c>
      <c r="C66" s="10" t="s">
        <v>10</v>
      </c>
      <c r="D66" s="10" t="s">
        <v>47</v>
      </c>
      <c r="E66" s="10" t="s">
        <v>444</v>
      </c>
      <c r="F66" s="83"/>
      <c r="G66" s="9">
        <f>G67</f>
        <v>7501.9</v>
      </c>
    </row>
    <row r="67" spans="1:7" ht="54.35" x14ac:dyDescent="0.25">
      <c r="A67" s="19" t="s">
        <v>75</v>
      </c>
      <c r="B67" s="7" t="s">
        <v>4</v>
      </c>
      <c r="C67" s="6" t="s">
        <v>10</v>
      </c>
      <c r="D67" s="6" t="s">
        <v>47</v>
      </c>
      <c r="E67" s="6" t="s">
        <v>444</v>
      </c>
      <c r="F67" s="18" t="s">
        <v>74</v>
      </c>
      <c r="G67" s="5">
        <f>G68</f>
        <v>7501.9</v>
      </c>
    </row>
    <row r="68" spans="1:7" ht="27.2" x14ac:dyDescent="0.25">
      <c r="A68" s="19" t="s">
        <v>132</v>
      </c>
      <c r="B68" s="7" t="s">
        <v>4</v>
      </c>
      <c r="C68" s="6" t="s">
        <v>10</v>
      </c>
      <c r="D68" s="6" t="s">
        <v>47</v>
      </c>
      <c r="E68" s="6" t="s">
        <v>444</v>
      </c>
      <c r="F68" s="18" t="s">
        <v>131</v>
      </c>
      <c r="G68" s="5">
        <v>7501.9</v>
      </c>
    </row>
    <row r="69" spans="1:7" x14ac:dyDescent="0.25">
      <c r="A69" s="80" t="s">
        <v>259</v>
      </c>
      <c r="B69" s="7" t="s">
        <v>4</v>
      </c>
      <c r="C69" s="13" t="s">
        <v>10</v>
      </c>
      <c r="D69" s="13" t="s">
        <v>101</v>
      </c>
      <c r="E69" s="81"/>
      <c r="F69" s="82"/>
      <c r="G69" s="2">
        <f>G70</f>
        <v>34.1</v>
      </c>
    </row>
    <row r="70" spans="1:7" x14ac:dyDescent="0.25">
      <c r="A70" s="23" t="s">
        <v>20</v>
      </c>
      <c r="B70" s="11" t="s">
        <v>4</v>
      </c>
      <c r="C70" s="10" t="s">
        <v>10</v>
      </c>
      <c r="D70" s="10" t="s">
        <v>101</v>
      </c>
      <c r="E70" s="21" t="s">
        <v>159</v>
      </c>
      <c r="F70" s="82"/>
      <c r="G70" s="9">
        <f>G71</f>
        <v>34.1</v>
      </c>
    </row>
    <row r="71" spans="1:7" ht="44.15" customHeight="1" x14ac:dyDescent="0.25">
      <c r="A71" s="64" t="s">
        <v>260</v>
      </c>
      <c r="B71" s="11" t="s">
        <v>4</v>
      </c>
      <c r="C71" s="10" t="s">
        <v>10</v>
      </c>
      <c r="D71" s="10" t="s">
        <v>101</v>
      </c>
      <c r="E71" s="10" t="s">
        <v>261</v>
      </c>
      <c r="F71" s="83"/>
      <c r="G71" s="9">
        <f>G72</f>
        <v>34.1</v>
      </c>
    </row>
    <row r="72" spans="1:7" ht="27.2" x14ac:dyDescent="0.25">
      <c r="A72" s="63" t="s">
        <v>28</v>
      </c>
      <c r="B72" s="7" t="s">
        <v>4</v>
      </c>
      <c r="C72" s="6" t="s">
        <v>10</v>
      </c>
      <c r="D72" s="6" t="s">
        <v>101</v>
      </c>
      <c r="E72" s="6" t="s">
        <v>261</v>
      </c>
      <c r="F72" s="62" t="s">
        <v>27</v>
      </c>
      <c r="G72" s="5">
        <f>G73</f>
        <v>34.1</v>
      </c>
    </row>
    <row r="73" spans="1:7" ht="27.2" x14ac:dyDescent="0.25">
      <c r="A73" s="63" t="s">
        <v>26</v>
      </c>
      <c r="B73" s="7" t="s">
        <v>4</v>
      </c>
      <c r="C73" s="6" t="s">
        <v>10</v>
      </c>
      <c r="D73" s="6" t="s">
        <v>101</v>
      </c>
      <c r="E73" s="6" t="s">
        <v>261</v>
      </c>
      <c r="F73" s="62" t="s">
        <v>23</v>
      </c>
      <c r="G73" s="5">
        <v>34.1</v>
      </c>
    </row>
    <row r="74" spans="1:7" ht="39.4" x14ac:dyDescent="0.25">
      <c r="A74" s="14" t="s">
        <v>136</v>
      </c>
      <c r="B74" s="16" t="s">
        <v>4</v>
      </c>
      <c r="C74" s="15" t="s">
        <v>10</v>
      </c>
      <c r="D74" s="15" t="s">
        <v>42</v>
      </c>
      <c r="E74" s="13"/>
      <c r="F74" s="13"/>
      <c r="G74" s="2">
        <f>G75</f>
        <v>1736.6000000000001</v>
      </c>
    </row>
    <row r="75" spans="1:7" x14ac:dyDescent="0.25">
      <c r="A75" s="23" t="s">
        <v>20</v>
      </c>
      <c r="B75" s="22" t="s">
        <v>4</v>
      </c>
      <c r="C75" s="20" t="s">
        <v>10</v>
      </c>
      <c r="D75" s="20" t="s">
        <v>42</v>
      </c>
      <c r="E75" s="21" t="s">
        <v>159</v>
      </c>
      <c r="F75" s="20"/>
      <c r="G75" s="9">
        <f>G76+G79+G82</f>
        <v>1736.6000000000001</v>
      </c>
    </row>
    <row r="76" spans="1:7" ht="25.5" customHeight="1" x14ac:dyDescent="0.25">
      <c r="A76" s="61" t="s">
        <v>135</v>
      </c>
      <c r="B76" s="16" t="s">
        <v>4</v>
      </c>
      <c r="C76" s="18" t="s">
        <v>10</v>
      </c>
      <c r="D76" s="18" t="s">
        <v>42</v>
      </c>
      <c r="E76" s="28" t="s">
        <v>160</v>
      </c>
      <c r="F76" s="18"/>
      <c r="G76" s="5">
        <f>G77</f>
        <v>1155.9000000000001</v>
      </c>
    </row>
    <row r="77" spans="1:7" ht="54.35" x14ac:dyDescent="0.25">
      <c r="A77" s="19" t="s">
        <v>75</v>
      </c>
      <c r="B77" s="16" t="s">
        <v>4</v>
      </c>
      <c r="C77" s="18" t="s">
        <v>10</v>
      </c>
      <c r="D77" s="18" t="s">
        <v>42</v>
      </c>
      <c r="E77" s="28" t="s">
        <v>160</v>
      </c>
      <c r="F77" s="18" t="s">
        <v>74</v>
      </c>
      <c r="G77" s="5">
        <f>G78</f>
        <v>1155.9000000000001</v>
      </c>
    </row>
    <row r="78" spans="1:7" ht="27.2" x14ac:dyDescent="0.25">
      <c r="A78" s="19" t="s">
        <v>132</v>
      </c>
      <c r="B78" s="16" t="s">
        <v>4</v>
      </c>
      <c r="C78" s="18" t="s">
        <v>10</v>
      </c>
      <c r="D78" s="18" t="s">
        <v>42</v>
      </c>
      <c r="E78" s="28" t="s">
        <v>160</v>
      </c>
      <c r="F78" s="18" t="s">
        <v>131</v>
      </c>
      <c r="G78" s="5">
        <v>1155.9000000000001</v>
      </c>
    </row>
    <row r="79" spans="1:7" ht="27.2" x14ac:dyDescent="0.25">
      <c r="A79" s="19" t="s">
        <v>44</v>
      </c>
      <c r="B79" s="16" t="s">
        <v>4</v>
      </c>
      <c r="C79" s="18" t="s">
        <v>10</v>
      </c>
      <c r="D79" s="18" t="s">
        <v>42</v>
      </c>
      <c r="E79" s="28" t="s">
        <v>161</v>
      </c>
      <c r="F79" s="18"/>
      <c r="G79" s="5">
        <f>G80</f>
        <v>15</v>
      </c>
    </row>
    <row r="80" spans="1:7" ht="27.2" x14ac:dyDescent="0.25">
      <c r="A80" s="19" t="s">
        <v>28</v>
      </c>
      <c r="B80" s="16" t="s">
        <v>4</v>
      </c>
      <c r="C80" s="18" t="s">
        <v>10</v>
      </c>
      <c r="D80" s="18" t="s">
        <v>42</v>
      </c>
      <c r="E80" s="28" t="s">
        <v>161</v>
      </c>
      <c r="F80" s="18" t="s">
        <v>27</v>
      </c>
      <c r="G80" s="5">
        <f>G81</f>
        <v>15</v>
      </c>
    </row>
    <row r="81" spans="1:7" ht="27.2" x14ac:dyDescent="0.25">
      <c r="A81" s="19" t="s">
        <v>26</v>
      </c>
      <c r="B81" s="16" t="s">
        <v>4</v>
      </c>
      <c r="C81" s="18" t="s">
        <v>10</v>
      </c>
      <c r="D81" s="18" t="s">
        <v>42</v>
      </c>
      <c r="E81" s="28" t="s">
        <v>161</v>
      </c>
      <c r="F81" s="18" t="s">
        <v>23</v>
      </c>
      <c r="G81" s="5">
        <v>15</v>
      </c>
    </row>
    <row r="82" spans="1:7" ht="27.2" x14ac:dyDescent="0.25">
      <c r="A82" s="19" t="s">
        <v>134</v>
      </c>
      <c r="B82" s="16" t="s">
        <v>4</v>
      </c>
      <c r="C82" s="18" t="s">
        <v>10</v>
      </c>
      <c r="D82" s="18" t="s">
        <v>42</v>
      </c>
      <c r="E82" s="28" t="s">
        <v>165</v>
      </c>
      <c r="F82" s="18"/>
      <c r="G82" s="5">
        <f>G83</f>
        <v>565.70000000000005</v>
      </c>
    </row>
    <row r="83" spans="1:7" ht="54.35" x14ac:dyDescent="0.25">
      <c r="A83" s="19" t="s">
        <v>133</v>
      </c>
      <c r="B83" s="16" t="s">
        <v>4</v>
      </c>
      <c r="C83" s="18" t="s">
        <v>10</v>
      </c>
      <c r="D83" s="18" t="s">
        <v>42</v>
      </c>
      <c r="E83" s="28" t="s">
        <v>165</v>
      </c>
      <c r="F83" s="18" t="s">
        <v>74</v>
      </c>
      <c r="G83" s="5">
        <f>G84</f>
        <v>565.70000000000005</v>
      </c>
    </row>
    <row r="84" spans="1:7" ht="27.2" x14ac:dyDescent="0.25">
      <c r="A84" s="19" t="s">
        <v>132</v>
      </c>
      <c r="B84" s="16" t="s">
        <v>4</v>
      </c>
      <c r="C84" s="18" t="s">
        <v>10</v>
      </c>
      <c r="D84" s="18" t="s">
        <v>42</v>
      </c>
      <c r="E84" s="28" t="s">
        <v>165</v>
      </c>
      <c r="F84" s="18" t="s">
        <v>131</v>
      </c>
      <c r="G84" s="5">
        <v>565.70000000000005</v>
      </c>
    </row>
    <row r="85" spans="1:7" x14ac:dyDescent="0.25">
      <c r="A85" s="17" t="s">
        <v>130</v>
      </c>
      <c r="B85" s="16" t="s">
        <v>4</v>
      </c>
      <c r="C85" s="15" t="s">
        <v>10</v>
      </c>
      <c r="D85" s="15" t="s">
        <v>34</v>
      </c>
      <c r="E85" s="15"/>
      <c r="F85" s="15"/>
      <c r="G85" s="2">
        <f>G86</f>
        <v>2600</v>
      </c>
    </row>
    <row r="86" spans="1:7" ht="16.3" customHeight="1" x14ac:dyDescent="0.25">
      <c r="A86" s="23" t="s">
        <v>20</v>
      </c>
      <c r="B86" s="22" t="s">
        <v>4</v>
      </c>
      <c r="C86" s="20" t="s">
        <v>10</v>
      </c>
      <c r="D86" s="20" t="s">
        <v>34</v>
      </c>
      <c r="E86" s="21" t="s">
        <v>159</v>
      </c>
      <c r="F86" s="20"/>
      <c r="G86" s="9">
        <f>G87</f>
        <v>2600</v>
      </c>
    </row>
    <row r="87" spans="1:7" x14ac:dyDescent="0.25">
      <c r="A87" s="29" t="s">
        <v>129</v>
      </c>
      <c r="B87" s="60" t="s">
        <v>4</v>
      </c>
      <c r="C87" s="25" t="s">
        <v>10</v>
      </c>
      <c r="D87" s="25" t="s">
        <v>34</v>
      </c>
      <c r="E87" s="25" t="s">
        <v>167</v>
      </c>
      <c r="F87" s="25"/>
      <c r="G87" s="5">
        <f>G88</f>
        <v>2600</v>
      </c>
    </row>
    <row r="88" spans="1:7" ht="16.5" customHeight="1" x14ac:dyDescent="0.25">
      <c r="A88" s="29" t="s">
        <v>71</v>
      </c>
      <c r="B88" s="60" t="s">
        <v>4</v>
      </c>
      <c r="C88" s="25" t="s">
        <v>10</v>
      </c>
      <c r="D88" s="25" t="s">
        <v>34</v>
      </c>
      <c r="E88" s="25" t="s">
        <v>167</v>
      </c>
      <c r="F88" s="25" t="s">
        <v>70</v>
      </c>
      <c r="G88" s="5">
        <f>G89</f>
        <v>2600</v>
      </c>
    </row>
    <row r="89" spans="1:7" ht="15.8" customHeight="1" x14ac:dyDescent="0.25">
      <c r="A89" s="29" t="s">
        <v>128</v>
      </c>
      <c r="B89" s="60" t="s">
        <v>4</v>
      </c>
      <c r="C89" s="25" t="s">
        <v>10</v>
      </c>
      <c r="D89" s="25" t="s">
        <v>34</v>
      </c>
      <c r="E89" s="25" t="s">
        <v>167</v>
      </c>
      <c r="F89" s="25" t="s">
        <v>127</v>
      </c>
      <c r="G89" s="5">
        <v>2600</v>
      </c>
    </row>
    <row r="90" spans="1:7" ht="15.8" customHeight="1" x14ac:dyDescent="0.25">
      <c r="A90" s="36" t="s">
        <v>266</v>
      </c>
      <c r="B90" s="16" t="s">
        <v>4</v>
      </c>
      <c r="C90" s="15" t="s">
        <v>10</v>
      </c>
      <c r="D90" s="15" t="s">
        <v>16</v>
      </c>
      <c r="E90" s="25"/>
      <c r="F90" s="25"/>
      <c r="G90" s="2">
        <f>G91+G95+G102+G106</f>
        <v>5305.7</v>
      </c>
    </row>
    <row r="91" spans="1:7" ht="42.8" customHeight="1" x14ac:dyDescent="0.25">
      <c r="A91" s="48" t="s">
        <v>635</v>
      </c>
      <c r="B91" s="21" t="s">
        <v>4</v>
      </c>
      <c r="C91" s="20" t="s">
        <v>10</v>
      </c>
      <c r="D91" s="20" t="s">
        <v>16</v>
      </c>
      <c r="E91" s="26" t="s">
        <v>669</v>
      </c>
      <c r="F91" s="25"/>
      <c r="G91" s="5">
        <f>G92</f>
        <v>7</v>
      </c>
    </row>
    <row r="92" spans="1:7" ht="53.7" customHeight="1" x14ac:dyDescent="0.25">
      <c r="A92" s="48" t="s">
        <v>636</v>
      </c>
      <c r="B92" s="21" t="s">
        <v>4</v>
      </c>
      <c r="C92" s="20" t="s">
        <v>10</v>
      </c>
      <c r="D92" s="20" t="s">
        <v>16</v>
      </c>
      <c r="E92" s="26" t="s">
        <v>670</v>
      </c>
      <c r="F92" s="25"/>
      <c r="G92" s="5">
        <f>G93</f>
        <v>7</v>
      </c>
    </row>
    <row r="93" spans="1:7" ht="30.1" customHeight="1" x14ac:dyDescent="0.25">
      <c r="A93" s="19" t="s">
        <v>28</v>
      </c>
      <c r="B93" s="28" t="s">
        <v>4</v>
      </c>
      <c r="C93" s="18" t="s">
        <v>10</v>
      </c>
      <c r="D93" s="18" t="s">
        <v>16</v>
      </c>
      <c r="E93" s="25" t="s">
        <v>670</v>
      </c>
      <c r="F93" s="25" t="s">
        <v>27</v>
      </c>
      <c r="G93" s="5">
        <f>G94</f>
        <v>7</v>
      </c>
    </row>
    <row r="94" spans="1:7" ht="30.1" customHeight="1" x14ac:dyDescent="0.25">
      <c r="A94" s="19" t="s">
        <v>26</v>
      </c>
      <c r="B94" s="28" t="s">
        <v>4</v>
      </c>
      <c r="C94" s="18" t="s">
        <v>10</v>
      </c>
      <c r="D94" s="18" t="s">
        <v>16</v>
      </c>
      <c r="E94" s="25" t="s">
        <v>670</v>
      </c>
      <c r="F94" s="25" t="s">
        <v>23</v>
      </c>
      <c r="G94" s="5">
        <v>7</v>
      </c>
    </row>
    <row r="95" spans="1:7" ht="55.7" customHeight="1" x14ac:dyDescent="0.25">
      <c r="A95" s="48" t="s">
        <v>273</v>
      </c>
      <c r="B95" s="21" t="s">
        <v>4</v>
      </c>
      <c r="C95" s="20" t="s">
        <v>10</v>
      </c>
      <c r="D95" s="20" t="s">
        <v>16</v>
      </c>
      <c r="E95" s="26" t="s">
        <v>262</v>
      </c>
      <c r="F95" s="26"/>
      <c r="G95" s="9">
        <f>G96+G99</f>
        <v>577.5</v>
      </c>
    </row>
    <row r="96" spans="1:7" ht="67.95" customHeight="1" x14ac:dyDescent="0.25">
      <c r="A96" s="48" t="s">
        <v>263</v>
      </c>
      <c r="B96" s="21" t="s">
        <v>4</v>
      </c>
      <c r="C96" s="20" t="s">
        <v>10</v>
      </c>
      <c r="D96" s="20" t="s">
        <v>16</v>
      </c>
      <c r="E96" s="26" t="s">
        <v>264</v>
      </c>
      <c r="F96" s="26"/>
      <c r="G96" s="9">
        <f>G97</f>
        <v>52.5</v>
      </c>
    </row>
    <row r="97" spans="1:7" ht="24.8" customHeight="1" x14ac:dyDescent="0.25">
      <c r="A97" s="19" t="s">
        <v>28</v>
      </c>
      <c r="B97" s="28" t="s">
        <v>4</v>
      </c>
      <c r="C97" s="18" t="s">
        <v>10</v>
      </c>
      <c r="D97" s="18" t="s">
        <v>16</v>
      </c>
      <c r="E97" s="25" t="s">
        <v>264</v>
      </c>
      <c r="F97" s="25" t="s">
        <v>27</v>
      </c>
      <c r="G97" s="5">
        <f>G98</f>
        <v>52.5</v>
      </c>
    </row>
    <row r="98" spans="1:7" ht="29.25" customHeight="1" x14ac:dyDescent="0.25">
      <c r="A98" s="19" t="s">
        <v>26</v>
      </c>
      <c r="B98" s="28" t="s">
        <v>4</v>
      </c>
      <c r="C98" s="18" t="s">
        <v>10</v>
      </c>
      <c r="D98" s="18" t="s">
        <v>16</v>
      </c>
      <c r="E98" s="25" t="s">
        <v>264</v>
      </c>
      <c r="F98" s="25" t="s">
        <v>23</v>
      </c>
      <c r="G98" s="5">
        <v>52.5</v>
      </c>
    </row>
    <row r="99" spans="1:7" ht="91.7" customHeight="1" x14ac:dyDescent="0.25">
      <c r="A99" s="96" t="s">
        <v>637</v>
      </c>
      <c r="B99" s="21" t="s">
        <v>4</v>
      </c>
      <c r="C99" s="20" t="s">
        <v>10</v>
      </c>
      <c r="D99" s="20" t="s">
        <v>16</v>
      </c>
      <c r="E99" s="26" t="s">
        <v>265</v>
      </c>
      <c r="F99" s="26"/>
      <c r="G99" s="9">
        <f>G100</f>
        <v>525</v>
      </c>
    </row>
    <row r="100" spans="1:7" ht="32.6" customHeight="1" x14ac:dyDescent="0.25">
      <c r="A100" s="27" t="s">
        <v>37</v>
      </c>
      <c r="B100" s="28" t="s">
        <v>4</v>
      </c>
      <c r="C100" s="18" t="s">
        <v>10</v>
      </c>
      <c r="D100" s="18" t="s">
        <v>16</v>
      </c>
      <c r="E100" s="25" t="s">
        <v>265</v>
      </c>
      <c r="F100" s="25" t="s">
        <v>36</v>
      </c>
      <c r="G100" s="5">
        <f>G101</f>
        <v>525</v>
      </c>
    </row>
    <row r="101" spans="1:7" ht="30.6" customHeight="1" x14ac:dyDescent="0.25">
      <c r="A101" s="19" t="s">
        <v>557</v>
      </c>
      <c r="B101" s="28" t="s">
        <v>4</v>
      </c>
      <c r="C101" s="18" t="s">
        <v>10</v>
      </c>
      <c r="D101" s="18" t="s">
        <v>16</v>
      </c>
      <c r="E101" s="25" t="s">
        <v>265</v>
      </c>
      <c r="F101" s="25" t="s">
        <v>556</v>
      </c>
      <c r="G101" s="5">
        <v>525</v>
      </c>
    </row>
    <row r="102" spans="1:7" ht="55.05" customHeight="1" x14ac:dyDescent="0.25">
      <c r="A102" s="24" t="s">
        <v>640</v>
      </c>
      <c r="B102" s="21" t="s">
        <v>4</v>
      </c>
      <c r="C102" s="20" t="s">
        <v>10</v>
      </c>
      <c r="D102" s="20" t="s">
        <v>16</v>
      </c>
      <c r="E102" s="26" t="s">
        <v>642</v>
      </c>
      <c r="F102" s="25"/>
      <c r="G102" s="5">
        <f>G103</f>
        <v>6</v>
      </c>
    </row>
    <row r="103" spans="1:7" ht="68.599999999999994" customHeight="1" x14ac:dyDescent="0.25">
      <c r="A103" s="48" t="s">
        <v>641</v>
      </c>
      <c r="B103" s="21" t="s">
        <v>4</v>
      </c>
      <c r="C103" s="20" t="s">
        <v>10</v>
      </c>
      <c r="D103" s="20" t="s">
        <v>16</v>
      </c>
      <c r="E103" s="26" t="s">
        <v>643</v>
      </c>
      <c r="F103" s="25"/>
      <c r="G103" s="5">
        <f>G104</f>
        <v>6</v>
      </c>
    </row>
    <row r="104" spans="1:7" ht="30.6" customHeight="1" x14ac:dyDescent="0.25">
      <c r="A104" s="19" t="s">
        <v>28</v>
      </c>
      <c r="B104" s="28" t="s">
        <v>4</v>
      </c>
      <c r="C104" s="18" t="s">
        <v>10</v>
      </c>
      <c r="D104" s="18" t="s">
        <v>16</v>
      </c>
      <c r="E104" s="25" t="s">
        <v>643</v>
      </c>
      <c r="F104" s="25" t="s">
        <v>27</v>
      </c>
      <c r="G104" s="5">
        <f>G105</f>
        <v>6</v>
      </c>
    </row>
    <row r="105" spans="1:7" ht="30.6" customHeight="1" x14ac:dyDescent="0.25">
      <c r="A105" s="19" t="s">
        <v>26</v>
      </c>
      <c r="B105" s="28" t="s">
        <v>4</v>
      </c>
      <c r="C105" s="18" t="s">
        <v>10</v>
      </c>
      <c r="D105" s="18" t="s">
        <v>16</v>
      </c>
      <c r="E105" s="25" t="s">
        <v>643</v>
      </c>
      <c r="F105" s="25" t="s">
        <v>23</v>
      </c>
      <c r="G105" s="5">
        <v>6</v>
      </c>
    </row>
    <row r="106" spans="1:7" ht="21.1" customHeight="1" x14ac:dyDescent="0.25">
      <c r="A106" s="23" t="s">
        <v>20</v>
      </c>
      <c r="B106" s="21" t="s">
        <v>4</v>
      </c>
      <c r="C106" s="20" t="s">
        <v>10</v>
      </c>
      <c r="D106" s="20" t="s">
        <v>16</v>
      </c>
      <c r="E106" s="21" t="s">
        <v>159</v>
      </c>
      <c r="F106" s="25"/>
      <c r="G106" s="5">
        <f>G107+G110</f>
        <v>4715.2</v>
      </c>
    </row>
    <row r="107" spans="1:7" ht="87.65" customHeight="1" x14ac:dyDescent="0.25">
      <c r="A107" s="48" t="s">
        <v>646</v>
      </c>
      <c r="B107" s="21" t="s">
        <v>4</v>
      </c>
      <c r="C107" s="20" t="s">
        <v>10</v>
      </c>
      <c r="D107" s="20" t="s">
        <v>16</v>
      </c>
      <c r="E107" s="21" t="s">
        <v>682</v>
      </c>
      <c r="F107" s="25"/>
      <c r="G107" s="5">
        <f>G108</f>
        <v>900</v>
      </c>
    </row>
    <row r="108" spans="1:7" ht="30.6" customHeight="1" x14ac:dyDescent="0.25">
      <c r="A108" s="19" t="s">
        <v>28</v>
      </c>
      <c r="B108" s="28" t="s">
        <v>4</v>
      </c>
      <c r="C108" s="18" t="s">
        <v>10</v>
      </c>
      <c r="D108" s="18" t="s">
        <v>16</v>
      </c>
      <c r="E108" s="28" t="s">
        <v>682</v>
      </c>
      <c r="F108" s="25" t="s">
        <v>27</v>
      </c>
      <c r="G108" s="5">
        <f>G109</f>
        <v>900</v>
      </c>
    </row>
    <row r="109" spans="1:7" ht="30.6" customHeight="1" x14ac:dyDescent="0.25">
      <c r="A109" s="19" t="s">
        <v>26</v>
      </c>
      <c r="B109" s="28" t="s">
        <v>4</v>
      </c>
      <c r="C109" s="18" t="s">
        <v>10</v>
      </c>
      <c r="D109" s="18" t="s">
        <v>16</v>
      </c>
      <c r="E109" s="28" t="s">
        <v>682</v>
      </c>
      <c r="F109" s="25" t="s">
        <v>23</v>
      </c>
      <c r="G109" s="5">
        <v>900</v>
      </c>
    </row>
    <row r="110" spans="1:7" ht="27.7" customHeight="1" x14ac:dyDescent="0.25">
      <c r="A110" s="64" t="s">
        <v>443</v>
      </c>
      <c r="B110" s="11" t="s">
        <v>4</v>
      </c>
      <c r="C110" s="20" t="s">
        <v>10</v>
      </c>
      <c r="D110" s="20" t="s">
        <v>16</v>
      </c>
      <c r="E110" s="10" t="s">
        <v>444</v>
      </c>
      <c r="F110" s="83"/>
      <c r="G110" s="9">
        <f>G111</f>
        <v>3815.2</v>
      </c>
    </row>
    <row r="111" spans="1:7" ht="56.4" customHeight="1" x14ac:dyDescent="0.25">
      <c r="A111" s="19" t="s">
        <v>75</v>
      </c>
      <c r="B111" s="7" t="s">
        <v>4</v>
      </c>
      <c r="C111" s="18" t="s">
        <v>10</v>
      </c>
      <c r="D111" s="18" t="s">
        <v>16</v>
      </c>
      <c r="E111" s="6" t="s">
        <v>444</v>
      </c>
      <c r="F111" s="18" t="s">
        <v>74</v>
      </c>
      <c r="G111" s="5">
        <f>G112</f>
        <v>3815.2</v>
      </c>
    </row>
    <row r="112" spans="1:7" ht="27.7" customHeight="1" x14ac:dyDescent="0.25">
      <c r="A112" s="19" t="s">
        <v>132</v>
      </c>
      <c r="B112" s="7" t="s">
        <v>4</v>
      </c>
      <c r="C112" s="18" t="s">
        <v>10</v>
      </c>
      <c r="D112" s="18" t="s">
        <v>16</v>
      </c>
      <c r="E112" s="6" t="s">
        <v>444</v>
      </c>
      <c r="F112" s="18" t="s">
        <v>131</v>
      </c>
      <c r="G112" s="5">
        <v>3815.2</v>
      </c>
    </row>
    <row r="113" spans="1:7" x14ac:dyDescent="0.25">
      <c r="A113" s="59" t="s">
        <v>126</v>
      </c>
      <c r="B113" s="58" t="s">
        <v>4</v>
      </c>
      <c r="C113" s="57" t="s">
        <v>24</v>
      </c>
      <c r="D113" s="57"/>
      <c r="E113" s="57"/>
      <c r="F113" s="57"/>
      <c r="G113" s="2">
        <f>G114</f>
        <v>1994</v>
      </c>
    </row>
    <row r="114" spans="1:7" x14ac:dyDescent="0.25">
      <c r="A114" s="14" t="s">
        <v>125</v>
      </c>
      <c r="B114" s="7" t="s">
        <v>4</v>
      </c>
      <c r="C114" s="13" t="s">
        <v>24</v>
      </c>
      <c r="D114" s="13" t="s">
        <v>2</v>
      </c>
      <c r="E114" s="13"/>
      <c r="F114" s="13"/>
      <c r="G114" s="2">
        <f>G115</f>
        <v>1994</v>
      </c>
    </row>
    <row r="115" spans="1:7" ht="21.75" customHeight="1" x14ac:dyDescent="0.25">
      <c r="A115" s="23" t="s">
        <v>20</v>
      </c>
      <c r="B115" s="22" t="s">
        <v>4</v>
      </c>
      <c r="C115" s="20" t="s">
        <v>24</v>
      </c>
      <c r="D115" s="20" t="s">
        <v>2</v>
      </c>
      <c r="E115" s="21" t="s">
        <v>159</v>
      </c>
      <c r="F115" s="13"/>
      <c r="G115" s="9">
        <f>G116</f>
        <v>1994</v>
      </c>
    </row>
    <row r="116" spans="1:7" ht="27.2" x14ac:dyDescent="0.25">
      <c r="A116" s="56" t="s">
        <v>124</v>
      </c>
      <c r="B116" s="7" t="s">
        <v>4</v>
      </c>
      <c r="C116" s="6" t="s">
        <v>24</v>
      </c>
      <c r="D116" s="6" t="s">
        <v>2</v>
      </c>
      <c r="E116" s="6" t="s">
        <v>168</v>
      </c>
      <c r="F116" s="6" t="s">
        <v>115</v>
      </c>
      <c r="G116" s="5">
        <f>G117</f>
        <v>1994</v>
      </c>
    </row>
    <row r="117" spans="1:7" x14ac:dyDescent="0.25">
      <c r="A117" s="56" t="s">
        <v>104</v>
      </c>
      <c r="B117" s="7" t="s">
        <v>4</v>
      </c>
      <c r="C117" s="6" t="s">
        <v>24</v>
      </c>
      <c r="D117" s="6" t="s">
        <v>2</v>
      </c>
      <c r="E117" s="6" t="s">
        <v>168</v>
      </c>
      <c r="F117" s="6" t="s">
        <v>6</v>
      </c>
      <c r="G117" s="5">
        <f>G118</f>
        <v>1994</v>
      </c>
    </row>
    <row r="118" spans="1:7" x14ac:dyDescent="0.25">
      <c r="A118" s="34" t="s">
        <v>123</v>
      </c>
      <c r="B118" s="7" t="s">
        <v>4</v>
      </c>
      <c r="C118" s="6" t="s">
        <v>24</v>
      </c>
      <c r="D118" s="6" t="s">
        <v>2</v>
      </c>
      <c r="E118" s="6" t="s">
        <v>168</v>
      </c>
      <c r="F118" s="6" t="s">
        <v>122</v>
      </c>
      <c r="G118" s="5">
        <v>1994</v>
      </c>
    </row>
    <row r="119" spans="1:7" ht="26.5" x14ac:dyDescent="0.25">
      <c r="A119" s="55" t="s">
        <v>121</v>
      </c>
      <c r="B119" s="46" t="s">
        <v>4</v>
      </c>
      <c r="C119" s="49" t="s">
        <v>2</v>
      </c>
      <c r="D119" s="49"/>
      <c r="E119" s="49"/>
      <c r="F119" s="49"/>
      <c r="G119" s="2">
        <f>G120+G128</f>
        <v>9924.5</v>
      </c>
    </row>
    <row r="120" spans="1:7" ht="39.4" x14ac:dyDescent="0.25">
      <c r="A120" s="55" t="s">
        <v>120</v>
      </c>
      <c r="B120" s="46" t="s">
        <v>4</v>
      </c>
      <c r="C120" s="49" t="s">
        <v>2</v>
      </c>
      <c r="D120" s="49" t="s">
        <v>81</v>
      </c>
      <c r="E120" s="49"/>
      <c r="F120" s="49"/>
      <c r="G120" s="2">
        <f>G121+G125</f>
        <v>9112.9</v>
      </c>
    </row>
    <row r="121" spans="1:7" ht="27.2" x14ac:dyDescent="0.25">
      <c r="A121" s="37" t="s">
        <v>119</v>
      </c>
      <c r="B121" s="39" t="s">
        <v>4</v>
      </c>
      <c r="C121" s="53" t="s">
        <v>2</v>
      </c>
      <c r="D121" s="53" t="s">
        <v>81</v>
      </c>
      <c r="E121" s="53" t="s">
        <v>169</v>
      </c>
      <c r="F121" s="53"/>
      <c r="G121" s="9">
        <f>G122</f>
        <v>1092.9000000000001</v>
      </c>
    </row>
    <row r="122" spans="1:7" ht="27.2" x14ac:dyDescent="0.25">
      <c r="A122" s="37" t="s">
        <v>170</v>
      </c>
      <c r="B122" s="39" t="s">
        <v>4</v>
      </c>
      <c r="C122" s="53" t="s">
        <v>2</v>
      </c>
      <c r="D122" s="53" t="s">
        <v>81</v>
      </c>
      <c r="E122" s="53" t="s">
        <v>171</v>
      </c>
      <c r="F122" s="53"/>
      <c r="G122" s="9">
        <f>G123</f>
        <v>1092.9000000000001</v>
      </c>
    </row>
    <row r="123" spans="1:7" ht="27.2" x14ac:dyDescent="0.25">
      <c r="A123" s="27" t="s">
        <v>37</v>
      </c>
      <c r="B123" s="46" t="s">
        <v>4</v>
      </c>
      <c r="C123" s="51" t="s">
        <v>2</v>
      </c>
      <c r="D123" s="51" t="s">
        <v>81</v>
      </c>
      <c r="E123" s="51" t="s">
        <v>171</v>
      </c>
      <c r="F123" s="51">
        <v>600</v>
      </c>
      <c r="G123" s="5">
        <f>G124</f>
        <v>1092.9000000000001</v>
      </c>
    </row>
    <row r="124" spans="1:7" x14ac:dyDescent="0.25">
      <c r="A124" s="34" t="s">
        <v>60</v>
      </c>
      <c r="B124" s="46" t="s">
        <v>4</v>
      </c>
      <c r="C124" s="51" t="s">
        <v>2</v>
      </c>
      <c r="D124" s="51" t="s">
        <v>81</v>
      </c>
      <c r="E124" s="51" t="s">
        <v>171</v>
      </c>
      <c r="F124" s="51">
        <v>610</v>
      </c>
      <c r="G124" s="5">
        <v>1092.9000000000001</v>
      </c>
    </row>
    <row r="125" spans="1:7" ht="27.2" x14ac:dyDescent="0.25">
      <c r="A125" s="37" t="s">
        <v>436</v>
      </c>
      <c r="B125" s="46" t="s">
        <v>4</v>
      </c>
      <c r="C125" s="53" t="s">
        <v>2</v>
      </c>
      <c r="D125" s="53" t="s">
        <v>81</v>
      </c>
      <c r="E125" s="53" t="s">
        <v>437</v>
      </c>
      <c r="F125" s="53"/>
      <c r="G125" s="9">
        <f>G126</f>
        <v>8020</v>
      </c>
    </row>
    <row r="126" spans="1:7" ht="27.2" x14ac:dyDescent="0.25">
      <c r="A126" s="27" t="s">
        <v>37</v>
      </c>
      <c r="B126" s="46" t="s">
        <v>4</v>
      </c>
      <c r="C126" s="51" t="s">
        <v>2</v>
      </c>
      <c r="D126" s="51" t="s">
        <v>81</v>
      </c>
      <c r="E126" s="51" t="s">
        <v>437</v>
      </c>
      <c r="F126" s="51">
        <v>600</v>
      </c>
      <c r="G126" s="5">
        <f>G127</f>
        <v>8020</v>
      </c>
    </row>
    <row r="127" spans="1:7" x14ac:dyDescent="0.25">
      <c r="A127" s="34" t="s">
        <v>60</v>
      </c>
      <c r="B127" s="46" t="s">
        <v>4</v>
      </c>
      <c r="C127" s="51" t="s">
        <v>2</v>
      </c>
      <c r="D127" s="51" t="s">
        <v>81</v>
      </c>
      <c r="E127" s="51" t="s">
        <v>437</v>
      </c>
      <c r="F127" s="51">
        <v>610</v>
      </c>
      <c r="G127" s="5">
        <v>8020</v>
      </c>
    </row>
    <row r="128" spans="1:7" x14ac:dyDescent="0.25">
      <c r="A128" s="63" t="s">
        <v>429</v>
      </c>
      <c r="B128" s="69">
        <v>203</v>
      </c>
      <c r="C128" s="49" t="s">
        <v>2</v>
      </c>
      <c r="D128" s="49">
        <v>10</v>
      </c>
      <c r="E128" s="93"/>
      <c r="F128" s="62"/>
      <c r="G128" s="2">
        <f>G129</f>
        <v>811.6</v>
      </c>
    </row>
    <row r="129" spans="1:7" ht="27.2" x14ac:dyDescent="0.25">
      <c r="A129" s="37" t="s">
        <v>119</v>
      </c>
      <c r="B129" s="39" t="s">
        <v>4</v>
      </c>
      <c r="C129" s="53" t="s">
        <v>2</v>
      </c>
      <c r="D129" s="53">
        <v>10</v>
      </c>
      <c r="E129" s="53" t="s">
        <v>169</v>
      </c>
      <c r="F129" s="62"/>
      <c r="G129" s="2">
        <f>G130+G133</f>
        <v>811.6</v>
      </c>
    </row>
    <row r="130" spans="1:7" ht="111.4" customHeight="1" x14ac:dyDescent="0.25">
      <c r="A130" s="174" t="s">
        <v>638</v>
      </c>
      <c r="B130" s="46" t="s">
        <v>4</v>
      </c>
      <c r="C130" s="53" t="s">
        <v>2</v>
      </c>
      <c r="D130" s="53">
        <v>10</v>
      </c>
      <c r="E130" s="53" t="s">
        <v>430</v>
      </c>
      <c r="F130" s="51"/>
      <c r="G130" s="5">
        <f>G131</f>
        <v>771</v>
      </c>
    </row>
    <row r="131" spans="1:7" ht="27.2" x14ac:dyDescent="0.25">
      <c r="A131" s="19" t="s">
        <v>28</v>
      </c>
      <c r="B131" s="46" t="s">
        <v>4</v>
      </c>
      <c r="C131" s="51" t="s">
        <v>2</v>
      </c>
      <c r="D131" s="51">
        <v>10</v>
      </c>
      <c r="E131" s="51" t="s">
        <v>430</v>
      </c>
      <c r="F131" s="51">
        <v>200</v>
      </c>
      <c r="G131" s="5">
        <f>G132</f>
        <v>771</v>
      </c>
    </row>
    <row r="132" spans="1:7" ht="27.2" x14ac:dyDescent="0.25">
      <c r="A132" s="19" t="s">
        <v>26</v>
      </c>
      <c r="B132" s="39" t="s">
        <v>4</v>
      </c>
      <c r="C132" s="51" t="s">
        <v>2</v>
      </c>
      <c r="D132" s="51">
        <v>10</v>
      </c>
      <c r="E132" s="51" t="s">
        <v>430</v>
      </c>
      <c r="F132" s="51">
        <v>240</v>
      </c>
      <c r="G132" s="5">
        <v>771</v>
      </c>
    </row>
    <row r="133" spans="1:7" ht="122.3" x14ac:dyDescent="0.25">
      <c r="A133" s="174" t="s">
        <v>639</v>
      </c>
      <c r="B133" s="46" t="s">
        <v>4</v>
      </c>
      <c r="C133" s="53" t="s">
        <v>2</v>
      </c>
      <c r="D133" s="53">
        <v>10</v>
      </c>
      <c r="E133" s="53" t="s">
        <v>431</v>
      </c>
      <c r="F133" s="53"/>
      <c r="G133" s="9">
        <f>G134</f>
        <v>40.6</v>
      </c>
    </row>
    <row r="134" spans="1:7" ht="27.2" x14ac:dyDescent="0.25">
      <c r="A134" s="19" t="s">
        <v>28</v>
      </c>
      <c r="B134" s="46" t="s">
        <v>4</v>
      </c>
      <c r="C134" s="51" t="s">
        <v>2</v>
      </c>
      <c r="D134" s="51">
        <v>10</v>
      </c>
      <c r="E134" s="51" t="s">
        <v>431</v>
      </c>
      <c r="F134" s="51">
        <v>200</v>
      </c>
      <c r="G134" s="5">
        <f>G135</f>
        <v>40.6</v>
      </c>
    </row>
    <row r="135" spans="1:7" ht="27.2" x14ac:dyDescent="0.25">
      <c r="A135" s="19" t="s">
        <v>26</v>
      </c>
      <c r="B135" s="16" t="s">
        <v>4</v>
      </c>
      <c r="C135" s="51" t="s">
        <v>2</v>
      </c>
      <c r="D135" s="51">
        <v>10</v>
      </c>
      <c r="E135" s="51" t="s">
        <v>431</v>
      </c>
      <c r="F135" s="51">
        <v>240</v>
      </c>
      <c r="G135" s="5">
        <v>40.6</v>
      </c>
    </row>
    <row r="136" spans="1:7" ht="13.6" customHeight="1" x14ac:dyDescent="0.25">
      <c r="A136" s="17" t="s">
        <v>118</v>
      </c>
      <c r="B136" s="16" t="s">
        <v>4</v>
      </c>
      <c r="C136" s="15" t="s">
        <v>47</v>
      </c>
      <c r="D136" s="15"/>
      <c r="E136" s="15"/>
      <c r="F136" s="15"/>
      <c r="G136" s="2">
        <f>G169+G146+G154+G137</f>
        <v>68943.900000000009</v>
      </c>
    </row>
    <row r="137" spans="1:7" ht="18" customHeight="1" x14ac:dyDescent="0.25">
      <c r="A137" s="80" t="s">
        <v>238</v>
      </c>
      <c r="B137" s="69">
        <v>203</v>
      </c>
      <c r="C137" s="82" t="s">
        <v>47</v>
      </c>
      <c r="D137" s="82" t="s">
        <v>101</v>
      </c>
      <c r="E137" s="82"/>
      <c r="F137" s="82"/>
      <c r="G137" s="2">
        <f>G138+G142</f>
        <v>718.6</v>
      </c>
    </row>
    <row r="138" spans="1:7" ht="44.15" customHeight="1" x14ac:dyDescent="0.25">
      <c r="A138" s="64" t="s">
        <v>274</v>
      </c>
      <c r="B138" s="69">
        <v>203</v>
      </c>
      <c r="C138" s="83" t="s">
        <v>47</v>
      </c>
      <c r="D138" s="83" t="s">
        <v>101</v>
      </c>
      <c r="E138" s="83" t="s">
        <v>275</v>
      </c>
      <c r="F138" s="82"/>
      <c r="G138" s="2">
        <f>G139</f>
        <v>270</v>
      </c>
    </row>
    <row r="139" spans="1:7" ht="43.5" customHeight="1" x14ac:dyDescent="0.25">
      <c r="A139" s="64" t="s">
        <v>267</v>
      </c>
      <c r="B139" s="69">
        <v>203</v>
      </c>
      <c r="C139" s="83" t="s">
        <v>47</v>
      </c>
      <c r="D139" s="83" t="s">
        <v>101</v>
      </c>
      <c r="E139" s="83" t="s">
        <v>239</v>
      </c>
      <c r="F139" s="83"/>
      <c r="G139" s="9">
        <f>G140</f>
        <v>270</v>
      </c>
    </row>
    <row r="140" spans="1:7" ht="27.2" x14ac:dyDescent="0.25">
      <c r="A140" s="63" t="s">
        <v>28</v>
      </c>
      <c r="B140" s="69">
        <v>203</v>
      </c>
      <c r="C140" s="62" t="s">
        <v>47</v>
      </c>
      <c r="D140" s="62" t="s">
        <v>101</v>
      </c>
      <c r="E140" s="62" t="s">
        <v>239</v>
      </c>
      <c r="F140" s="62" t="s">
        <v>27</v>
      </c>
      <c r="G140" s="5">
        <f>G141</f>
        <v>270</v>
      </c>
    </row>
    <row r="141" spans="1:7" ht="27.2" x14ac:dyDescent="0.25">
      <c r="A141" s="63" t="s">
        <v>26</v>
      </c>
      <c r="B141" s="69">
        <v>203</v>
      </c>
      <c r="C141" s="62" t="s">
        <v>47</v>
      </c>
      <c r="D141" s="62" t="s">
        <v>101</v>
      </c>
      <c r="E141" s="62" t="s">
        <v>239</v>
      </c>
      <c r="F141" s="62" t="s">
        <v>23</v>
      </c>
      <c r="G141" s="5">
        <v>270</v>
      </c>
    </row>
    <row r="142" spans="1:7" ht="19.05" customHeight="1" x14ac:dyDescent="0.25">
      <c r="A142" s="23" t="s">
        <v>20</v>
      </c>
      <c r="B142" s="95">
        <v>203</v>
      </c>
      <c r="C142" s="83" t="s">
        <v>47</v>
      </c>
      <c r="D142" s="83" t="s">
        <v>101</v>
      </c>
      <c r="E142" s="21" t="s">
        <v>159</v>
      </c>
      <c r="F142" s="83"/>
      <c r="G142" s="9">
        <f>G143</f>
        <v>448.6</v>
      </c>
    </row>
    <row r="143" spans="1:7" ht="54.35" x14ac:dyDescent="0.25">
      <c r="A143" s="64" t="s">
        <v>271</v>
      </c>
      <c r="B143" s="69">
        <v>203</v>
      </c>
      <c r="C143" s="83" t="s">
        <v>47</v>
      </c>
      <c r="D143" s="83" t="s">
        <v>101</v>
      </c>
      <c r="E143" s="83" t="s">
        <v>272</v>
      </c>
      <c r="F143" s="83"/>
      <c r="G143" s="9">
        <f>G144</f>
        <v>448.6</v>
      </c>
    </row>
    <row r="144" spans="1:7" ht="27.2" x14ac:dyDescent="0.25">
      <c r="A144" s="63" t="s">
        <v>28</v>
      </c>
      <c r="B144" s="69">
        <v>203</v>
      </c>
      <c r="C144" s="62" t="s">
        <v>47</v>
      </c>
      <c r="D144" s="62" t="s">
        <v>101</v>
      </c>
      <c r="E144" s="62" t="s">
        <v>272</v>
      </c>
      <c r="F144" s="62" t="s">
        <v>27</v>
      </c>
      <c r="G144" s="5">
        <f>G145</f>
        <v>448.6</v>
      </c>
    </row>
    <row r="145" spans="1:7" ht="27.2" x14ac:dyDescent="0.25">
      <c r="A145" s="63" t="s">
        <v>26</v>
      </c>
      <c r="B145" s="16" t="s">
        <v>4</v>
      </c>
      <c r="C145" s="62" t="s">
        <v>47</v>
      </c>
      <c r="D145" s="62" t="s">
        <v>101</v>
      </c>
      <c r="E145" s="62" t="s">
        <v>272</v>
      </c>
      <c r="F145" s="62" t="s">
        <v>23</v>
      </c>
      <c r="G145" s="5">
        <v>448.6</v>
      </c>
    </row>
    <row r="146" spans="1:7" x14ac:dyDescent="0.25">
      <c r="A146" s="17" t="s">
        <v>117</v>
      </c>
      <c r="B146" s="16" t="s">
        <v>4</v>
      </c>
      <c r="C146" s="15" t="s">
        <v>47</v>
      </c>
      <c r="D146" s="15" t="s">
        <v>67</v>
      </c>
      <c r="E146" s="15"/>
      <c r="F146" s="15"/>
      <c r="G146" s="2">
        <f>G147</f>
        <v>3000</v>
      </c>
    </row>
    <row r="147" spans="1:7" ht="27.2" x14ac:dyDescent="0.25">
      <c r="A147" s="24" t="s">
        <v>113</v>
      </c>
      <c r="B147" s="22" t="s">
        <v>4</v>
      </c>
      <c r="C147" s="20" t="s">
        <v>47</v>
      </c>
      <c r="D147" s="20" t="s">
        <v>67</v>
      </c>
      <c r="E147" s="26" t="s">
        <v>173</v>
      </c>
      <c r="F147" s="20"/>
      <c r="G147" s="9">
        <f>G148+G151</f>
        <v>3000</v>
      </c>
    </row>
    <row r="148" spans="1:7" ht="27.2" x14ac:dyDescent="0.25">
      <c r="A148" s="27" t="s">
        <v>116</v>
      </c>
      <c r="B148" s="16" t="s">
        <v>4</v>
      </c>
      <c r="C148" s="18" t="s">
        <v>47</v>
      </c>
      <c r="D148" s="18" t="s">
        <v>67</v>
      </c>
      <c r="E148" s="26" t="s">
        <v>172</v>
      </c>
      <c r="F148" s="18" t="s">
        <v>115</v>
      </c>
      <c r="G148" s="5">
        <f>G149</f>
        <v>1000</v>
      </c>
    </row>
    <row r="149" spans="1:7" x14ac:dyDescent="0.25">
      <c r="A149" s="19" t="s">
        <v>71</v>
      </c>
      <c r="B149" s="16" t="s">
        <v>4</v>
      </c>
      <c r="C149" s="18" t="s">
        <v>47</v>
      </c>
      <c r="D149" s="18" t="s">
        <v>67</v>
      </c>
      <c r="E149" s="26" t="s">
        <v>172</v>
      </c>
      <c r="F149" s="18" t="s">
        <v>70</v>
      </c>
      <c r="G149" s="5">
        <f>G150</f>
        <v>1000</v>
      </c>
    </row>
    <row r="150" spans="1:7" ht="40.75" x14ac:dyDescent="0.25">
      <c r="A150" s="19" t="s">
        <v>110</v>
      </c>
      <c r="B150" s="16" t="s">
        <v>4</v>
      </c>
      <c r="C150" s="18" t="s">
        <v>47</v>
      </c>
      <c r="D150" s="18" t="s">
        <v>67</v>
      </c>
      <c r="E150" s="26" t="s">
        <v>172</v>
      </c>
      <c r="F150" s="18" t="s">
        <v>109</v>
      </c>
      <c r="G150" s="5">
        <v>1000</v>
      </c>
    </row>
    <row r="151" spans="1:7" ht="40.75" x14ac:dyDescent="0.25">
      <c r="A151" s="37" t="s">
        <v>438</v>
      </c>
      <c r="B151" s="22" t="s">
        <v>4</v>
      </c>
      <c r="C151" s="20" t="s">
        <v>47</v>
      </c>
      <c r="D151" s="20" t="s">
        <v>67</v>
      </c>
      <c r="E151" s="26" t="s">
        <v>554</v>
      </c>
      <c r="F151" s="20"/>
      <c r="G151" s="5">
        <f>G152</f>
        <v>2000</v>
      </c>
    </row>
    <row r="152" spans="1:7" x14ac:dyDescent="0.25">
      <c r="A152" s="19" t="s">
        <v>71</v>
      </c>
      <c r="B152" s="16" t="s">
        <v>4</v>
      </c>
      <c r="C152" s="18" t="s">
        <v>47</v>
      </c>
      <c r="D152" s="18" t="s">
        <v>67</v>
      </c>
      <c r="E152" s="25" t="s">
        <v>554</v>
      </c>
      <c r="F152" s="18" t="s">
        <v>70</v>
      </c>
      <c r="G152" s="5">
        <f>G153</f>
        <v>2000</v>
      </c>
    </row>
    <row r="153" spans="1:7" ht="40.75" x14ac:dyDescent="0.25">
      <c r="A153" s="19" t="s">
        <v>110</v>
      </c>
      <c r="B153" s="16" t="s">
        <v>4</v>
      </c>
      <c r="C153" s="18" t="s">
        <v>47</v>
      </c>
      <c r="D153" s="18" t="s">
        <v>67</v>
      </c>
      <c r="E153" s="25" t="s">
        <v>554</v>
      </c>
      <c r="F153" s="18" t="s">
        <v>109</v>
      </c>
      <c r="G153" s="5">
        <v>2000</v>
      </c>
    </row>
    <row r="154" spans="1:7" x14ac:dyDescent="0.25">
      <c r="A154" s="17" t="s">
        <v>114</v>
      </c>
      <c r="B154" s="15" t="s">
        <v>4</v>
      </c>
      <c r="C154" s="15" t="s">
        <v>47</v>
      </c>
      <c r="D154" s="15" t="s">
        <v>81</v>
      </c>
      <c r="E154" s="15"/>
      <c r="F154" s="15"/>
      <c r="G154" s="97">
        <f>G155</f>
        <v>61935.3</v>
      </c>
    </row>
    <row r="155" spans="1:7" ht="27.2" x14ac:dyDescent="0.25">
      <c r="A155" s="24" t="s">
        <v>113</v>
      </c>
      <c r="B155" s="33" t="s">
        <v>4</v>
      </c>
      <c r="C155" s="20" t="s">
        <v>47</v>
      </c>
      <c r="D155" s="20" t="s">
        <v>81</v>
      </c>
      <c r="E155" s="26" t="s">
        <v>173</v>
      </c>
      <c r="F155" s="15"/>
      <c r="G155" s="32">
        <f>G156+G161+G166</f>
        <v>61935.3</v>
      </c>
    </row>
    <row r="156" spans="1:7" ht="40.75" x14ac:dyDescent="0.25">
      <c r="A156" s="98" t="s">
        <v>112</v>
      </c>
      <c r="B156" s="33" t="s">
        <v>4</v>
      </c>
      <c r="C156" s="20" t="s">
        <v>47</v>
      </c>
      <c r="D156" s="20" t="s">
        <v>81</v>
      </c>
      <c r="E156" s="26" t="s">
        <v>174</v>
      </c>
      <c r="F156" s="20"/>
      <c r="G156" s="32">
        <f>G157+G159</f>
        <v>4006.9</v>
      </c>
    </row>
    <row r="157" spans="1:7" ht="27.2" x14ac:dyDescent="0.25">
      <c r="A157" s="19" t="s">
        <v>28</v>
      </c>
      <c r="B157" s="15" t="s">
        <v>4</v>
      </c>
      <c r="C157" s="18" t="s">
        <v>47</v>
      </c>
      <c r="D157" s="18" t="s">
        <v>81</v>
      </c>
      <c r="E157" s="25" t="s">
        <v>174</v>
      </c>
      <c r="F157" s="18" t="s">
        <v>27</v>
      </c>
      <c r="G157" s="30">
        <f>G158</f>
        <v>2000</v>
      </c>
    </row>
    <row r="158" spans="1:7" ht="27.2" x14ac:dyDescent="0.25">
      <c r="A158" s="19" t="s">
        <v>26</v>
      </c>
      <c r="B158" s="15" t="s">
        <v>4</v>
      </c>
      <c r="C158" s="18" t="s">
        <v>47</v>
      </c>
      <c r="D158" s="18" t="s">
        <v>81</v>
      </c>
      <c r="E158" s="25" t="s">
        <v>174</v>
      </c>
      <c r="F158" s="18" t="s">
        <v>23</v>
      </c>
      <c r="G158" s="30">
        <v>2000</v>
      </c>
    </row>
    <row r="159" spans="1:7" x14ac:dyDescent="0.25">
      <c r="A159" s="63" t="s">
        <v>104</v>
      </c>
      <c r="B159" s="15" t="s">
        <v>4</v>
      </c>
      <c r="C159" s="62" t="s">
        <v>47</v>
      </c>
      <c r="D159" s="62" t="s">
        <v>81</v>
      </c>
      <c r="E159" s="93" t="s">
        <v>174</v>
      </c>
      <c r="F159" s="62" t="s">
        <v>6</v>
      </c>
      <c r="G159" s="30">
        <f>G160</f>
        <v>2006.9</v>
      </c>
    </row>
    <row r="160" spans="1:7" x14ac:dyDescent="0.25">
      <c r="A160" s="63" t="s">
        <v>229</v>
      </c>
      <c r="B160" s="15" t="s">
        <v>4</v>
      </c>
      <c r="C160" s="62" t="s">
        <v>47</v>
      </c>
      <c r="D160" s="62" t="s">
        <v>81</v>
      </c>
      <c r="E160" s="93" t="s">
        <v>174</v>
      </c>
      <c r="F160" s="62" t="s">
        <v>227</v>
      </c>
      <c r="G160" s="30">
        <v>2006.9</v>
      </c>
    </row>
    <row r="161" spans="1:7" ht="59.1" customHeight="1" x14ac:dyDescent="0.25">
      <c r="A161" s="24" t="s">
        <v>644</v>
      </c>
      <c r="B161" s="15" t="s">
        <v>4</v>
      </c>
      <c r="C161" s="20" t="s">
        <v>47</v>
      </c>
      <c r="D161" s="20" t="s">
        <v>81</v>
      </c>
      <c r="E161" s="20" t="s">
        <v>175</v>
      </c>
      <c r="F161" s="20"/>
      <c r="G161" s="32">
        <f>G162+G164</f>
        <v>57450.5</v>
      </c>
    </row>
    <row r="162" spans="1:7" ht="27.2" x14ac:dyDescent="0.25">
      <c r="A162" s="19" t="s">
        <v>28</v>
      </c>
      <c r="B162" s="15" t="s">
        <v>4</v>
      </c>
      <c r="C162" s="18" t="s">
        <v>47</v>
      </c>
      <c r="D162" s="18" t="s">
        <v>81</v>
      </c>
      <c r="E162" s="18" t="s">
        <v>175</v>
      </c>
      <c r="F162" s="18" t="s">
        <v>27</v>
      </c>
      <c r="G162" s="30">
        <f>G163</f>
        <v>9080</v>
      </c>
    </row>
    <row r="163" spans="1:7" ht="27.2" x14ac:dyDescent="0.25">
      <c r="A163" s="19" t="s">
        <v>26</v>
      </c>
      <c r="B163" s="15" t="s">
        <v>4</v>
      </c>
      <c r="C163" s="18" t="s">
        <v>47</v>
      </c>
      <c r="D163" s="18" t="s">
        <v>81</v>
      </c>
      <c r="E163" s="18" t="s">
        <v>175</v>
      </c>
      <c r="F163" s="18" t="s">
        <v>23</v>
      </c>
      <c r="G163" s="30">
        <v>9080</v>
      </c>
    </row>
    <row r="164" spans="1:7" x14ac:dyDescent="0.25">
      <c r="A164" s="19" t="s">
        <v>104</v>
      </c>
      <c r="B164" s="15" t="s">
        <v>4</v>
      </c>
      <c r="C164" s="18" t="s">
        <v>47</v>
      </c>
      <c r="D164" s="18" t="s">
        <v>81</v>
      </c>
      <c r="E164" s="18" t="s">
        <v>175</v>
      </c>
      <c r="F164" s="18" t="s">
        <v>6</v>
      </c>
      <c r="G164" s="30">
        <f>G165</f>
        <v>48370.5</v>
      </c>
    </row>
    <row r="165" spans="1:7" x14ac:dyDescent="0.25">
      <c r="A165" s="63" t="s">
        <v>229</v>
      </c>
      <c r="B165" s="15" t="s">
        <v>4</v>
      </c>
      <c r="C165" s="18" t="s">
        <v>47</v>
      </c>
      <c r="D165" s="18" t="s">
        <v>81</v>
      </c>
      <c r="E165" s="18" t="s">
        <v>175</v>
      </c>
      <c r="F165" s="18" t="s">
        <v>227</v>
      </c>
      <c r="G165" s="30">
        <v>48370.5</v>
      </c>
    </row>
    <row r="166" spans="1:7" ht="61.15" customHeight="1" x14ac:dyDescent="0.25">
      <c r="A166" s="24" t="s">
        <v>645</v>
      </c>
      <c r="B166" s="33" t="s">
        <v>4</v>
      </c>
      <c r="C166" s="20" t="s">
        <v>47</v>
      </c>
      <c r="D166" s="20" t="s">
        <v>81</v>
      </c>
      <c r="E166" s="20" t="s">
        <v>176</v>
      </c>
      <c r="F166" s="20"/>
      <c r="G166" s="32">
        <f>G167</f>
        <v>477.9</v>
      </c>
    </row>
    <row r="167" spans="1:7" ht="27.2" x14ac:dyDescent="0.25">
      <c r="A167" s="19" t="s">
        <v>28</v>
      </c>
      <c r="B167" s="15" t="s">
        <v>4</v>
      </c>
      <c r="C167" s="18" t="s">
        <v>47</v>
      </c>
      <c r="D167" s="18" t="s">
        <v>81</v>
      </c>
      <c r="E167" s="18" t="s">
        <v>176</v>
      </c>
      <c r="F167" s="18" t="s">
        <v>27</v>
      </c>
      <c r="G167" s="30">
        <f>G168</f>
        <v>477.9</v>
      </c>
    </row>
    <row r="168" spans="1:7" ht="27.2" x14ac:dyDescent="0.25">
      <c r="A168" s="19" t="s">
        <v>26</v>
      </c>
      <c r="B168" s="15" t="s">
        <v>4</v>
      </c>
      <c r="C168" s="18" t="s">
        <v>47</v>
      </c>
      <c r="D168" s="18" t="s">
        <v>81</v>
      </c>
      <c r="E168" s="18" t="s">
        <v>176</v>
      </c>
      <c r="F168" s="18" t="s">
        <v>23</v>
      </c>
      <c r="G168" s="30">
        <v>477.9</v>
      </c>
    </row>
    <row r="169" spans="1:7" x14ac:dyDescent="0.25">
      <c r="A169" s="17" t="s">
        <v>111</v>
      </c>
      <c r="B169" s="16" t="s">
        <v>4</v>
      </c>
      <c r="C169" s="15" t="s">
        <v>47</v>
      </c>
      <c r="D169" s="15" t="s">
        <v>25</v>
      </c>
      <c r="E169" s="15"/>
      <c r="F169" s="18"/>
      <c r="G169" s="2">
        <f>G170+G177</f>
        <v>3290</v>
      </c>
    </row>
    <row r="170" spans="1:7" ht="40.75" x14ac:dyDescent="0.25">
      <c r="A170" s="24" t="s">
        <v>268</v>
      </c>
      <c r="B170" s="54" t="s">
        <v>4</v>
      </c>
      <c r="C170" s="53" t="s">
        <v>47</v>
      </c>
      <c r="D170" s="53" t="s">
        <v>25</v>
      </c>
      <c r="E170" s="41" t="s">
        <v>177</v>
      </c>
      <c r="F170" s="20"/>
      <c r="G170" s="9">
        <f>G171+G174</f>
        <v>1937.3</v>
      </c>
    </row>
    <row r="171" spans="1:7" ht="74.05" customHeight="1" x14ac:dyDescent="0.25">
      <c r="A171" s="40" t="s">
        <v>276</v>
      </c>
      <c r="B171" s="54" t="s">
        <v>4</v>
      </c>
      <c r="C171" s="53" t="s">
        <v>47</v>
      </c>
      <c r="D171" s="53" t="s">
        <v>25</v>
      </c>
      <c r="E171" s="41" t="s">
        <v>178</v>
      </c>
      <c r="F171" s="41"/>
      <c r="G171" s="9">
        <f>G172</f>
        <v>937.3</v>
      </c>
    </row>
    <row r="172" spans="1:7" x14ac:dyDescent="0.25">
      <c r="A172" s="19" t="s">
        <v>71</v>
      </c>
      <c r="B172" s="52" t="s">
        <v>4</v>
      </c>
      <c r="C172" s="51" t="s">
        <v>47</v>
      </c>
      <c r="D172" s="51" t="s">
        <v>25</v>
      </c>
      <c r="E172" s="50" t="s">
        <v>178</v>
      </c>
      <c r="F172" s="50">
        <v>800</v>
      </c>
      <c r="G172" s="5">
        <f>G173</f>
        <v>937.3</v>
      </c>
    </row>
    <row r="173" spans="1:7" ht="38.25" customHeight="1" x14ac:dyDescent="0.25">
      <c r="A173" s="19" t="s">
        <v>110</v>
      </c>
      <c r="B173" s="52" t="s">
        <v>4</v>
      </c>
      <c r="C173" s="51" t="s">
        <v>47</v>
      </c>
      <c r="D173" s="51" t="s">
        <v>25</v>
      </c>
      <c r="E173" s="50" t="s">
        <v>178</v>
      </c>
      <c r="F173" s="18" t="s">
        <v>109</v>
      </c>
      <c r="G173" s="5">
        <v>937.3</v>
      </c>
    </row>
    <row r="174" spans="1:7" ht="54.35" x14ac:dyDescent="0.25">
      <c r="A174" s="24" t="s">
        <v>230</v>
      </c>
      <c r="B174" s="54" t="s">
        <v>4</v>
      </c>
      <c r="C174" s="53" t="s">
        <v>47</v>
      </c>
      <c r="D174" s="53" t="s">
        <v>25</v>
      </c>
      <c r="E174" s="41" t="s">
        <v>179</v>
      </c>
      <c r="F174" s="20"/>
      <c r="G174" s="9">
        <f>G175</f>
        <v>1000</v>
      </c>
    </row>
    <row r="175" spans="1:7" x14ac:dyDescent="0.25">
      <c r="A175" s="19" t="s">
        <v>71</v>
      </c>
      <c r="B175" s="52" t="s">
        <v>4</v>
      </c>
      <c r="C175" s="51" t="s">
        <v>47</v>
      </c>
      <c r="D175" s="51" t="s">
        <v>25</v>
      </c>
      <c r="E175" s="50" t="s">
        <v>179</v>
      </c>
      <c r="F175" s="50">
        <v>800</v>
      </c>
      <c r="G175" s="5">
        <f>G176</f>
        <v>1000</v>
      </c>
    </row>
    <row r="176" spans="1:7" ht="39.75" customHeight="1" x14ac:dyDescent="0.25">
      <c r="A176" s="19" t="s">
        <v>110</v>
      </c>
      <c r="B176" s="52" t="s">
        <v>4</v>
      </c>
      <c r="C176" s="51" t="s">
        <v>47</v>
      </c>
      <c r="D176" s="51" t="s">
        <v>25</v>
      </c>
      <c r="E176" s="50" t="s">
        <v>179</v>
      </c>
      <c r="F176" s="18" t="s">
        <v>109</v>
      </c>
      <c r="G176" s="5">
        <v>1000</v>
      </c>
    </row>
    <row r="177" spans="1:7" ht="39.75" customHeight="1" x14ac:dyDescent="0.25">
      <c r="A177" s="24" t="s">
        <v>277</v>
      </c>
      <c r="B177" s="99" t="s">
        <v>4</v>
      </c>
      <c r="C177" s="53" t="s">
        <v>47</v>
      </c>
      <c r="D177" s="53" t="s">
        <v>25</v>
      </c>
      <c r="E177" s="41" t="s">
        <v>279</v>
      </c>
      <c r="F177" s="18"/>
      <c r="G177" s="9">
        <f>G178</f>
        <v>1352.7</v>
      </c>
    </row>
    <row r="178" spans="1:7" ht="53.7" customHeight="1" x14ac:dyDescent="0.25">
      <c r="A178" s="24" t="s">
        <v>278</v>
      </c>
      <c r="B178" s="99" t="s">
        <v>4</v>
      </c>
      <c r="C178" s="53" t="s">
        <v>47</v>
      </c>
      <c r="D178" s="53" t="s">
        <v>25</v>
      </c>
      <c r="E178" s="41" t="s">
        <v>241</v>
      </c>
      <c r="F178" s="20"/>
      <c r="G178" s="32">
        <f>G179</f>
        <v>1352.7</v>
      </c>
    </row>
    <row r="179" spans="1:7" ht="25.5" customHeight="1" x14ac:dyDescent="0.25">
      <c r="A179" s="19" t="s">
        <v>28</v>
      </c>
      <c r="B179" s="99" t="s">
        <v>4</v>
      </c>
      <c r="C179" s="51" t="s">
        <v>47</v>
      </c>
      <c r="D179" s="51" t="s">
        <v>25</v>
      </c>
      <c r="E179" s="50" t="s">
        <v>241</v>
      </c>
      <c r="F179" s="18" t="s">
        <v>27</v>
      </c>
      <c r="G179" s="30">
        <f>G180</f>
        <v>1352.7</v>
      </c>
    </row>
    <row r="180" spans="1:7" ht="25.5" customHeight="1" x14ac:dyDescent="0.25">
      <c r="A180" s="19" t="s">
        <v>26</v>
      </c>
      <c r="B180" s="99" t="s">
        <v>4</v>
      </c>
      <c r="C180" s="51" t="s">
        <v>47</v>
      </c>
      <c r="D180" s="51" t="s">
        <v>25</v>
      </c>
      <c r="E180" s="50" t="s">
        <v>241</v>
      </c>
      <c r="F180" s="18" t="s">
        <v>23</v>
      </c>
      <c r="G180" s="30">
        <v>1352.7</v>
      </c>
    </row>
    <row r="181" spans="1:7" x14ac:dyDescent="0.25">
      <c r="A181" s="17" t="s">
        <v>108</v>
      </c>
      <c r="B181" s="16" t="s">
        <v>4</v>
      </c>
      <c r="C181" s="15" t="s">
        <v>101</v>
      </c>
      <c r="D181" s="15"/>
      <c r="E181" s="15"/>
      <c r="F181" s="15"/>
      <c r="G181" s="2">
        <f>G182+G190+G201</f>
        <v>46963.3</v>
      </c>
    </row>
    <row r="182" spans="1:7" ht="16.3" customHeight="1" x14ac:dyDescent="0.25">
      <c r="A182" s="17" t="s">
        <v>107</v>
      </c>
      <c r="B182" s="16" t="s">
        <v>4</v>
      </c>
      <c r="C182" s="15" t="s">
        <v>101</v>
      </c>
      <c r="D182" s="15" t="s">
        <v>10</v>
      </c>
      <c r="E182" s="15"/>
      <c r="F182" s="15"/>
      <c r="G182" s="2">
        <f>G183</f>
        <v>21160.5</v>
      </c>
    </row>
    <row r="183" spans="1:7" ht="27.85" customHeight="1" x14ac:dyDescent="0.25">
      <c r="A183" s="24" t="s">
        <v>181</v>
      </c>
      <c r="B183" s="22" t="s">
        <v>4</v>
      </c>
      <c r="C183" s="20" t="s">
        <v>101</v>
      </c>
      <c r="D183" s="20" t="s">
        <v>10</v>
      </c>
      <c r="E183" s="21" t="s">
        <v>180</v>
      </c>
      <c r="F183" s="18"/>
      <c r="G183" s="9">
        <f>G187+G184</f>
        <v>21160.5</v>
      </c>
    </row>
    <row r="184" spans="1:7" ht="54" customHeight="1" x14ac:dyDescent="0.25">
      <c r="A184" s="24" t="s">
        <v>432</v>
      </c>
      <c r="B184" s="16" t="s">
        <v>4</v>
      </c>
      <c r="C184" s="20" t="s">
        <v>101</v>
      </c>
      <c r="D184" s="20" t="s">
        <v>10</v>
      </c>
      <c r="E184" s="21" t="s">
        <v>433</v>
      </c>
      <c r="F184" s="18"/>
      <c r="G184" s="9">
        <f>G185</f>
        <v>13603.2</v>
      </c>
    </row>
    <row r="185" spans="1:7" ht="27.2" x14ac:dyDescent="0.25">
      <c r="A185" s="19" t="s">
        <v>106</v>
      </c>
      <c r="B185" s="16" t="s">
        <v>4</v>
      </c>
      <c r="C185" s="18" t="s">
        <v>101</v>
      </c>
      <c r="D185" s="18" t="s">
        <v>10</v>
      </c>
      <c r="E185" s="28" t="s">
        <v>433</v>
      </c>
      <c r="F185" s="18" t="s">
        <v>96</v>
      </c>
      <c r="G185" s="9">
        <f>G186</f>
        <v>13603.2</v>
      </c>
    </row>
    <row r="186" spans="1:7" x14ac:dyDescent="0.25">
      <c r="A186" s="19" t="s">
        <v>95</v>
      </c>
      <c r="B186" s="22" t="s">
        <v>4</v>
      </c>
      <c r="C186" s="18" t="s">
        <v>101</v>
      </c>
      <c r="D186" s="18" t="s">
        <v>10</v>
      </c>
      <c r="E186" s="28" t="s">
        <v>433</v>
      </c>
      <c r="F186" s="18" t="s">
        <v>94</v>
      </c>
      <c r="G186" s="9">
        <v>13603.2</v>
      </c>
    </row>
    <row r="187" spans="1:7" ht="54.35" x14ac:dyDescent="0.25">
      <c r="A187" s="24" t="s">
        <v>234</v>
      </c>
      <c r="B187" s="16" t="s">
        <v>4</v>
      </c>
      <c r="C187" s="20" t="s">
        <v>101</v>
      </c>
      <c r="D187" s="20" t="s">
        <v>10</v>
      </c>
      <c r="E187" s="20" t="s">
        <v>233</v>
      </c>
      <c r="F187" s="20"/>
      <c r="G187" s="9">
        <f>G188</f>
        <v>7557.3</v>
      </c>
    </row>
    <row r="188" spans="1:7" ht="27.2" x14ac:dyDescent="0.25">
      <c r="A188" s="19" t="s">
        <v>106</v>
      </c>
      <c r="B188" s="16" t="s">
        <v>4</v>
      </c>
      <c r="C188" s="18" t="s">
        <v>101</v>
      </c>
      <c r="D188" s="18" t="s">
        <v>10</v>
      </c>
      <c r="E188" s="18" t="s">
        <v>233</v>
      </c>
      <c r="F188" s="18" t="s">
        <v>96</v>
      </c>
      <c r="G188" s="5">
        <f>G189</f>
        <v>7557.3</v>
      </c>
    </row>
    <row r="189" spans="1:7" x14ac:dyDescent="0.25">
      <c r="A189" s="19" t="s">
        <v>95</v>
      </c>
      <c r="B189" s="16" t="s">
        <v>4</v>
      </c>
      <c r="C189" s="18" t="s">
        <v>101</v>
      </c>
      <c r="D189" s="18" t="s">
        <v>10</v>
      </c>
      <c r="E189" s="18" t="s">
        <v>233</v>
      </c>
      <c r="F189" s="18" t="s">
        <v>94</v>
      </c>
      <c r="G189" s="5">
        <v>7557.3</v>
      </c>
    </row>
    <row r="190" spans="1:7" x14ac:dyDescent="0.25">
      <c r="A190" s="17" t="s">
        <v>105</v>
      </c>
      <c r="B190" s="16" t="s">
        <v>4</v>
      </c>
      <c r="C190" s="15" t="s">
        <v>101</v>
      </c>
      <c r="D190" s="15" t="s">
        <v>24</v>
      </c>
      <c r="E190" s="15"/>
      <c r="F190" s="15"/>
      <c r="G190" s="2">
        <f>G191</f>
        <v>4519.6000000000004</v>
      </c>
    </row>
    <row r="191" spans="1:7" ht="26.5" customHeight="1" x14ac:dyDescent="0.25">
      <c r="A191" s="24" t="s">
        <v>181</v>
      </c>
      <c r="B191" s="22" t="s">
        <v>4</v>
      </c>
      <c r="C191" s="20" t="s">
        <v>101</v>
      </c>
      <c r="D191" s="20" t="s">
        <v>24</v>
      </c>
      <c r="E191" s="21" t="s">
        <v>180</v>
      </c>
      <c r="F191" s="10"/>
      <c r="G191" s="9">
        <f>+G192+G195+G198</f>
        <v>4519.6000000000004</v>
      </c>
    </row>
    <row r="192" spans="1:7" ht="27.2" x14ac:dyDescent="0.25">
      <c r="A192" s="24" t="s">
        <v>222</v>
      </c>
      <c r="B192" s="39" t="s">
        <v>4</v>
      </c>
      <c r="C192" s="41" t="s">
        <v>101</v>
      </c>
      <c r="D192" s="41" t="s">
        <v>24</v>
      </c>
      <c r="E192" s="20" t="s">
        <v>237</v>
      </c>
      <c r="F192" s="41"/>
      <c r="G192" s="9">
        <f>G193</f>
        <v>400</v>
      </c>
    </row>
    <row r="193" spans="1:8" x14ac:dyDescent="0.25">
      <c r="A193" s="19" t="s">
        <v>71</v>
      </c>
      <c r="B193" s="46" t="s">
        <v>4</v>
      </c>
      <c r="C193" s="50" t="s">
        <v>101</v>
      </c>
      <c r="D193" s="50" t="s">
        <v>24</v>
      </c>
      <c r="E193" s="18" t="s">
        <v>237</v>
      </c>
      <c r="F193" s="50">
        <v>800</v>
      </c>
      <c r="G193" s="5">
        <f>G194</f>
        <v>400</v>
      </c>
    </row>
    <row r="194" spans="1:8" ht="40.75" x14ac:dyDescent="0.25">
      <c r="A194" s="19" t="s">
        <v>110</v>
      </c>
      <c r="B194" s="46" t="s">
        <v>4</v>
      </c>
      <c r="C194" s="50" t="s">
        <v>101</v>
      </c>
      <c r="D194" s="50" t="s">
        <v>24</v>
      </c>
      <c r="E194" s="18" t="s">
        <v>237</v>
      </c>
      <c r="F194" s="50">
        <v>810</v>
      </c>
      <c r="G194" s="5">
        <v>400</v>
      </c>
    </row>
    <row r="195" spans="1:8" ht="18.350000000000001" customHeight="1" x14ac:dyDescent="0.25">
      <c r="A195" s="24" t="s">
        <v>235</v>
      </c>
      <c r="B195" s="39" t="s">
        <v>4</v>
      </c>
      <c r="C195" s="41" t="s">
        <v>101</v>
      </c>
      <c r="D195" s="41" t="s">
        <v>24</v>
      </c>
      <c r="E195" s="20" t="s">
        <v>236</v>
      </c>
      <c r="F195" s="41"/>
      <c r="G195" s="9">
        <f>G196</f>
        <v>604.6</v>
      </c>
    </row>
    <row r="196" spans="1:8" ht="14.95" customHeight="1" x14ac:dyDescent="0.25">
      <c r="A196" s="19" t="s">
        <v>104</v>
      </c>
      <c r="B196" s="46" t="s">
        <v>4</v>
      </c>
      <c r="C196" s="50" t="s">
        <v>101</v>
      </c>
      <c r="D196" s="50" t="s">
        <v>24</v>
      </c>
      <c r="E196" s="18" t="s">
        <v>236</v>
      </c>
      <c r="F196" s="18" t="s">
        <v>6</v>
      </c>
      <c r="G196" s="5">
        <f>G197</f>
        <v>604.6</v>
      </c>
    </row>
    <row r="197" spans="1:8" ht="14.3" customHeight="1" x14ac:dyDescent="0.25">
      <c r="A197" s="63" t="s">
        <v>229</v>
      </c>
      <c r="B197" s="46" t="s">
        <v>4</v>
      </c>
      <c r="C197" s="50" t="s">
        <v>101</v>
      </c>
      <c r="D197" s="50" t="s">
        <v>24</v>
      </c>
      <c r="E197" s="18" t="s">
        <v>236</v>
      </c>
      <c r="F197" s="18" t="s">
        <v>227</v>
      </c>
      <c r="G197" s="5">
        <v>604.6</v>
      </c>
    </row>
    <row r="198" spans="1:8" ht="82.2" customHeight="1" x14ac:dyDescent="0.25">
      <c r="A198" s="64" t="s">
        <v>648</v>
      </c>
      <c r="B198" s="39" t="s">
        <v>4</v>
      </c>
      <c r="C198" s="41" t="s">
        <v>101</v>
      </c>
      <c r="D198" s="41" t="s">
        <v>24</v>
      </c>
      <c r="E198" s="20" t="s">
        <v>647</v>
      </c>
      <c r="F198" s="20"/>
      <c r="G198" s="9">
        <f>G199</f>
        <v>3515</v>
      </c>
    </row>
    <row r="199" spans="1:8" ht="14.3" customHeight="1" x14ac:dyDescent="0.25">
      <c r="A199" s="19" t="s">
        <v>104</v>
      </c>
      <c r="B199" s="46" t="s">
        <v>4</v>
      </c>
      <c r="C199" s="50" t="s">
        <v>101</v>
      </c>
      <c r="D199" s="50" t="s">
        <v>24</v>
      </c>
      <c r="E199" s="18" t="s">
        <v>647</v>
      </c>
      <c r="F199" s="18" t="s">
        <v>6</v>
      </c>
      <c r="G199" s="5">
        <f>G200</f>
        <v>3515</v>
      </c>
    </row>
    <row r="200" spans="1:8" ht="14.3" customHeight="1" x14ac:dyDescent="0.25">
      <c r="A200" s="63" t="s">
        <v>229</v>
      </c>
      <c r="B200" s="46" t="s">
        <v>4</v>
      </c>
      <c r="C200" s="50" t="s">
        <v>101</v>
      </c>
      <c r="D200" s="50" t="s">
        <v>24</v>
      </c>
      <c r="E200" s="18" t="s">
        <v>647</v>
      </c>
      <c r="F200" s="18" t="s">
        <v>227</v>
      </c>
      <c r="G200" s="5">
        <v>3515</v>
      </c>
    </row>
    <row r="201" spans="1:8" x14ac:dyDescent="0.25">
      <c r="A201" s="17" t="s">
        <v>103</v>
      </c>
      <c r="B201" s="16" t="s">
        <v>4</v>
      </c>
      <c r="C201" s="49" t="s">
        <v>101</v>
      </c>
      <c r="D201" s="35" t="s">
        <v>2</v>
      </c>
      <c r="E201" s="18"/>
      <c r="F201" s="15"/>
      <c r="G201" s="2">
        <f>G203+G207+G210</f>
        <v>21283.200000000001</v>
      </c>
    </row>
    <row r="202" spans="1:8" ht="27.2" x14ac:dyDescent="0.25">
      <c r="A202" s="24" t="s">
        <v>181</v>
      </c>
      <c r="B202" s="22" t="s">
        <v>4</v>
      </c>
      <c r="C202" s="20" t="s">
        <v>101</v>
      </c>
      <c r="D202" s="26" t="s">
        <v>2</v>
      </c>
      <c r="E202" s="21" t="s">
        <v>180</v>
      </c>
      <c r="F202" s="15"/>
      <c r="G202" s="9">
        <f>G203</f>
        <v>365</v>
      </c>
      <c r="H202" s="85"/>
    </row>
    <row r="203" spans="1:8" x14ac:dyDescent="0.25">
      <c r="A203" s="48" t="s">
        <v>103</v>
      </c>
      <c r="B203" s="22" t="s">
        <v>4</v>
      </c>
      <c r="C203" s="26" t="s">
        <v>101</v>
      </c>
      <c r="D203" s="26" t="s">
        <v>2</v>
      </c>
      <c r="E203" s="26" t="s">
        <v>240</v>
      </c>
      <c r="F203" s="26"/>
      <c r="G203" s="9">
        <f t="shared" ref="G203" si="0">G204</f>
        <v>365</v>
      </c>
      <c r="H203" s="85"/>
    </row>
    <row r="204" spans="1:8" x14ac:dyDescent="0.25">
      <c r="A204" s="29" t="s">
        <v>102</v>
      </c>
      <c r="B204" s="16" t="s">
        <v>4</v>
      </c>
      <c r="C204" s="25" t="s">
        <v>101</v>
      </c>
      <c r="D204" s="25" t="s">
        <v>2</v>
      </c>
      <c r="E204" s="25" t="s">
        <v>240</v>
      </c>
      <c r="F204" s="25"/>
      <c r="G204" s="5">
        <f>G205</f>
        <v>365</v>
      </c>
    </row>
    <row r="205" spans="1:8" ht="27.2" x14ac:dyDescent="0.25">
      <c r="A205" s="19" t="s">
        <v>28</v>
      </c>
      <c r="B205" s="16" t="s">
        <v>4</v>
      </c>
      <c r="C205" s="25" t="s">
        <v>101</v>
      </c>
      <c r="D205" s="25" t="s">
        <v>2</v>
      </c>
      <c r="E205" s="25" t="s">
        <v>240</v>
      </c>
      <c r="F205" s="25" t="s">
        <v>27</v>
      </c>
      <c r="G205" s="5">
        <f>G206</f>
        <v>365</v>
      </c>
    </row>
    <row r="206" spans="1:8" ht="27" customHeight="1" x14ac:dyDescent="0.25">
      <c r="A206" s="19" t="s">
        <v>26</v>
      </c>
      <c r="B206" s="16" t="s">
        <v>4</v>
      </c>
      <c r="C206" s="25" t="s">
        <v>101</v>
      </c>
      <c r="D206" s="25" t="s">
        <v>2</v>
      </c>
      <c r="E206" s="25" t="s">
        <v>240</v>
      </c>
      <c r="F206" s="25" t="s">
        <v>23</v>
      </c>
      <c r="G206" s="5">
        <v>365</v>
      </c>
    </row>
    <row r="207" spans="1:8" ht="94.45" customHeight="1" x14ac:dyDescent="0.25">
      <c r="A207" s="40" t="s">
        <v>650</v>
      </c>
      <c r="B207" s="69">
        <v>203</v>
      </c>
      <c r="C207" s="94" t="s">
        <v>101</v>
      </c>
      <c r="D207" s="26" t="s">
        <v>2</v>
      </c>
      <c r="E207" s="20" t="s">
        <v>651</v>
      </c>
      <c r="F207" s="20"/>
      <c r="G207" s="9">
        <f>G208</f>
        <v>5393.2</v>
      </c>
    </row>
    <row r="208" spans="1:8" ht="17.5" customHeight="1" x14ac:dyDescent="0.25">
      <c r="A208" s="63" t="s">
        <v>104</v>
      </c>
      <c r="B208" s="69">
        <v>203</v>
      </c>
      <c r="C208" s="93" t="s">
        <v>101</v>
      </c>
      <c r="D208" s="25" t="s">
        <v>2</v>
      </c>
      <c r="E208" s="18" t="s">
        <v>651</v>
      </c>
      <c r="F208" s="18" t="s">
        <v>6</v>
      </c>
      <c r="G208" s="5">
        <f>G209</f>
        <v>5393.2</v>
      </c>
    </row>
    <row r="209" spans="1:7" ht="17.5" customHeight="1" x14ac:dyDescent="0.25">
      <c r="A209" s="63" t="s">
        <v>229</v>
      </c>
      <c r="B209" s="69">
        <v>203</v>
      </c>
      <c r="C209" s="93" t="s">
        <v>101</v>
      </c>
      <c r="D209" s="25" t="s">
        <v>2</v>
      </c>
      <c r="E209" s="18" t="s">
        <v>651</v>
      </c>
      <c r="F209" s="18" t="s">
        <v>227</v>
      </c>
      <c r="G209" s="5">
        <v>5393.2</v>
      </c>
    </row>
    <row r="210" spans="1:7" ht="91.7" customHeight="1" x14ac:dyDescent="0.25">
      <c r="A210" s="40" t="s">
        <v>649</v>
      </c>
      <c r="B210" s="69">
        <v>203</v>
      </c>
      <c r="C210" s="94" t="s">
        <v>101</v>
      </c>
      <c r="D210" s="26" t="s">
        <v>2</v>
      </c>
      <c r="E210" s="20" t="s">
        <v>652</v>
      </c>
      <c r="F210" s="20"/>
      <c r="G210" s="9">
        <f>G211</f>
        <v>15525</v>
      </c>
    </row>
    <row r="211" spans="1:7" ht="17.5" customHeight="1" x14ac:dyDescent="0.25">
      <c r="A211" s="63" t="s">
        <v>104</v>
      </c>
      <c r="B211" s="69">
        <v>203</v>
      </c>
      <c r="C211" s="93" t="s">
        <v>101</v>
      </c>
      <c r="D211" s="25" t="s">
        <v>2</v>
      </c>
      <c r="E211" s="18" t="s">
        <v>652</v>
      </c>
      <c r="F211" s="18" t="s">
        <v>6</v>
      </c>
      <c r="G211" s="5">
        <f>G212</f>
        <v>15525</v>
      </c>
    </row>
    <row r="212" spans="1:7" ht="17.5" customHeight="1" x14ac:dyDescent="0.25">
      <c r="A212" s="63" t="s">
        <v>229</v>
      </c>
      <c r="B212" s="69">
        <v>203</v>
      </c>
      <c r="C212" s="93" t="s">
        <v>101</v>
      </c>
      <c r="D212" s="25" t="s">
        <v>2</v>
      </c>
      <c r="E212" s="18" t="s">
        <v>652</v>
      </c>
      <c r="F212" s="18" t="s">
        <v>227</v>
      </c>
      <c r="G212" s="5">
        <v>15525</v>
      </c>
    </row>
    <row r="213" spans="1:7" x14ac:dyDescent="0.25">
      <c r="A213" s="17" t="s">
        <v>100</v>
      </c>
      <c r="B213" s="16" t="s">
        <v>4</v>
      </c>
      <c r="C213" s="15" t="s">
        <v>82</v>
      </c>
      <c r="D213" s="15"/>
      <c r="E213" s="15"/>
      <c r="F213" s="15"/>
      <c r="G213" s="2">
        <f>G214+G238+G290+G321+G271</f>
        <v>611755.19999999995</v>
      </c>
    </row>
    <row r="214" spans="1:7" x14ac:dyDescent="0.25">
      <c r="A214" s="17" t="s">
        <v>99</v>
      </c>
      <c r="B214" s="16" t="s">
        <v>4</v>
      </c>
      <c r="C214" s="15" t="s">
        <v>82</v>
      </c>
      <c r="D214" s="15" t="s">
        <v>10</v>
      </c>
      <c r="E214" s="15"/>
      <c r="F214" s="15"/>
      <c r="G214" s="2">
        <f>G215</f>
        <v>106725.9</v>
      </c>
    </row>
    <row r="215" spans="1:7" x14ac:dyDescent="0.25">
      <c r="A215" s="24" t="s">
        <v>85</v>
      </c>
      <c r="B215" s="21" t="s">
        <v>4</v>
      </c>
      <c r="C215" s="20" t="s">
        <v>82</v>
      </c>
      <c r="D215" s="20" t="s">
        <v>10</v>
      </c>
      <c r="E215" s="20" t="s">
        <v>182</v>
      </c>
      <c r="F215" s="20"/>
      <c r="G215" s="9">
        <f>G216+G225+G232+G235</f>
        <v>106725.9</v>
      </c>
    </row>
    <row r="216" spans="1:7" x14ac:dyDescent="0.25">
      <c r="A216" s="24" t="s">
        <v>98</v>
      </c>
      <c r="B216" s="22" t="s">
        <v>4</v>
      </c>
      <c r="C216" s="26" t="s">
        <v>82</v>
      </c>
      <c r="D216" s="26" t="s">
        <v>10</v>
      </c>
      <c r="E216" s="20" t="s">
        <v>183</v>
      </c>
      <c r="F216" s="20"/>
      <c r="G216" s="9">
        <f>G217+G219+G221+G223</f>
        <v>3876.2</v>
      </c>
    </row>
    <row r="217" spans="1:7" ht="54.35" x14ac:dyDescent="0.25">
      <c r="A217" s="19" t="s">
        <v>75</v>
      </c>
      <c r="B217" s="16" t="s">
        <v>4</v>
      </c>
      <c r="C217" s="25" t="s">
        <v>82</v>
      </c>
      <c r="D217" s="25" t="s">
        <v>10</v>
      </c>
      <c r="E217" s="18" t="s">
        <v>183</v>
      </c>
      <c r="F217" s="18" t="s">
        <v>74</v>
      </c>
      <c r="G217" s="47">
        <f>G218</f>
        <v>487.9</v>
      </c>
    </row>
    <row r="218" spans="1:7" x14ac:dyDescent="0.25">
      <c r="A218" s="19" t="s">
        <v>73</v>
      </c>
      <c r="B218" s="16" t="s">
        <v>4</v>
      </c>
      <c r="C218" s="25" t="s">
        <v>82</v>
      </c>
      <c r="D218" s="25" t="s">
        <v>10</v>
      </c>
      <c r="E218" s="18" t="s">
        <v>183</v>
      </c>
      <c r="F218" s="18" t="s">
        <v>72</v>
      </c>
      <c r="G218" s="47">
        <v>487.9</v>
      </c>
    </row>
    <row r="219" spans="1:7" ht="27.2" x14ac:dyDescent="0.25">
      <c r="A219" s="19" t="s">
        <v>28</v>
      </c>
      <c r="B219" s="16" t="s">
        <v>4</v>
      </c>
      <c r="C219" s="25" t="s">
        <v>82</v>
      </c>
      <c r="D219" s="25" t="s">
        <v>10</v>
      </c>
      <c r="E219" s="18" t="s">
        <v>183</v>
      </c>
      <c r="F219" s="18" t="s">
        <v>27</v>
      </c>
      <c r="G219" s="47">
        <f>G220</f>
        <v>651.79999999999995</v>
      </c>
    </row>
    <row r="220" spans="1:7" ht="27.2" x14ac:dyDescent="0.25">
      <c r="A220" s="19" t="s">
        <v>26</v>
      </c>
      <c r="B220" s="16" t="s">
        <v>4</v>
      </c>
      <c r="C220" s="25" t="s">
        <v>82</v>
      </c>
      <c r="D220" s="25" t="s">
        <v>10</v>
      </c>
      <c r="E220" s="18" t="s">
        <v>183</v>
      </c>
      <c r="F220" s="18" t="s">
        <v>23</v>
      </c>
      <c r="G220" s="47">
        <v>651.79999999999995</v>
      </c>
    </row>
    <row r="221" spans="1:7" ht="27.2" x14ac:dyDescent="0.25">
      <c r="A221" s="27" t="s">
        <v>37</v>
      </c>
      <c r="B221" s="16" t="s">
        <v>4</v>
      </c>
      <c r="C221" s="25" t="s">
        <v>82</v>
      </c>
      <c r="D221" s="25" t="s">
        <v>10</v>
      </c>
      <c r="E221" s="18" t="s">
        <v>183</v>
      </c>
      <c r="F221" s="18" t="s">
        <v>36</v>
      </c>
      <c r="G221" s="5">
        <f>G222</f>
        <v>2736.4</v>
      </c>
    </row>
    <row r="222" spans="1:7" x14ac:dyDescent="0.25">
      <c r="A222" s="34" t="s">
        <v>60</v>
      </c>
      <c r="B222" s="16" t="s">
        <v>4</v>
      </c>
      <c r="C222" s="25" t="s">
        <v>82</v>
      </c>
      <c r="D222" s="25" t="s">
        <v>10</v>
      </c>
      <c r="E222" s="18" t="s">
        <v>183</v>
      </c>
      <c r="F222" s="18" t="s">
        <v>59</v>
      </c>
      <c r="G222" s="5">
        <v>2736.4</v>
      </c>
    </row>
    <row r="223" spans="1:7" x14ac:dyDescent="0.25">
      <c r="A223" s="19" t="s">
        <v>71</v>
      </c>
      <c r="B223" s="16" t="s">
        <v>4</v>
      </c>
      <c r="C223" s="25" t="s">
        <v>82</v>
      </c>
      <c r="D223" s="25" t="s">
        <v>10</v>
      </c>
      <c r="E223" s="18" t="s">
        <v>183</v>
      </c>
      <c r="F223" s="18" t="s">
        <v>70</v>
      </c>
      <c r="G223" s="5">
        <f>G224</f>
        <v>0.1</v>
      </c>
    </row>
    <row r="224" spans="1:7" x14ac:dyDescent="0.25">
      <c r="A224" s="19" t="s">
        <v>69</v>
      </c>
      <c r="B224" s="16" t="s">
        <v>4</v>
      </c>
      <c r="C224" s="25" t="s">
        <v>82</v>
      </c>
      <c r="D224" s="25" t="s">
        <v>10</v>
      </c>
      <c r="E224" s="18" t="s">
        <v>183</v>
      </c>
      <c r="F224" s="18" t="s">
        <v>68</v>
      </c>
      <c r="G224" s="5">
        <v>0.1</v>
      </c>
    </row>
    <row r="225" spans="1:7" ht="40.75" x14ac:dyDescent="0.25">
      <c r="A225" s="40" t="s">
        <v>97</v>
      </c>
      <c r="B225" s="39" t="s">
        <v>4</v>
      </c>
      <c r="C225" s="38" t="s">
        <v>82</v>
      </c>
      <c r="D225" s="26" t="s">
        <v>10</v>
      </c>
      <c r="E225" s="20" t="s">
        <v>184</v>
      </c>
      <c r="F225" s="20"/>
      <c r="G225" s="9">
        <f>G227+G228+G230</f>
        <v>75511.899999999994</v>
      </c>
    </row>
    <row r="226" spans="1:7" ht="54.35" x14ac:dyDescent="0.25">
      <c r="A226" s="19" t="s">
        <v>75</v>
      </c>
      <c r="B226" s="46" t="s">
        <v>4</v>
      </c>
      <c r="C226" s="45" t="s">
        <v>82</v>
      </c>
      <c r="D226" s="25" t="s">
        <v>10</v>
      </c>
      <c r="E226" s="18" t="s">
        <v>184</v>
      </c>
      <c r="F226" s="18" t="s">
        <v>74</v>
      </c>
      <c r="G226" s="5">
        <f>G227</f>
        <v>30380.7</v>
      </c>
    </row>
    <row r="227" spans="1:7" x14ac:dyDescent="0.25">
      <c r="A227" s="19" t="s">
        <v>73</v>
      </c>
      <c r="B227" s="46" t="s">
        <v>4</v>
      </c>
      <c r="C227" s="45" t="s">
        <v>82</v>
      </c>
      <c r="D227" s="25" t="s">
        <v>10</v>
      </c>
      <c r="E227" s="18" t="s">
        <v>184</v>
      </c>
      <c r="F227" s="18" t="s">
        <v>72</v>
      </c>
      <c r="G227" s="5">
        <v>30380.7</v>
      </c>
    </row>
    <row r="228" spans="1:7" ht="27.2" x14ac:dyDescent="0.25">
      <c r="A228" s="19" t="s">
        <v>28</v>
      </c>
      <c r="B228" s="46" t="s">
        <v>4</v>
      </c>
      <c r="C228" s="45" t="s">
        <v>82</v>
      </c>
      <c r="D228" s="25" t="s">
        <v>10</v>
      </c>
      <c r="E228" s="18" t="s">
        <v>184</v>
      </c>
      <c r="F228" s="18" t="s">
        <v>27</v>
      </c>
      <c r="G228" s="5">
        <f>G229</f>
        <v>570.20000000000005</v>
      </c>
    </row>
    <row r="229" spans="1:7" ht="27.2" x14ac:dyDescent="0.25">
      <c r="A229" s="19" t="s">
        <v>26</v>
      </c>
      <c r="B229" s="46" t="s">
        <v>4</v>
      </c>
      <c r="C229" s="45" t="s">
        <v>82</v>
      </c>
      <c r="D229" s="25" t="s">
        <v>10</v>
      </c>
      <c r="E229" s="18" t="s">
        <v>184</v>
      </c>
      <c r="F229" s="18" t="s">
        <v>23</v>
      </c>
      <c r="G229" s="5">
        <v>570.20000000000005</v>
      </c>
    </row>
    <row r="230" spans="1:7" ht="27.2" x14ac:dyDescent="0.25">
      <c r="A230" s="27" t="s">
        <v>37</v>
      </c>
      <c r="B230" s="46" t="s">
        <v>4</v>
      </c>
      <c r="C230" s="45" t="s">
        <v>82</v>
      </c>
      <c r="D230" s="25" t="s">
        <v>10</v>
      </c>
      <c r="E230" s="18" t="s">
        <v>184</v>
      </c>
      <c r="F230" s="18" t="s">
        <v>36</v>
      </c>
      <c r="G230" s="5">
        <f>G231</f>
        <v>44561</v>
      </c>
    </row>
    <row r="231" spans="1:7" x14ac:dyDescent="0.25">
      <c r="A231" s="34" t="s">
        <v>60</v>
      </c>
      <c r="B231" s="46" t="s">
        <v>4</v>
      </c>
      <c r="C231" s="45" t="s">
        <v>82</v>
      </c>
      <c r="D231" s="25" t="s">
        <v>10</v>
      </c>
      <c r="E231" s="18" t="s">
        <v>184</v>
      </c>
      <c r="F231" s="18" t="s">
        <v>59</v>
      </c>
      <c r="G231" s="5">
        <v>44561</v>
      </c>
    </row>
    <row r="232" spans="1:7" ht="27.2" x14ac:dyDescent="0.25">
      <c r="A232" s="44" t="s">
        <v>188</v>
      </c>
      <c r="B232" s="22" t="s">
        <v>4</v>
      </c>
      <c r="C232" s="20" t="s">
        <v>82</v>
      </c>
      <c r="D232" s="26" t="s">
        <v>10</v>
      </c>
      <c r="E232" s="20" t="s">
        <v>244</v>
      </c>
      <c r="F232" s="20"/>
      <c r="G232" s="9">
        <f>G233</f>
        <v>2047</v>
      </c>
    </row>
    <row r="233" spans="1:7" ht="27.2" x14ac:dyDescent="0.25">
      <c r="A233" s="27" t="s">
        <v>37</v>
      </c>
      <c r="B233" s="16" t="s">
        <v>4</v>
      </c>
      <c r="C233" s="18" t="s">
        <v>82</v>
      </c>
      <c r="D233" s="25" t="s">
        <v>10</v>
      </c>
      <c r="E233" s="18" t="s">
        <v>244</v>
      </c>
      <c r="F233" s="18" t="s">
        <v>36</v>
      </c>
      <c r="G233" s="5">
        <f>G234</f>
        <v>2047</v>
      </c>
    </row>
    <row r="234" spans="1:7" x14ac:dyDescent="0.25">
      <c r="A234" s="34" t="s">
        <v>60</v>
      </c>
      <c r="B234" s="16" t="s">
        <v>4</v>
      </c>
      <c r="C234" s="18" t="s">
        <v>82</v>
      </c>
      <c r="D234" s="25" t="s">
        <v>10</v>
      </c>
      <c r="E234" s="18" t="s">
        <v>244</v>
      </c>
      <c r="F234" s="18" t="s">
        <v>59</v>
      </c>
      <c r="G234" s="5">
        <v>2047</v>
      </c>
    </row>
    <row r="235" spans="1:7" x14ac:dyDescent="0.25">
      <c r="A235" s="24" t="s">
        <v>439</v>
      </c>
      <c r="B235" s="46" t="s">
        <v>4</v>
      </c>
      <c r="C235" s="38" t="s">
        <v>82</v>
      </c>
      <c r="D235" s="26" t="s">
        <v>10</v>
      </c>
      <c r="E235" s="20" t="s">
        <v>440</v>
      </c>
      <c r="F235" s="18"/>
      <c r="G235" s="5">
        <f>G236</f>
        <v>25290.799999999999</v>
      </c>
    </row>
    <row r="236" spans="1:7" ht="27.2" x14ac:dyDescent="0.25">
      <c r="A236" s="27" t="s">
        <v>37</v>
      </c>
      <c r="B236" s="46" t="s">
        <v>4</v>
      </c>
      <c r="C236" s="45" t="s">
        <v>82</v>
      </c>
      <c r="D236" s="25" t="s">
        <v>10</v>
      </c>
      <c r="E236" s="18" t="s">
        <v>440</v>
      </c>
      <c r="F236" s="18" t="s">
        <v>36</v>
      </c>
      <c r="G236" s="5">
        <f>G237</f>
        <v>25290.799999999999</v>
      </c>
    </row>
    <row r="237" spans="1:7" x14ac:dyDescent="0.25">
      <c r="A237" s="34" t="s">
        <v>60</v>
      </c>
      <c r="B237" s="22" t="s">
        <v>4</v>
      </c>
      <c r="C237" s="45" t="s">
        <v>82</v>
      </c>
      <c r="D237" s="25" t="s">
        <v>10</v>
      </c>
      <c r="E237" s="18" t="s">
        <v>440</v>
      </c>
      <c r="F237" s="18" t="s">
        <v>59</v>
      </c>
      <c r="G237" s="5">
        <v>25290.799999999999</v>
      </c>
    </row>
    <row r="238" spans="1:7" x14ac:dyDescent="0.25">
      <c r="A238" s="17" t="s">
        <v>93</v>
      </c>
      <c r="B238" s="16" t="s">
        <v>4</v>
      </c>
      <c r="C238" s="15" t="s">
        <v>82</v>
      </c>
      <c r="D238" s="15" t="s">
        <v>24</v>
      </c>
      <c r="E238" s="15"/>
      <c r="F238" s="15"/>
      <c r="G238" s="2">
        <f>G239</f>
        <v>410576.29999999993</v>
      </c>
    </row>
    <row r="239" spans="1:7" x14ac:dyDescent="0.25">
      <c r="A239" s="24" t="s">
        <v>85</v>
      </c>
      <c r="B239" s="22" t="s">
        <v>4</v>
      </c>
      <c r="C239" s="20" t="s">
        <v>82</v>
      </c>
      <c r="D239" s="20" t="s">
        <v>24</v>
      </c>
      <c r="E239" s="20" t="s">
        <v>182</v>
      </c>
      <c r="F239" s="15"/>
      <c r="G239" s="9">
        <f>G240+G249+G259+G264+G256</f>
        <v>410576.29999999993</v>
      </c>
    </row>
    <row r="240" spans="1:7" ht="27.2" x14ac:dyDescent="0.25">
      <c r="A240" s="24" t="s">
        <v>92</v>
      </c>
      <c r="B240" s="22" t="s">
        <v>4</v>
      </c>
      <c r="C240" s="20" t="s">
        <v>82</v>
      </c>
      <c r="D240" s="20" t="s">
        <v>24</v>
      </c>
      <c r="E240" s="20" t="s">
        <v>185</v>
      </c>
      <c r="F240" s="20"/>
      <c r="G240" s="9">
        <f>G241+G243+G245+G247</f>
        <v>117744</v>
      </c>
    </row>
    <row r="241" spans="1:7" ht="54.35" x14ac:dyDescent="0.25">
      <c r="A241" s="19" t="s">
        <v>75</v>
      </c>
      <c r="B241" s="16" t="s">
        <v>4</v>
      </c>
      <c r="C241" s="18" t="s">
        <v>82</v>
      </c>
      <c r="D241" s="18" t="s">
        <v>24</v>
      </c>
      <c r="E241" s="18" t="s">
        <v>185</v>
      </c>
      <c r="F241" s="18" t="s">
        <v>74</v>
      </c>
      <c r="G241" s="5">
        <f>G242</f>
        <v>53858.1</v>
      </c>
    </row>
    <row r="242" spans="1:7" x14ac:dyDescent="0.25">
      <c r="A242" s="19" t="s">
        <v>73</v>
      </c>
      <c r="B242" s="16" t="s">
        <v>4</v>
      </c>
      <c r="C242" s="18" t="s">
        <v>82</v>
      </c>
      <c r="D242" s="18" t="s">
        <v>24</v>
      </c>
      <c r="E242" s="18" t="s">
        <v>185</v>
      </c>
      <c r="F242" s="18" t="s">
        <v>72</v>
      </c>
      <c r="G242" s="5">
        <v>53858.1</v>
      </c>
    </row>
    <row r="243" spans="1:7" ht="27.2" x14ac:dyDescent="0.25">
      <c r="A243" s="19" t="s">
        <v>28</v>
      </c>
      <c r="B243" s="16" t="s">
        <v>4</v>
      </c>
      <c r="C243" s="18" t="s">
        <v>82</v>
      </c>
      <c r="D243" s="18" t="s">
        <v>24</v>
      </c>
      <c r="E243" s="18" t="s">
        <v>185</v>
      </c>
      <c r="F243" s="18" t="s">
        <v>27</v>
      </c>
      <c r="G243" s="5">
        <f>G244</f>
        <v>57461.4</v>
      </c>
    </row>
    <row r="244" spans="1:7" ht="27.2" x14ac:dyDescent="0.25">
      <c r="A244" s="19" t="s">
        <v>26</v>
      </c>
      <c r="B244" s="16" t="s">
        <v>4</v>
      </c>
      <c r="C244" s="18" t="s">
        <v>82</v>
      </c>
      <c r="D244" s="18" t="s">
        <v>24</v>
      </c>
      <c r="E244" s="18" t="s">
        <v>185</v>
      </c>
      <c r="F244" s="18" t="s">
        <v>23</v>
      </c>
      <c r="G244" s="5">
        <v>57461.4</v>
      </c>
    </row>
    <row r="245" spans="1:7" ht="27.2" x14ac:dyDescent="0.25">
      <c r="A245" s="27" t="s">
        <v>37</v>
      </c>
      <c r="B245" s="16" t="s">
        <v>4</v>
      </c>
      <c r="C245" s="18" t="s">
        <v>82</v>
      </c>
      <c r="D245" s="18" t="s">
        <v>24</v>
      </c>
      <c r="E245" s="18" t="s">
        <v>185</v>
      </c>
      <c r="F245" s="18" t="s">
        <v>36</v>
      </c>
      <c r="G245" s="5">
        <f>G246</f>
        <v>2337.5</v>
      </c>
    </row>
    <row r="246" spans="1:7" x14ac:dyDescent="0.25">
      <c r="A246" s="34" t="s">
        <v>60</v>
      </c>
      <c r="B246" s="16" t="s">
        <v>4</v>
      </c>
      <c r="C246" s="18" t="s">
        <v>82</v>
      </c>
      <c r="D246" s="18" t="s">
        <v>24</v>
      </c>
      <c r="E246" s="18" t="s">
        <v>185</v>
      </c>
      <c r="F246" s="18" t="s">
        <v>59</v>
      </c>
      <c r="G246" s="5">
        <v>2337.5</v>
      </c>
    </row>
    <row r="247" spans="1:7" x14ac:dyDescent="0.25">
      <c r="A247" s="19" t="s">
        <v>71</v>
      </c>
      <c r="B247" s="16" t="s">
        <v>4</v>
      </c>
      <c r="C247" s="18" t="s">
        <v>82</v>
      </c>
      <c r="D247" s="18" t="s">
        <v>24</v>
      </c>
      <c r="E247" s="18" t="s">
        <v>185</v>
      </c>
      <c r="F247" s="18" t="s">
        <v>70</v>
      </c>
      <c r="G247" s="5">
        <f>G248</f>
        <v>4087</v>
      </c>
    </row>
    <row r="248" spans="1:7" x14ac:dyDescent="0.25">
      <c r="A248" s="19" t="s">
        <v>69</v>
      </c>
      <c r="B248" s="16" t="s">
        <v>4</v>
      </c>
      <c r="C248" s="18" t="s">
        <v>82</v>
      </c>
      <c r="D248" s="18" t="s">
        <v>24</v>
      </c>
      <c r="E248" s="18" t="s">
        <v>185</v>
      </c>
      <c r="F248" s="18" t="s">
        <v>68</v>
      </c>
      <c r="G248" s="5">
        <v>4087</v>
      </c>
    </row>
    <row r="249" spans="1:7" x14ac:dyDescent="0.25">
      <c r="A249" s="24" t="s">
        <v>90</v>
      </c>
      <c r="B249" s="22" t="s">
        <v>4</v>
      </c>
      <c r="C249" s="20" t="s">
        <v>82</v>
      </c>
      <c r="D249" s="20" t="s">
        <v>24</v>
      </c>
      <c r="E249" s="20" t="s">
        <v>187</v>
      </c>
      <c r="F249" s="20"/>
      <c r="G249" s="9">
        <f>G250+G252+G254</f>
        <v>239410.39999999997</v>
      </c>
    </row>
    <row r="250" spans="1:7" ht="54.35" x14ac:dyDescent="0.25">
      <c r="A250" s="19" t="s">
        <v>75</v>
      </c>
      <c r="B250" s="16" t="s">
        <v>4</v>
      </c>
      <c r="C250" s="18" t="s">
        <v>82</v>
      </c>
      <c r="D250" s="18" t="s">
        <v>24</v>
      </c>
      <c r="E250" s="18" t="s">
        <v>187</v>
      </c>
      <c r="F250" s="18" t="s">
        <v>74</v>
      </c>
      <c r="G250" s="5">
        <f>G251</f>
        <v>176239.4</v>
      </c>
    </row>
    <row r="251" spans="1:7" x14ac:dyDescent="0.25">
      <c r="A251" s="19" t="s">
        <v>73</v>
      </c>
      <c r="B251" s="16" t="s">
        <v>4</v>
      </c>
      <c r="C251" s="18" t="s">
        <v>82</v>
      </c>
      <c r="D251" s="18" t="s">
        <v>24</v>
      </c>
      <c r="E251" s="18" t="s">
        <v>187</v>
      </c>
      <c r="F251" s="18" t="s">
        <v>72</v>
      </c>
      <c r="G251" s="5">
        <v>176239.4</v>
      </c>
    </row>
    <row r="252" spans="1:7" ht="27.2" x14ac:dyDescent="0.25">
      <c r="A252" s="19" t="s">
        <v>28</v>
      </c>
      <c r="B252" s="16" t="s">
        <v>4</v>
      </c>
      <c r="C252" s="18" t="s">
        <v>82</v>
      </c>
      <c r="D252" s="18" t="s">
        <v>24</v>
      </c>
      <c r="E252" s="18" t="s">
        <v>187</v>
      </c>
      <c r="F252" s="18" t="s">
        <v>27</v>
      </c>
      <c r="G252" s="5">
        <f>G253</f>
        <v>4208.3</v>
      </c>
    </row>
    <row r="253" spans="1:7" ht="27.2" x14ac:dyDescent="0.25">
      <c r="A253" s="19" t="s">
        <v>26</v>
      </c>
      <c r="B253" s="16" t="s">
        <v>4</v>
      </c>
      <c r="C253" s="18" t="s">
        <v>82</v>
      </c>
      <c r="D253" s="18" t="s">
        <v>24</v>
      </c>
      <c r="E253" s="18" t="s">
        <v>187</v>
      </c>
      <c r="F253" s="18" t="s">
        <v>23</v>
      </c>
      <c r="G253" s="5">
        <v>4208.3</v>
      </c>
    </row>
    <row r="254" spans="1:7" ht="27.2" x14ac:dyDescent="0.25">
      <c r="A254" s="27" t="s">
        <v>37</v>
      </c>
      <c r="B254" s="16" t="s">
        <v>4</v>
      </c>
      <c r="C254" s="18" t="s">
        <v>82</v>
      </c>
      <c r="D254" s="18" t="s">
        <v>24</v>
      </c>
      <c r="E254" s="18" t="s">
        <v>187</v>
      </c>
      <c r="F254" s="18" t="s">
        <v>36</v>
      </c>
      <c r="G254" s="5">
        <f>G255</f>
        <v>58962.7</v>
      </c>
    </row>
    <row r="255" spans="1:7" x14ac:dyDescent="0.25">
      <c r="A255" s="34" t="s">
        <v>60</v>
      </c>
      <c r="B255" s="16" t="s">
        <v>4</v>
      </c>
      <c r="C255" s="18" t="s">
        <v>82</v>
      </c>
      <c r="D255" s="18" t="s">
        <v>24</v>
      </c>
      <c r="E255" s="18" t="s">
        <v>187</v>
      </c>
      <c r="F255" s="18" t="s">
        <v>59</v>
      </c>
      <c r="G255" s="5">
        <v>58962.7</v>
      </c>
    </row>
    <row r="256" spans="1:7" ht="40.75" x14ac:dyDescent="0.25">
      <c r="A256" s="37" t="s">
        <v>199</v>
      </c>
      <c r="B256" s="22" t="s">
        <v>4</v>
      </c>
      <c r="C256" s="20" t="s">
        <v>82</v>
      </c>
      <c r="D256" s="20" t="s">
        <v>81</v>
      </c>
      <c r="E256" s="20" t="s">
        <v>200</v>
      </c>
      <c r="F256" s="20"/>
      <c r="G256" s="9">
        <f>G257</f>
        <v>289.8</v>
      </c>
    </row>
    <row r="257" spans="1:7" ht="27.2" x14ac:dyDescent="0.25">
      <c r="A257" s="19" t="s">
        <v>28</v>
      </c>
      <c r="B257" s="16" t="s">
        <v>4</v>
      </c>
      <c r="C257" s="18" t="s">
        <v>82</v>
      </c>
      <c r="D257" s="18" t="s">
        <v>81</v>
      </c>
      <c r="E257" s="18" t="s">
        <v>200</v>
      </c>
      <c r="F257" s="18" t="s">
        <v>27</v>
      </c>
      <c r="G257" s="5">
        <f>G258</f>
        <v>289.8</v>
      </c>
    </row>
    <row r="258" spans="1:7" ht="27.2" x14ac:dyDescent="0.25">
      <c r="A258" s="19" t="s">
        <v>26</v>
      </c>
      <c r="B258" s="16" t="s">
        <v>4</v>
      </c>
      <c r="C258" s="18" t="s">
        <v>82</v>
      </c>
      <c r="D258" s="18" t="s">
        <v>81</v>
      </c>
      <c r="E258" s="18" t="s">
        <v>200</v>
      </c>
      <c r="F258" s="18" t="s">
        <v>23</v>
      </c>
      <c r="G258" s="5">
        <v>289.8</v>
      </c>
    </row>
    <row r="259" spans="1:7" ht="27.2" x14ac:dyDescent="0.25">
      <c r="A259" s="44" t="s">
        <v>188</v>
      </c>
      <c r="B259" s="22" t="s">
        <v>4</v>
      </c>
      <c r="C259" s="20" t="s">
        <v>82</v>
      </c>
      <c r="D259" s="20" t="s">
        <v>24</v>
      </c>
      <c r="E259" s="20" t="s">
        <v>244</v>
      </c>
      <c r="F259" s="20"/>
      <c r="G259" s="9">
        <f>G260+G262</f>
        <v>18389.3</v>
      </c>
    </row>
    <row r="260" spans="1:7" ht="27.2" x14ac:dyDescent="0.25">
      <c r="A260" s="19" t="s">
        <v>28</v>
      </c>
      <c r="B260" s="16" t="s">
        <v>4</v>
      </c>
      <c r="C260" s="18" t="s">
        <v>82</v>
      </c>
      <c r="D260" s="18" t="s">
        <v>24</v>
      </c>
      <c r="E260" s="18" t="s">
        <v>244</v>
      </c>
      <c r="F260" s="18" t="s">
        <v>27</v>
      </c>
      <c r="G260" s="5">
        <f>G261</f>
        <v>14451.2</v>
      </c>
    </row>
    <row r="261" spans="1:7" ht="27.2" x14ac:dyDescent="0.25">
      <c r="A261" s="19" t="s">
        <v>26</v>
      </c>
      <c r="B261" s="16" t="s">
        <v>4</v>
      </c>
      <c r="C261" s="18" t="s">
        <v>82</v>
      </c>
      <c r="D261" s="18" t="s">
        <v>24</v>
      </c>
      <c r="E261" s="18" t="s">
        <v>244</v>
      </c>
      <c r="F261" s="18" t="s">
        <v>23</v>
      </c>
      <c r="G261" s="5">
        <v>14451.2</v>
      </c>
    </row>
    <row r="262" spans="1:7" ht="27.2" customHeight="1" x14ac:dyDescent="0.25">
      <c r="A262" s="27" t="s">
        <v>37</v>
      </c>
      <c r="B262" s="16" t="s">
        <v>4</v>
      </c>
      <c r="C262" s="18" t="s">
        <v>82</v>
      </c>
      <c r="D262" s="18" t="s">
        <v>24</v>
      </c>
      <c r="E262" s="18" t="s">
        <v>244</v>
      </c>
      <c r="F262" s="18" t="s">
        <v>36</v>
      </c>
      <c r="G262" s="5">
        <f>G263</f>
        <v>3938.1</v>
      </c>
    </row>
    <row r="263" spans="1:7" ht="15.65" customHeight="1" x14ac:dyDescent="0.25">
      <c r="A263" s="34" t="s">
        <v>60</v>
      </c>
      <c r="B263" s="16" t="s">
        <v>4</v>
      </c>
      <c r="C263" s="18" t="s">
        <v>82</v>
      </c>
      <c r="D263" s="18" t="s">
        <v>24</v>
      </c>
      <c r="E263" s="18" t="s">
        <v>244</v>
      </c>
      <c r="F263" s="18" t="s">
        <v>59</v>
      </c>
      <c r="G263" s="5">
        <v>3938.1</v>
      </c>
    </row>
    <row r="264" spans="1:7" ht="18.350000000000001" customHeight="1" x14ac:dyDescent="0.25">
      <c r="A264" s="24" t="s">
        <v>441</v>
      </c>
      <c r="B264" s="16" t="s">
        <v>4</v>
      </c>
      <c r="C264" s="20" t="s">
        <v>82</v>
      </c>
      <c r="D264" s="20" t="s">
        <v>24</v>
      </c>
      <c r="E264" s="20" t="s">
        <v>442</v>
      </c>
      <c r="F264" s="18"/>
      <c r="G264" s="9">
        <f>G265+G267+G269</f>
        <v>34742.800000000003</v>
      </c>
    </row>
    <row r="265" spans="1:7" ht="54.35" customHeight="1" x14ac:dyDescent="0.25">
      <c r="A265" s="19" t="s">
        <v>75</v>
      </c>
      <c r="B265" s="16" t="s">
        <v>4</v>
      </c>
      <c r="C265" s="18" t="s">
        <v>82</v>
      </c>
      <c r="D265" s="18" t="s">
        <v>24</v>
      </c>
      <c r="E265" s="18" t="s">
        <v>442</v>
      </c>
      <c r="F265" s="18" t="s">
        <v>74</v>
      </c>
      <c r="G265" s="5">
        <f>G266</f>
        <v>2367.8000000000002</v>
      </c>
    </row>
    <row r="266" spans="1:7" ht="18.350000000000001" customHeight="1" x14ac:dyDescent="0.25">
      <c r="A266" s="19" t="s">
        <v>73</v>
      </c>
      <c r="B266" s="16" t="s">
        <v>4</v>
      </c>
      <c r="C266" s="18" t="s">
        <v>82</v>
      </c>
      <c r="D266" s="18" t="s">
        <v>24</v>
      </c>
      <c r="E266" s="18" t="s">
        <v>442</v>
      </c>
      <c r="F266" s="18" t="s">
        <v>72</v>
      </c>
      <c r="G266" s="5">
        <v>2367.8000000000002</v>
      </c>
    </row>
    <row r="267" spans="1:7" ht="27.2" x14ac:dyDescent="0.25">
      <c r="A267" s="19" t="s">
        <v>28</v>
      </c>
      <c r="B267" s="16" t="s">
        <v>4</v>
      </c>
      <c r="C267" s="18" t="s">
        <v>82</v>
      </c>
      <c r="D267" s="18" t="s">
        <v>24</v>
      </c>
      <c r="E267" s="18" t="s">
        <v>442</v>
      </c>
      <c r="F267" s="18" t="s">
        <v>27</v>
      </c>
      <c r="G267" s="5">
        <f>G268</f>
        <v>12579.9</v>
      </c>
    </row>
    <row r="268" spans="1:7" ht="27.2" x14ac:dyDescent="0.25">
      <c r="A268" s="19" t="s">
        <v>26</v>
      </c>
      <c r="B268" s="22" t="s">
        <v>4</v>
      </c>
      <c r="C268" s="18" t="s">
        <v>82</v>
      </c>
      <c r="D268" s="18" t="s">
        <v>24</v>
      </c>
      <c r="E268" s="18" t="s">
        <v>442</v>
      </c>
      <c r="F268" s="18" t="s">
        <v>23</v>
      </c>
      <c r="G268" s="5">
        <v>12579.9</v>
      </c>
    </row>
    <row r="269" spans="1:7" ht="27.2" x14ac:dyDescent="0.25">
      <c r="A269" s="27" t="s">
        <v>37</v>
      </c>
      <c r="B269" s="22" t="s">
        <v>4</v>
      </c>
      <c r="C269" s="18" t="s">
        <v>82</v>
      </c>
      <c r="D269" s="18" t="s">
        <v>24</v>
      </c>
      <c r="E269" s="18" t="s">
        <v>442</v>
      </c>
      <c r="F269" s="18" t="s">
        <v>36</v>
      </c>
      <c r="G269" s="5">
        <f>G270</f>
        <v>19795.099999999999</v>
      </c>
    </row>
    <row r="270" spans="1:7" x14ac:dyDescent="0.25">
      <c r="A270" s="34" t="s">
        <v>60</v>
      </c>
      <c r="B270" s="16" t="s">
        <v>4</v>
      </c>
      <c r="C270" s="18" t="s">
        <v>82</v>
      </c>
      <c r="D270" s="18" t="s">
        <v>24</v>
      </c>
      <c r="E270" s="18" t="s">
        <v>442</v>
      </c>
      <c r="F270" s="18" t="s">
        <v>59</v>
      </c>
      <c r="G270" s="5">
        <v>19795.099999999999</v>
      </c>
    </row>
    <row r="271" spans="1:7" x14ac:dyDescent="0.25">
      <c r="A271" s="92" t="s">
        <v>226</v>
      </c>
      <c r="B271" s="16" t="s">
        <v>4</v>
      </c>
      <c r="C271" s="15" t="s">
        <v>82</v>
      </c>
      <c r="D271" s="15" t="s">
        <v>2</v>
      </c>
      <c r="E271" s="35"/>
      <c r="F271" s="15"/>
      <c r="G271" s="2">
        <f>G272</f>
        <v>47078.7</v>
      </c>
    </row>
    <row r="272" spans="1:7" x14ac:dyDescent="0.25">
      <c r="A272" s="24" t="s">
        <v>85</v>
      </c>
      <c r="B272" s="22" t="s">
        <v>4</v>
      </c>
      <c r="C272" s="20" t="s">
        <v>82</v>
      </c>
      <c r="D272" s="20" t="s">
        <v>2</v>
      </c>
      <c r="E272" s="20" t="s">
        <v>182</v>
      </c>
      <c r="F272" s="18"/>
      <c r="G272" s="9">
        <f>G273+G284</f>
        <v>47078.7</v>
      </c>
    </row>
    <row r="273" spans="1:7" x14ac:dyDescent="0.25">
      <c r="A273" s="24" t="s">
        <v>91</v>
      </c>
      <c r="B273" s="22" t="s">
        <v>4</v>
      </c>
      <c r="C273" s="20" t="s">
        <v>82</v>
      </c>
      <c r="D273" s="20" t="s">
        <v>2</v>
      </c>
      <c r="E273" s="20" t="s">
        <v>186</v>
      </c>
      <c r="F273" s="20"/>
      <c r="G273" s="9">
        <f>G274</f>
        <v>9288.5</v>
      </c>
    </row>
    <row r="274" spans="1:7" x14ac:dyDescent="0.25">
      <c r="A274" s="19" t="s">
        <v>76</v>
      </c>
      <c r="B274" s="16" t="s">
        <v>4</v>
      </c>
      <c r="C274" s="18" t="s">
        <v>82</v>
      </c>
      <c r="D274" s="18" t="s">
        <v>2</v>
      </c>
      <c r="E274" s="18" t="s">
        <v>186</v>
      </c>
      <c r="F274" s="18"/>
      <c r="G274" s="5">
        <f>G275+G277+G279+G282</f>
        <v>9288.5</v>
      </c>
    </row>
    <row r="275" spans="1:7" ht="54.35" x14ac:dyDescent="0.25">
      <c r="A275" s="19" t="s">
        <v>75</v>
      </c>
      <c r="B275" s="16" t="s">
        <v>4</v>
      </c>
      <c r="C275" s="18" t="s">
        <v>82</v>
      </c>
      <c r="D275" s="18" t="s">
        <v>2</v>
      </c>
      <c r="E275" s="18" t="s">
        <v>186</v>
      </c>
      <c r="F275" s="18" t="s">
        <v>74</v>
      </c>
      <c r="G275" s="5">
        <f>G276</f>
        <v>6996.6</v>
      </c>
    </row>
    <row r="276" spans="1:7" x14ac:dyDescent="0.25">
      <c r="A276" s="19" t="s">
        <v>73</v>
      </c>
      <c r="B276" s="16" t="s">
        <v>4</v>
      </c>
      <c r="C276" s="18" t="s">
        <v>82</v>
      </c>
      <c r="D276" s="18" t="s">
        <v>2</v>
      </c>
      <c r="E276" s="18" t="s">
        <v>186</v>
      </c>
      <c r="F276" s="18" t="s">
        <v>72</v>
      </c>
      <c r="G276" s="5">
        <v>6996.6</v>
      </c>
    </row>
    <row r="277" spans="1:7" ht="27.2" x14ac:dyDescent="0.25">
      <c r="A277" s="19" t="s">
        <v>28</v>
      </c>
      <c r="B277" s="16" t="s">
        <v>4</v>
      </c>
      <c r="C277" s="18" t="s">
        <v>82</v>
      </c>
      <c r="D277" s="18" t="s">
        <v>2</v>
      </c>
      <c r="E277" s="18" t="s">
        <v>186</v>
      </c>
      <c r="F277" s="18" t="s">
        <v>27</v>
      </c>
      <c r="G277" s="5">
        <f>G278</f>
        <v>715.7</v>
      </c>
    </row>
    <row r="278" spans="1:7" ht="27.2" x14ac:dyDescent="0.25">
      <c r="A278" s="19" t="s">
        <v>26</v>
      </c>
      <c r="B278" s="16" t="s">
        <v>4</v>
      </c>
      <c r="C278" s="18" t="s">
        <v>82</v>
      </c>
      <c r="D278" s="18" t="s">
        <v>2</v>
      </c>
      <c r="E278" s="18" t="s">
        <v>186</v>
      </c>
      <c r="F278" s="18" t="s">
        <v>23</v>
      </c>
      <c r="G278" s="5">
        <v>715.7</v>
      </c>
    </row>
    <row r="279" spans="1:7" ht="27.2" x14ac:dyDescent="0.25">
      <c r="A279" s="27" t="s">
        <v>37</v>
      </c>
      <c r="B279" s="16" t="s">
        <v>4</v>
      </c>
      <c r="C279" s="18" t="s">
        <v>82</v>
      </c>
      <c r="D279" s="18" t="s">
        <v>2</v>
      </c>
      <c r="E279" s="18" t="s">
        <v>186</v>
      </c>
      <c r="F279" s="18" t="s">
        <v>36</v>
      </c>
      <c r="G279" s="5">
        <f>G280+G281</f>
        <v>1561.9</v>
      </c>
    </row>
    <row r="280" spans="1:7" x14ac:dyDescent="0.25">
      <c r="A280" s="34" t="s">
        <v>60</v>
      </c>
      <c r="B280" s="16" t="s">
        <v>4</v>
      </c>
      <c r="C280" s="18" t="s">
        <v>82</v>
      </c>
      <c r="D280" s="18" t="s">
        <v>2</v>
      </c>
      <c r="E280" s="18" t="s">
        <v>186</v>
      </c>
      <c r="F280" s="18" t="s">
        <v>59</v>
      </c>
      <c r="G280" s="5">
        <v>815.7</v>
      </c>
    </row>
    <row r="281" spans="1:7" x14ac:dyDescent="0.25">
      <c r="A281" s="19" t="s">
        <v>35</v>
      </c>
      <c r="B281" s="16" t="s">
        <v>4</v>
      </c>
      <c r="C281" s="18" t="s">
        <v>82</v>
      </c>
      <c r="D281" s="18" t="s">
        <v>2</v>
      </c>
      <c r="E281" s="18" t="s">
        <v>186</v>
      </c>
      <c r="F281" s="18" t="s">
        <v>33</v>
      </c>
      <c r="G281" s="5">
        <v>746.2</v>
      </c>
    </row>
    <row r="282" spans="1:7" x14ac:dyDescent="0.25">
      <c r="A282" s="19" t="s">
        <v>71</v>
      </c>
      <c r="B282" s="16" t="s">
        <v>4</v>
      </c>
      <c r="C282" s="18" t="s">
        <v>82</v>
      </c>
      <c r="D282" s="18" t="s">
        <v>2</v>
      </c>
      <c r="E282" s="18" t="s">
        <v>186</v>
      </c>
      <c r="F282" s="18" t="s">
        <v>70</v>
      </c>
      <c r="G282" s="5">
        <f>G283</f>
        <v>14.3</v>
      </c>
    </row>
    <row r="283" spans="1:7" x14ac:dyDescent="0.25">
      <c r="A283" s="19" t="s">
        <v>69</v>
      </c>
      <c r="B283" s="16" t="s">
        <v>4</v>
      </c>
      <c r="C283" s="18" t="s">
        <v>82</v>
      </c>
      <c r="D283" s="18" t="s">
        <v>2</v>
      </c>
      <c r="E283" s="18" t="s">
        <v>186</v>
      </c>
      <c r="F283" s="18" t="s">
        <v>68</v>
      </c>
      <c r="G283" s="5">
        <v>14.3</v>
      </c>
    </row>
    <row r="284" spans="1:7" ht="27.2" x14ac:dyDescent="0.25">
      <c r="A284" s="19" t="s">
        <v>445</v>
      </c>
      <c r="B284" s="16" t="s">
        <v>4</v>
      </c>
      <c r="C284" s="20" t="s">
        <v>82</v>
      </c>
      <c r="D284" s="20" t="s">
        <v>2</v>
      </c>
      <c r="E284" s="20" t="s">
        <v>446</v>
      </c>
      <c r="F284" s="18"/>
      <c r="G284" s="9">
        <f>G285+G287</f>
        <v>37790.199999999997</v>
      </c>
    </row>
    <row r="285" spans="1:7" ht="54.35" x14ac:dyDescent="0.25">
      <c r="A285" s="19" t="s">
        <v>75</v>
      </c>
      <c r="B285" s="16" t="s">
        <v>4</v>
      </c>
      <c r="C285" s="18" t="s">
        <v>82</v>
      </c>
      <c r="D285" s="18" t="s">
        <v>2</v>
      </c>
      <c r="E285" s="18" t="s">
        <v>446</v>
      </c>
      <c r="F285" s="18" t="s">
        <v>74</v>
      </c>
      <c r="G285" s="5">
        <f>G286</f>
        <v>1079.8</v>
      </c>
    </row>
    <row r="286" spans="1:7" x14ac:dyDescent="0.25">
      <c r="A286" s="19" t="s">
        <v>73</v>
      </c>
      <c r="B286" s="16" t="s">
        <v>4</v>
      </c>
      <c r="C286" s="18" t="s">
        <v>82</v>
      </c>
      <c r="D286" s="18" t="s">
        <v>2</v>
      </c>
      <c r="E286" s="18" t="s">
        <v>447</v>
      </c>
      <c r="F286" s="18" t="s">
        <v>72</v>
      </c>
      <c r="G286" s="5">
        <v>1079.8</v>
      </c>
    </row>
    <row r="287" spans="1:7" ht="27.2" x14ac:dyDescent="0.25">
      <c r="A287" s="27" t="s">
        <v>37</v>
      </c>
      <c r="B287" s="22" t="s">
        <v>4</v>
      </c>
      <c r="C287" s="18" t="s">
        <v>82</v>
      </c>
      <c r="D287" s="18" t="s">
        <v>2</v>
      </c>
      <c r="E287" s="18" t="s">
        <v>446</v>
      </c>
      <c r="F287" s="18" t="s">
        <v>36</v>
      </c>
      <c r="G287" s="5">
        <f>SUM(G288:G289)</f>
        <v>36710.399999999994</v>
      </c>
    </row>
    <row r="288" spans="1:7" x14ac:dyDescent="0.25">
      <c r="A288" s="34" t="s">
        <v>60</v>
      </c>
      <c r="B288" s="22" t="s">
        <v>4</v>
      </c>
      <c r="C288" s="18" t="s">
        <v>82</v>
      </c>
      <c r="D288" s="18" t="s">
        <v>2</v>
      </c>
      <c r="E288" s="18" t="s">
        <v>446</v>
      </c>
      <c r="F288" s="18" t="s">
        <v>59</v>
      </c>
      <c r="G288" s="5">
        <v>10509.3</v>
      </c>
    </row>
    <row r="289" spans="1:7" x14ac:dyDescent="0.25">
      <c r="A289" s="19" t="s">
        <v>35</v>
      </c>
      <c r="B289" s="16" t="s">
        <v>4</v>
      </c>
      <c r="C289" s="18" t="s">
        <v>82</v>
      </c>
      <c r="D289" s="18" t="s">
        <v>2</v>
      </c>
      <c r="E289" s="18" t="s">
        <v>446</v>
      </c>
      <c r="F289" s="18" t="s">
        <v>33</v>
      </c>
      <c r="G289" s="5">
        <v>26201.1</v>
      </c>
    </row>
    <row r="290" spans="1:7" x14ac:dyDescent="0.25">
      <c r="A290" s="17" t="s">
        <v>89</v>
      </c>
      <c r="B290" s="16" t="s">
        <v>4</v>
      </c>
      <c r="C290" s="15" t="s">
        <v>82</v>
      </c>
      <c r="D290" s="15" t="s">
        <v>82</v>
      </c>
      <c r="E290" s="15"/>
      <c r="F290" s="15"/>
      <c r="G290" s="2">
        <f>G291+G305+G313+G317</f>
        <v>8839.9</v>
      </c>
    </row>
    <row r="291" spans="1:7" x14ac:dyDescent="0.25">
      <c r="A291" s="24" t="s">
        <v>189</v>
      </c>
      <c r="B291" s="22" t="s">
        <v>4</v>
      </c>
      <c r="C291" s="20" t="s">
        <v>82</v>
      </c>
      <c r="D291" s="20" t="s">
        <v>82</v>
      </c>
      <c r="E291" s="21" t="s">
        <v>190</v>
      </c>
      <c r="F291" s="15"/>
      <c r="G291" s="9">
        <f>G292+G295+G300</f>
        <v>951.9</v>
      </c>
    </row>
    <row r="292" spans="1:7" ht="55.7" customHeight="1" x14ac:dyDescent="0.25">
      <c r="A292" s="24" t="s">
        <v>88</v>
      </c>
      <c r="B292" s="22" t="s">
        <v>4</v>
      </c>
      <c r="C292" s="20" t="s">
        <v>82</v>
      </c>
      <c r="D292" s="20" t="s">
        <v>82</v>
      </c>
      <c r="E292" s="21" t="s">
        <v>242</v>
      </c>
      <c r="F292" s="33"/>
      <c r="G292" s="9">
        <f>G293</f>
        <v>3.5</v>
      </c>
    </row>
    <row r="293" spans="1:7" ht="27.7" customHeight="1" x14ac:dyDescent="0.25">
      <c r="A293" s="27" t="s">
        <v>37</v>
      </c>
      <c r="B293" s="16" t="s">
        <v>4</v>
      </c>
      <c r="C293" s="18" t="s">
        <v>82</v>
      </c>
      <c r="D293" s="18" t="s">
        <v>82</v>
      </c>
      <c r="E293" s="28" t="s">
        <v>242</v>
      </c>
      <c r="F293" s="18" t="s">
        <v>36</v>
      </c>
      <c r="G293" s="5">
        <f>G294</f>
        <v>3.5</v>
      </c>
    </row>
    <row r="294" spans="1:7" ht="17.5" customHeight="1" x14ac:dyDescent="0.25">
      <c r="A294" s="34" t="s">
        <v>35</v>
      </c>
      <c r="B294" s="16" t="s">
        <v>4</v>
      </c>
      <c r="C294" s="18" t="s">
        <v>82</v>
      </c>
      <c r="D294" s="18" t="s">
        <v>82</v>
      </c>
      <c r="E294" s="28" t="s">
        <v>242</v>
      </c>
      <c r="F294" s="18" t="s">
        <v>33</v>
      </c>
      <c r="G294" s="5">
        <v>3.5</v>
      </c>
    </row>
    <row r="295" spans="1:7" ht="67.75" customHeight="1" x14ac:dyDescent="0.25">
      <c r="A295" s="24" t="s">
        <v>653</v>
      </c>
      <c r="B295" s="22" t="s">
        <v>4</v>
      </c>
      <c r="C295" s="20" t="s">
        <v>82</v>
      </c>
      <c r="D295" s="20" t="s">
        <v>82</v>
      </c>
      <c r="E295" s="21" t="s">
        <v>243</v>
      </c>
      <c r="F295" s="20"/>
      <c r="G295" s="9">
        <f>G296+G298</f>
        <v>901</v>
      </c>
    </row>
    <row r="296" spans="1:7" ht="27.2" x14ac:dyDescent="0.25">
      <c r="A296" s="19" t="s">
        <v>28</v>
      </c>
      <c r="B296" s="16" t="s">
        <v>4</v>
      </c>
      <c r="C296" s="18" t="s">
        <v>82</v>
      </c>
      <c r="D296" s="18" t="s">
        <v>82</v>
      </c>
      <c r="E296" s="28" t="s">
        <v>243</v>
      </c>
      <c r="F296" s="18" t="s">
        <v>27</v>
      </c>
      <c r="G296" s="5">
        <f>G297</f>
        <v>901</v>
      </c>
    </row>
    <row r="297" spans="1:7" ht="27.2" x14ac:dyDescent="0.25">
      <c r="A297" s="19" t="s">
        <v>26</v>
      </c>
      <c r="B297" s="16" t="s">
        <v>4</v>
      </c>
      <c r="C297" s="18" t="s">
        <v>82</v>
      </c>
      <c r="D297" s="18" t="s">
        <v>82</v>
      </c>
      <c r="E297" s="28" t="s">
        <v>243</v>
      </c>
      <c r="F297" s="18" t="s">
        <v>23</v>
      </c>
      <c r="G297" s="5">
        <v>901</v>
      </c>
    </row>
    <row r="298" spans="1:7" ht="27.2" x14ac:dyDescent="0.25">
      <c r="A298" s="27" t="s">
        <v>37</v>
      </c>
      <c r="B298" s="16" t="s">
        <v>4</v>
      </c>
      <c r="C298" s="18" t="s">
        <v>82</v>
      </c>
      <c r="D298" s="18" t="s">
        <v>82</v>
      </c>
      <c r="E298" s="28" t="s">
        <v>243</v>
      </c>
      <c r="F298" s="18" t="s">
        <v>36</v>
      </c>
      <c r="G298" s="5">
        <f>G299</f>
        <v>0</v>
      </c>
    </row>
    <row r="299" spans="1:7" x14ac:dyDescent="0.25">
      <c r="A299" s="34" t="s">
        <v>60</v>
      </c>
      <c r="B299" s="16" t="s">
        <v>4</v>
      </c>
      <c r="C299" s="18" t="s">
        <v>82</v>
      </c>
      <c r="D299" s="18" t="s">
        <v>82</v>
      </c>
      <c r="E299" s="28" t="s">
        <v>243</v>
      </c>
      <c r="F299" s="18" t="s">
        <v>59</v>
      </c>
      <c r="G299" s="5"/>
    </row>
    <row r="300" spans="1:7" ht="73.400000000000006" customHeight="1" x14ac:dyDescent="0.25">
      <c r="A300" s="43" t="s">
        <v>654</v>
      </c>
      <c r="B300" s="22" t="s">
        <v>4</v>
      </c>
      <c r="C300" s="20" t="s">
        <v>82</v>
      </c>
      <c r="D300" s="20" t="s">
        <v>82</v>
      </c>
      <c r="E300" s="21" t="s">
        <v>191</v>
      </c>
      <c r="F300" s="20"/>
      <c r="G300" s="9">
        <f>G301+G303</f>
        <v>47.4</v>
      </c>
    </row>
    <row r="301" spans="1:7" ht="27.2" x14ac:dyDescent="0.25">
      <c r="A301" s="19" t="s">
        <v>28</v>
      </c>
      <c r="B301" s="16" t="s">
        <v>4</v>
      </c>
      <c r="C301" s="18" t="s">
        <v>82</v>
      </c>
      <c r="D301" s="18" t="s">
        <v>82</v>
      </c>
      <c r="E301" s="28" t="s">
        <v>191</v>
      </c>
      <c r="F301" s="18" t="s">
        <v>27</v>
      </c>
      <c r="G301" s="5">
        <f>G302</f>
        <v>47.4</v>
      </c>
    </row>
    <row r="302" spans="1:7" ht="27.2" x14ac:dyDescent="0.25">
      <c r="A302" s="19" t="s">
        <v>26</v>
      </c>
      <c r="B302" s="16" t="s">
        <v>4</v>
      </c>
      <c r="C302" s="18" t="s">
        <v>82</v>
      </c>
      <c r="D302" s="18" t="s">
        <v>82</v>
      </c>
      <c r="E302" s="28" t="s">
        <v>191</v>
      </c>
      <c r="F302" s="18" t="s">
        <v>23</v>
      </c>
      <c r="G302" s="5">
        <v>47.4</v>
      </c>
    </row>
    <row r="303" spans="1:7" ht="27.2" x14ac:dyDescent="0.25">
      <c r="A303" s="27" t="s">
        <v>37</v>
      </c>
      <c r="B303" s="16" t="s">
        <v>4</v>
      </c>
      <c r="C303" s="18" t="s">
        <v>82</v>
      </c>
      <c r="D303" s="18" t="s">
        <v>82</v>
      </c>
      <c r="E303" s="28" t="s">
        <v>191</v>
      </c>
      <c r="F303" s="18" t="s">
        <v>36</v>
      </c>
      <c r="G303" s="5">
        <f>G304</f>
        <v>0</v>
      </c>
    </row>
    <row r="304" spans="1:7" x14ac:dyDescent="0.25">
      <c r="A304" s="34" t="s">
        <v>60</v>
      </c>
      <c r="B304" s="16" t="s">
        <v>4</v>
      </c>
      <c r="C304" s="18" t="s">
        <v>82</v>
      </c>
      <c r="D304" s="18" t="s">
        <v>82</v>
      </c>
      <c r="E304" s="28" t="s">
        <v>191</v>
      </c>
      <c r="F304" s="18" t="s">
        <v>59</v>
      </c>
      <c r="G304" s="5">
        <v>0</v>
      </c>
    </row>
    <row r="305" spans="1:7" x14ac:dyDescent="0.25">
      <c r="A305" s="24" t="s">
        <v>87</v>
      </c>
      <c r="B305" s="22" t="s">
        <v>4</v>
      </c>
      <c r="C305" s="20" t="s">
        <v>82</v>
      </c>
      <c r="D305" s="20" t="s">
        <v>82</v>
      </c>
      <c r="E305" s="20" t="s">
        <v>192</v>
      </c>
      <c r="F305" s="20"/>
      <c r="G305" s="9">
        <f>G306</f>
        <v>6538</v>
      </c>
    </row>
    <row r="306" spans="1:7" x14ac:dyDescent="0.25">
      <c r="A306" s="24" t="s">
        <v>193</v>
      </c>
      <c r="B306" s="22" t="s">
        <v>4</v>
      </c>
      <c r="C306" s="20" t="s">
        <v>82</v>
      </c>
      <c r="D306" s="20" t="s">
        <v>82</v>
      </c>
      <c r="E306" s="20" t="s">
        <v>194</v>
      </c>
      <c r="F306" s="20"/>
      <c r="G306" s="9">
        <f>G307+G309+G311</f>
        <v>6538</v>
      </c>
    </row>
    <row r="307" spans="1:7" ht="54.35" x14ac:dyDescent="0.25">
      <c r="A307" s="19" t="s">
        <v>75</v>
      </c>
      <c r="B307" s="16" t="s">
        <v>4</v>
      </c>
      <c r="C307" s="18" t="s">
        <v>82</v>
      </c>
      <c r="D307" s="18" t="s">
        <v>82</v>
      </c>
      <c r="E307" s="18" t="s">
        <v>194</v>
      </c>
      <c r="F307" s="18" t="s">
        <v>74</v>
      </c>
      <c r="G307" s="5">
        <f>G308</f>
        <v>5433.3</v>
      </c>
    </row>
    <row r="308" spans="1:7" x14ac:dyDescent="0.25">
      <c r="A308" s="19" t="s">
        <v>73</v>
      </c>
      <c r="B308" s="16" t="s">
        <v>4</v>
      </c>
      <c r="C308" s="18" t="s">
        <v>82</v>
      </c>
      <c r="D308" s="18" t="s">
        <v>82</v>
      </c>
      <c r="E308" s="18" t="s">
        <v>194</v>
      </c>
      <c r="F308" s="18" t="s">
        <v>72</v>
      </c>
      <c r="G308" s="5">
        <v>5433.3</v>
      </c>
    </row>
    <row r="309" spans="1:7" ht="27.2" x14ac:dyDescent="0.25">
      <c r="A309" s="19" t="s">
        <v>28</v>
      </c>
      <c r="B309" s="16" t="s">
        <v>4</v>
      </c>
      <c r="C309" s="18" t="s">
        <v>82</v>
      </c>
      <c r="D309" s="18" t="s">
        <v>82</v>
      </c>
      <c r="E309" s="18" t="s">
        <v>194</v>
      </c>
      <c r="F309" s="18" t="s">
        <v>27</v>
      </c>
      <c r="G309" s="5">
        <f>G310</f>
        <v>1104.2</v>
      </c>
    </row>
    <row r="310" spans="1:7" ht="27.2" x14ac:dyDescent="0.25">
      <c r="A310" s="19" t="s">
        <v>26</v>
      </c>
      <c r="B310" s="16" t="s">
        <v>4</v>
      </c>
      <c r="C310" s="18" t="s">
        <v>82</v>
      </c>
      <c r="D310" s="18" t="s">
        <v>82</v>
      </c>
      <c r="E310" s="18" t="s">
        <v>194</v>
      </c>
      <c r="F310" s="18" t="s">
        <v>23</v>
      </c>
      <c r="G310" s="5">
        <v>1104.2</v>
      </c>
    </row>
    <row r="311" spans="1:7" x14ac:dyDescent="0.25">
      <c r="A311" s="19" t="s">
        <v>71</v>
      </c>
      <c r="B311" s="16" t="s">
        <v>4</v>
      </c>
      <c r="C311" s="18" t="s">
        <v>82</v>
      </c>
      <c r="D311" s="18" t="s">
        <v>82</v>
      </c>
      <c r="E311" s="18" t="s">
        <v>194</v>
      </c>
      <c r="F311" s="18" t="s">
        <v>70</v>
      </c>
      <c r="G311" s="5">
        <f>G312</f>
        <v>0.5</v>
      </c>
    </row>
    <row r="312" spans="1:7" x14ac:dyDescent="0.25">
      <c r="A312" s="19" t="s">
        <v>69</v>
      </c>
      <c r="B312" s="16" t="s">
        <v>4</v>
      </c>
      <c r="C312" s="18" t="s">
        <v>82</v>
      </c>
      <c r="D312" s="18" t="s">
        <v>82</v>
      </c>
      <c r="E312" s="18" t="s">
        <v>194</v>
      </c>
      <c r="F312" s="18" t="s">
        <v>68</v>
      </c>
      <c r="G312" s="5">
        <v>0.5</v>
      </c>
    </row>
    <row r="313" spans="1:7" ht="40.75" x14ac:dyDescent="0.25">
      <c r="A313" s="24" t="s">
        <v>460</v>
      </c>
      <c r="B313" s="16" t="s">
        <v>4</v>
      </c>
      <c r="C313" s="20" t="s">
        <v>82</v>
      </c>
      <c r="D313" s="20" t="s">
        <v>82</v>
      </c>
      <c r="E313" s="20" t="s">
        <v>245</v>
      </c>
      <c r="F313" s="20"/>
      <c r="G313" s="9">
        <f>G314</f>
        <v>430</v>
      </c>
    </row>
    <row r="314" spans="1:7" ht="40.75" x14ac:dyDescent="0.25">
      <c r="A314" s="24" t="s">
        <v>461</v>
      </c>
      <c r="B314" s="16" t="s">
        <v>4</v>
      </c>
      <c r="C314" s="20" t="s">
        <v>82</v>
      </c>
      <c r="D314" s="20" t="s">
        <v>82</v>
      </c>
      <c r="E314" s="20" t="s">
        <v>245</v>
      </c>
      <c r="F314" s="20"/>
      <c r="G314" s="9">
        <f>G315</f>
        <v>430</v>
      </c>
    </row>
    <row r="315" spans="1:7" ht="27.2" x14ac:dyDescent="0.25">
      <c r="A315" s="19" t="s">
        <v>28</v>
      </c>
      <c r="B315" s="16" t="s">
        <v>4</v>
      </c>
      <c r="C315" s="18" t="s">
        <v>82</v>
      </c>
      <c r="D315" s="18" t="s">
        <v>82</v>
      </c>
      <c r="E315" s="18" t="s">
        <v>245</v>
      </c>
      <c r="F315" s="18" t="s">
        <v>27</v>
      </c>
      <c r="G315" s="5">
        <f>G316</f>
        <v>430</v>
      </c>
    </row>
    <row r="316" spans="1:7" ht="32.299999999999997" customHeight="1" x14ac:dyDescent="0.25">
      <c r="A316" s="19" t="s">
        <v>26</v>
      </c>
      <c r="B316" s="16" t="s">
        <v>4</v>
      </c>
      <c r="C316" s="18" t="s">
        <v>82</v>
      </c>
      <c r="D316" s="18" t="s">
        <v>82</v>
      </c>
      <c r="E316" s="18" t="s">
        <v>245</v>
      </c>
      <c r="F316" s="18" t="s">
        <v>23</v>
      </c>
      <c r="G316" s="5">
        <v>430</v>
      </c>
    </row>
    <row r="317" spans="1:7" ht="43.5" customHeight="1" x14ac:dyDescent="0.25">
      <c r="A317" s="24" t="s">
        <v>458</v>
      </c>
      <c r="B317" s="16" t="s">
        <v>4</v>
      </c>
      <c r="C317" s="20" t="s">
        <v>82</v>
      </c>
      <c r="D317" s="20" t="s">
        <v>82</v>
      </c>
      <c r="E317" s="20" t="s">
        <v>459</v>
      </c>
      <c r="F317" s="18"/>
      <c r="G317" s="5">
        <f>G318</f>
        <v>920</v>
      </c>
    </row>
    <row r="318" spans="1:7" ht="42.15" customHeight="1" x14ac:dyDescent="0.25">
      <c r="A318" s="24" t="s">
        <v>462</v>
      </c>
      <c r="B318" s="16" t="s">
        <v>4</v>
      </c>
      <c r="C318" s="20" t="s">
        <v>82</v>
      </c>
      <c r="D318" s="20" t="s">
        <v>82</v>
      </c>
      <c r="E318" s="20" t="s">
        <v>459</v>
      </c>
      <c r="F318" s="18"/>
      <c r="G318" s="5">
        <f>G319</f>
        <v>920</v>
      </c>
    </row>
    <row r="319" spans="1:7" ht="32.299999999999997" customHeight="1" x14ac:dyDescent="0.25">
      <c r="A319" s="19" t="s">
        <v>28</v>
      </c>
      <c r="B319" s="16" t="s">
        <v>4</v>
      </c>
      <c r="C319" s="18" t="s">
        <v>82</v>
      </c>
      <c r="D319" s="18" t="s">
        <v>82</v>
      </c>
      <c r="E319" s="18" t="s">
        <v>459</v>
      </c>
      <c r="F319" s="18" t="s">
        <v>27</v>
      </c>
      <c r="G319" s="5">
        <f>G320</f>
        <v>920</v>
      </c>
    </row>
    <row r="320" spans="1:7" ht="32.299999999999997" customHeight="1" x14ac:dyDescent="0.25">
      <c r="A320" s="19" t="s">
        <v>26</v>
      </c>
      <c r="B320" s="16" t="s">
        <v>4</v>
      </c>
      <c r="C320" s="18" t="s">
        <v>82</v>
      </c>
      <c r="D320" s="18" t="s">
        <v>82</v>
      </c>
      <c r="E320" s="18" t="s">
        <v>459</v>
      </c>
      <c r="F320" s="18" t="s">
        <v>23</v>
      </c>
      <c r="G320" s="5">
        <v>920</v>
      </c>
    </row>
    <row r="321" spans="1:7" ht="18" customHeight="1" x14ac:dyDescent="0.25">
      <c r="A321" s="42" t="s">
        <v>86</v>
      </c>
      <c r="B321" s="16" t="s">
        <v>4</v>
      </c>
      <c r="C321" s="15" t="s">
        <v>82</v>
      </c>
      <c r="D321" s="15" t="s">
        <v>81</v>
      </c>
      <c r="E321" s="15"/>
      <c r="F321" s="15"/>
      <c r="G321" s="2">
        <f>G322+G326+G354+G358+G364+G369</f>
        <v>38534.399999999994</v>
      </c>
    </row>
    <row r="322" spans="1:7" ht="27.2" customHeight="1" x14ac:dyDescent="0.25">
      <c r="A322" s="100" t="s">
        <v>281</v>
      </c>
      <c r="B322" s="33" t="s">
        <v>4</v>
      </c>
      <c r="C322" s="20" t="s">
        <v>82</v>
      </c>
      <c r="D322" s="20" t="s">
        <v>81</v>
      </c>
      <c r="E322" s="20" t="s">
        <v>282</v>
      </c>
      <c r="F322" s="15"/>
      <c r="G322" s="2">
        <f>G323</f>
        <v>500</v>
      </c>
    </row>
    <row r="323" spans="1:7" ht="40.75" x14ac:dyDescent="0.25">
      <c r="A323" s="100" t="s">
        <v>280</v>
      </c>
      <c r="B323" s="33" t="s">
        <v>4</v>
      </c>
      <c r="C323" s="20" t="s">
        <v>82</v>
      </c>
      <c r="D323" s="20" t="s">
        <v>81</v>
      </c>
      <c r="E323" s="20" t="s">
        <v>217</v>
      </c>
      <c r="F323" s="20"/>
      <c r="G323" s="32">
        <f>G324</f>
        <v>500</v>
      </c>
    </row>
    <row r="324" spans="1:7" ht="27.2" x14ac:dyDescent="0.25">
      <c r="A324" s="19" t="s">
        <v>28</v>
      </c>
      <c r="B324" s="15" t="s">
        <v>4</v>
      </c>
      <c r="C324" s="18" t="s">
        <v>82</v>
      </c>
      <c r="D324" s="18" t="s">
        <v>81</v>
      </c>
      <c r="E324" s="18" t="s">
        <v>217</v>
      </c>
      <c r="F324" s="18" t="s">
        <v>27</v>
      </c>
      <c r="G324" s="30">
        <f>G325</f>
        <v>500</v>
      </c>
    </row>
    <row r="325" spans="1:7" ht="27.2" x14ac:dyDescent="0.25">
      <c r="A325" s="19" t="s">
        <v>26</v>
      </c>
      <c r="B325" s="15" t="s">
        <v>4</v>
      </c>
      <c r="C325" s="18" t="s">
        <v>82</v>
      </c>
      <c r="D325" s="18" t="s">
        <v>81</v>
      </c>
      <c r="E325" s="18" t="s">
        <v>217</v>
      </c>
      <c r="F325" s="18" t="s">
        <v>23</v>
      </c>
      <c r="G325" s="30">
        <v>500</v>
      </c>
    </row>
    <row r="326" spans="1:7" x14ac:dyDescent="0.25">
      <c r="A326" s="24" t="s">
        <v>85</v>
      </c>
      <c r="B326" s="16" t="s">
        <v>4</v>
      </c>
      <c r="C326" s="20" t="s">
        <v>82</v>
      </c>
      <c r="D326" s="20" t="s">
        <v>81</v>
      </c>
      <c r="E326" s="20" t="s">
        <v>182</v>
      </c>
      <c r="F326" s="18"/>
      <c r="G326" s="9">
        <f>G327+G336+G339+G342+G345+G348+G351</f>
        <v>31610.399999999998</v>
      </c>
    </row>
    <row r="327" spans="1:7" x14ac:dyDescent="0.25">
      <c r="A327" s="24" t="s">
        <v>84</v>
      </c>
      <c r="B327" s="16" t="s">
        <v>4</v>
      </c>
      <c r="C327" s="20" t="s">
        <v>82</v>
      </c>
      <c r="D327" s="20" t="s">
        <v>81</v>
      </c>
      <c r="E327" s="20" t="s">
        <v>195</v>
      </c>
      <c r="F327" s="18"/>
      <c r="G327" s="9">
        <f>G328+G330+G332+G334</f>
        <v>4872</v>
      </c>
    </row>
    <row r="328" spans="1:7" ht="54.35" x14ac:dyDescent="0.25">
      <c r="A328" s="19" t="s">
        <v>75</v>
      </c>
      <c r="B328" s="16" t="s">
        <v>4</v>
      </c>
      <c r="C328" s="18" t="s">
        <v>82</v>
      </c>
      <c r="D328" s="18" t="s">
        <v>81</v>
      </c>
      <c r="E328" s="18" t="s">
        <v>195</v>
      </c>
      <c r="F328" s="18" t="s">
        <v>74</v>
      </c>
      <c r="G328" s="5">
        <f>G329</f>
        <v>3674.4</v>
      </c>
    </row>
    <row r="329" spans="1:7" x14ac:dyDescent="0.25">
      <c r="A329" s="19" t="s">
        <v>73</v>
      </c>
      <c r="B329" s="16" t="s">
        <v>4</v>
      </c>
      <c r="C329" s="18" t="s">
        <v>82</v>
      </c>
      <c r="D329" s="18" t="s">
        <v>81</v>
      </c>
      <c r="E329" s="18" t="s">
        <v>195</v>
      </c>
      <c r="F329" s="18" t="s">
        <v>72</v>
      </c>
      <c r="G329" s="5">
        <v>3674.4</v>
      </c>
    </row>
    <row r="330" spans="1:7" ht="27.2" x14ac:dyDescent="0.25">
      <c r="A330" s="19" t="s">
        <v>28</v>
      </c>
      <c r="B330" s="16" t="s">
        <v>4</v>
      </c>
      <c r="C330" s="18" t="s">
        <v>82</v>
      </c>
      <c r="D330" s="18" t="s">
        <v>81</v>
      </c>
      <c r="E330" s="18" t="s">
        <v>195</v>
      </c>
      <c r="F330" s="18" t="s">
        <v>27</v>
      </c>
      <c r="G330" s="5">
        <f>G331</f>
        <v>297</v>
      </c>
    </row>
    <row r="331" spans="1:7" ht="27.2" x14ac:dyDescent="0.25">
      <c r="A331" s="19" t="s">
        <v>26</v>
      </c>
      <c r="B331" s="16" t="s">
        <v>4</v>
      </c>
      <c r="C331" s="18" t="s">
        <v>82</v>
      </c>
      <c r="D331" s="18" t="s">
        <v>81</v>
      </c>
      <c r="E331" s="18" t="s">
        <v>195</v>
      </c>
      <c r="F331" s="18" t="s">
        <v>23</v>
      </c>
      <c r="G331" s="5">
        <v>297</v>
      </c>
    </row>
    <row r="332" spans="1:7" ht="27.2" x14ac:dyDescent="0.25">
      <c r="A332" s="27" t="s">
        <v>37</v>
      </c>
      <c r="B332" s="16" t="s">
        <v>4</v>
      </c>
      <c r="C332" s="18" t="s">
        <v>82</v>
      </c>
      <c r="D332" s="18" t="s">
        <v>81</v>
      </c>
      <c r="E332" s="18" t="s">
        <v>195</v>
      </c>
      <c r="F332" s="18" t="s">
        <v>36</v>
      </c>
      <c r="G332" s="5">
        <f>G333</f>
        <v>900</v>
      </c>
    </row>
    <row r="333" spans="1:7" x14ac:dyDescent="0.25">
      <c r="A333" s="34" t="s">
        <v>60</v>
      </c>
      <c r="B333" s="16" t="s">
        <v>4</v>
      </c>
      <c r="C333" s="18" t="s">
        <v>82</v>
      </c>
      <c r="D333" s="18" t="s">
        <v>81</v>
      </c>
      <c r="E333" s="18" t="s">
        <v>195</v>
      </c>
      <c r="F333" s="18" t="s">
        <v>59</v>
      </c>
      <c r="G333" s="5">
        <v>900</v>
      </c>
    </row>
    <row r="334" spans="1:7" x14ac:dyDescent="0.25">
      <c r="A334" s="19" t="s">
        <v>71</v>
      </c>
      <c r="B334" s="16" t="s">
        <v>4</v>
      </c>
      <c r="C334" s="18" t="s">
        <v>82</v>
      </c>
      <c r="D334" s="18" t="s">
        <v>81</v>
      </c>
      <c r="E334" s="18" t="s">
        <v>195</v>
      </c>
      <c r="F334" s="18" t="s">
        <v>70</v>
      </c>
      <c r="G334" s="5">
        <f>G335</f>
        <v>0.6</v>
      </c>
    </row>
    <row r="335" spans="1:7" x14ac:dyDescent="0.25">
      <c r="A335" s="19" t="s">
        <v>69</v>
      </c>
      <c r="B335" s="16" t="s">
        <v>4</v>
      </c>
      <c r="C335" s="18" t="s">
        <v>82</v>
      </c>
      <c r="D335" s="18" t="s">
        <v>81</v>
      </c>
      <c r="E335" s="18" t="s">
        <v>195</v>
      </c>
      <c r="F335" s="18" t="s">
        <v>68</v>
      </c>
      <c r="G335" s="5">
        <v>0.6</v>
      </c>
    </row>
    <row r="336" spans="1:7" x14ac:dyDescent="0.25">
      <c r="A336" s="24" t="s">
        <v>83</v>
      </c>
      <c r="B336" s="22" t="s">
        <v>4</v>
      </c>
      <c r="C336" s="20" t="s">
        <v>82</v>
      </c>
      <c r="D336" s="20" t="s">
        <v>81</v>
      </c>
      <c r="E336" s="20" t="s">
        <v>196</v>
      </c>
      <c r="F336" s="20"/>
      <c r="G336" s="9">
        <f>G337</f>
        <v>927</v>
      </c>
    </row>
    <row r="337" spans="1:7" ht="27.2" x14ac:dyDescent="0.25">
      <c r="A337" s="19" t="s">
        <v>28</v>
      </c>
      <c r="B337" s="16" t="s">
        <v>4</v>
      </c>
      <c r="C337" s="18" t="s">
        <v>82</v>
      </c>
      <c r="D337" s="18" t="s">
        <v>81</v>
      </c>
      <c r="E337" s="18" t="s">
        <v>196</v>
      </c>
      <c r="F337" s="18" t="s">
        <v>27</v>
      </c>
      <c r="G337" s="5">
        <f>G338</f>
        <v>927</v>
      </c>
    </row>
    <row r="338" spans="1:7" ht="27.2" x14ac:dyDescent="0.25">
      <c r="A338" s="19" t="s">
        <v>26</v>
      </c>
      <c r="B338" s="16" t="s">
        <v>4</v>
      </c>
      <c r="C338" s="18" t="s">
        <v>82</v>
      </c>
      <c r="D338" s="18" t="s">
        <v>81</v>
      </c>
      <c r="E338" s="18" t="s">
        <v>196</v>
      </c>
      <c r="F338" s="18" t="s">
        <v>23</v>
      </c>
      <c r="G338" s="5">
        <v>927</v>
      </c>
    </row>
    <row r="339" spans="1:7" ht="40.75" x14ac:dyDescent="0.25">
      <c r="A339" s="40" t="s">
        <v>197</v>
      </c>
      <c r="B339" s="39">
        <v>203</v>
      </c>
      <c r="C339" s="38" t="s">
        <v>82</v>
      </c>
      <c r="D339" s="20" t="s">
        <v>81</v>
      </c>
      <c r="E339" s="20" t="s">
        <v>198</v>
      </c>
      <c r="F339" s="18"/>
      <c r="G339" s="9">
        <f>G340</f>
        <v>11146.2</v>
      </c>
    </row>
    <row r="340" spans="1:7" ht="27.2" x14ac:dyDescent="0.25">
      <c r="A340" s="19" t="s">
        <v>28</v>
      </c>
      <c r="B340" s="16" t="s">
        <v>4</v>
      </c>
      <c r="C340" s="18" t="s">
        <v>82</v>
      </c>
      <c r="D340" s="18" t="s">
        <v>81</v>
      </c>
      <c r="E340" s="18" t="s">
        <v>198</v>
      </c>
      <c r="F340" s="18" t="s">
        <v>27</v>
      </c>
      <c r="G340" s="5">
        <f>G341</f>
        <v>11146.2</v>
      </c>
    </row>
    <row r="341" spans="1:7" ht="27.2" x14ac:dyDescent="0.25">
      <c r="A341" s="19" t="s">
        <v>26</v>
      </c>
      <c r="B341" s="16" t="s">
        <v>4</v>
      </c>
      <c r="C341" s="18" t="s">
        <v>82</v>
      </c>
      <c r="D341" s="18" t="s">
        <v>81</v>
      </c>
      <c r="E341" s="18" t="s">
        <v>198</v>
      </c>
      <c r="F341" s="18" t="s">
        <v>23</v>
      </c>
      <c r="G341" s="5">
        <v>11146.2</v>
      </c>
    </row>
    <row r="342" spans="1:7" ht="40.75" x14ac:dyDescent="0.25">
      <c r="A342" s="37" t="s">
        <v>199</v>
      </c>
      <c r="B342" s="22" t="s">
        <v>4</v>
      </c>
      <c r="C342" s="20" t="s">
        <v>82</v>
      </c>
      <c r="D342" s="20" t="s">
        <v>81</v>
      </c>
      <c r="E342" s="20" t="s">
        <v>200</v>
      </c>
      <c r="F342" s="20"/>
      <c r="G342" s="9">
        <f>G343</f>
        <v>586.6</v>
      </c>
    </row>
    <row r="343" spans="1:7" ht="27.2" x14ac:dyDescent="0.25">
      <c r="A343" s="19" t="s">
        <v>28</v>
      </c>
      <c r="B343" s="16" t="s">
        <v>4</v>
      </c>
      <c r="C343" s="18" t="s">
        <v>82</v>
      </c>
      <c r="D343" s="18" t="s">
        <v>81</v>
      </c>
      <c r="E343" s="18" t="s">
        <v>200</v>
      </c>
      <c r="F343" s="18" t="s">
        <v>27</v>
      </c>
      <c r="G343" s="5">
        <f>G344</f>
        <v>586.6</v>
      </c>
    </row>
    <row r="344" spans="1:7" ht="27.2" x14ac:dyDescent="0.25">
      <c r="A344" s="19" t="s">
        <v>26</v>
      </c>
      <c r="B344" s="16" t="s">
        <v>4</v>
      </c>
      <c r="C344" s="18" t="s">
        <v>82</v>
      </c>
      <c r="D344" s="18" t="s">
        <v>81</v>
      </c>
      <c r="E344" s="18" t="s">
        <v>200</v>
      </c>
      <c r="F344" s="18" t="s">
        <v>23</v>
      </c>
      <c r="G344" s="5">
        <v>586.6</v>
      </c>
    </row>
    <row r="345" spans="1:7" ht="54.35" x14ac:dyDescent="0.25">
      <c r="A345" s="24" t="s">
        <v>655</v>
      </c>
      <c r="B345" s="16" t="s">
        <v>4</v>
      </c>
      <c r="C345" s="20" t="s">
        <v>82</v>
      </c>
      <c r="D345" s="20" t="s">
        <v>81</v>
      </c>
      <c r="E345" s="20" t="s">
        <v>248</v>
      </c>
      <c r="F345" s="20"/>
      <c r="G345" s="9">
        <f>G346</f>
        <v>700</v>
      </c>
    </row>
    <row r="346" spans="1:7" ht="27.2" x14ac:dyDescent="0.25">
      <c r="A346" s="19" t="s">
        <v>28</v>
      </c>
      <c r="B346" s="16" t="s">
        <v>4</v>
      </c>
      <c r="C346" s="18" t="s">
        <v>82</v>
      </c>
      <c r="D346" s="18" t="s">
        <v>81</v>
      </c>
      <c r="E346" s="18" t="s">
        <v>248</v>
      </c>
      <c r="F346" s="18" t="s">
        <v>27</v>
      </c>
      <c r="G346" s="5">
        <f>G347</f>
        <v>700</v>
      </c>
    </row>
    <row r="347" spans="1:7" ht="27.2" x14ac:dyDescent="0.25">
      <c r="A347" s="19" t="s">
        <v>26</v>
      </c>
      <c r="B347" s="16" t="s">
        <v>4</v>
      </c>
      <c r="C347" s="18" t="s">
        <v>82</v>
      </c>
      <c r="D347" s="18" t="s">
        <v>81</v>
      </c>
      <c r="E347" s="18" t="s">
        <v>248</v>
      </c>
      <c r="F347" s="18" t="s">
        <v>23</v>
      </c>
      <c r="G347" s="5">
        <v>700</v>
      </c>
    </row>
    <row r="348" spans="1:7" ht="61.15" customHeight="1" x14ac:dyDescent="0.25">
      <c r="A348" s="24" t="s">
        <v>656</v>
      </c>
      <c r="B348" s="16" t="s">
        <v>4</v>
      </c>
      <c r="C348" s="20" t="s">
        <v>82</v>
      </c>
      <c r="D348" s="20" t="s">
        <v>81</v>
      </c>
      <c r="E348" s="20" t="s">
        <v>249</v>
      </c>
      <c r="F348" s="20"/>
      <c r="G348" s="9">
        <f>G349</f>
        <v>36.799999999999997</v>
      </c>
    </row>
    <row r="349" spans="1:7" ht="27.2" x14ac:dyDescent="0.25">
      <c r="A349" s="19" t="s">
        <v>28</v>
      </c>
      <c r="B349" s="16" t="s">
        <v>4</v>
      </c>
      <c r="C349" s="18" t="s">
        <v>82</v>
      </c>
      <c r="D349" s="18" t="s">
        <v>81</v>
      </c>
      <c r="E349" s="18" t="s">
        <v>249</v>
      </c>
      <c r="F349" s="18" t="s">
        <v>27</v>
      </c>
      <c r="G349" s="5">
        <f>G350</f>
        <v>36.799999999999997</v>
      </c>
    </row>
    <row r="350" spans="1:7" ht="27.2" x14ac:dyDescent="0.25">
      <c r="A350" s="19" t="s">
        <v>26</v>
      </c>
      <c r="B350" s="16" t="s">
        <v>4</v>
      </c>
      <c r="C350" s="18" t="s">
        <v>82</v>
      </c>
      <c r="D350" s="18" t="s">
        <v>81</v>
      </c>
      <c r="E350" s="18" t="s">
        <v>249</v>
      </c>
      <c r="F350" s="18" t="s">
        <v>23</v>
      </c>
      <c r="G350" s="5">
        <v>36.799999999999997</v>
      </c>
    </row>
    <row r="351" spans="1:7" ht="27.2" x14ac:dyDescent="0.25">
      <c r="A351" s="24" t="s">
        <v>448</v>
      </c>
      <c r="B351" s="16" t="s">
        <v>4</v>
      </c>
      <c r="C351" s="20" t="s">
        <v>82</v>
      </c>
      <c r="D351" s="20" t="s">
        <v>81</v>
      </c>
      <c r="E351" s="20" t="s">
        <v>449</v>
      </c>
      <c r="F351" s="18"/>
      <c r="G351" s="9">
        <f>G352</f>
        <v>13341.8</v>
      </c>
    </row>
    <row r="352" spans="1:7" ht="27.2" x14ac:dyDescent="0.25">
      <c r="A352" s="27" t="s">
        <v>37</v>
      </c>
      <c r="B352" s="16" t="s">
        <v>4</v>
      </c>
      <c r="C352" s="18" t="s">
        <v>82</v>
      </c>
      <c r="D352" s="18" t="s">
        <v>81</v>
      </c>
      <c r="E352" s="18" t="s">
        <v>449</v>
      </c>
      <c r="F352" s="18" t="s">
        <v>36</v>
      </c>
      <c r="G352" s="5">
        <f>G353</f>
        <v>13341.8</v>
      </c>
    </row>
    <row r="353" spans="1:7" x14ac:dyDescent="0.25">
      <c r="A353" s="34" t="s">
        <v>60</v>
      </c>
      <c r="B353" s="22" t="s">
        <v>4</v>
      </c>
      <c r="C353" s="18" t="s">
        <v>82</v>
      </c>
      <c r="D353" s="18" t="s">
        <v>81</v>
      </c>
      <c r="E353" s="18" t="s">
        <v>449</v>
      </c>
      <c r="F353" s="18" t="s">
        <v>59</v>
      </c>
      <c r="G353" s="5">
        <v>13341.8</v>
      </c>
    </row>
    <row r="354" spans="1:7" ht="40.75" x14ac:dyDescent="0.25">
      <c r="A354" s="37" t="s">
        <v>246</v>
      </c>
      <c r="B354" s="22" t="s">
        <v>4</v>
      </c>
      <c r="C354" s="20" t="s">
        <v>82</v>
      </c>
      <c r="D354" s="20" t="s">
        <v>81</v>
      </c>
      <c r="E354" s="20" t="s">
        <v>284</v>
      </c>
      <c r="F354" s="20"/>
      <c r="G354" s="9">
        <f>G355</f>
        <v>650</v>
      </c>
    </row>
    <row r="355" spans="1:7" ht="54.35" x14ac:dyDescent="0.25">
      <c r="A355" s="37" t="s">
        <v>283</v>
      </c>
      <c r="B355" s="22" t="s">
        <v>4</v>
      </c>
      <c r="C355" s="20" t="s">
        <v>82</v>
      </c>
      <c r="D355" s="20" t="s">
        <v>81</v>
      </c>
      <c r="E355" s="20" t="s">
        <v>201</v>
      </c>
      <c r="F355" s="20"/>
      <c r="G355" s="9">
        <f>G356</f>
        <v>650</v>
      </c>
    </row>
    <row r="356" spans="1:7" ht="27.2" x14ac:dyDescent="0.25">
      <c r="A356" s="19" t="s">
        <v>28</v>
      </c>
      <c r="B356" s="16" t="s">
        <v>4</v>
      </c>
      <c r="C356" s="18" t="s">
        <v>82</v>
      </c>
      <c r="D356" s="18" t="s">
        <v>81</v>
      </c>
      <c r="E356" s="18" t="s">
        <v>201</v>
      </c>
      <c r="F356" s="18" t="s">
        <v>27</v>
      </c>
      <c r="G356" s="5">
        <f>G357</f>
        <v>650</v>
      </c>
    </row>
    <row r="357" spans="1:7" ht="27.2" x14ac:dyDescent="0.25">
      <c r="A357" s="19" t="s">
        <v>26</v>
      </c>
      <c r="B357" s="16" t="s">
        <v>4</v>
      </c>
      <c r="C357" s="18" t="s">
        <v>82</v>
      </c>
      <c r="D357" s="18" t="s">
        <v>81</v>
      </c>
      <c r="E357" s="18" t="s">
        <v>201</v>
      </c>
      <c r="F357" s="18" t="s">
        <v>23</v>
      </c>
      <c r="G357" s="5">
        <v>650</v>
      </c>
    </row>
    <row r="358" spans="1:7" ht="27.2" x14ac:dyDescent="0.25">
      <c r="A358" s="24" t="s">
        <v>285</v>
      </c>
      <c r="B358" s="22" t="s">
        <v>4</v>
      </c>
      <c r="C358" s="20" t="s">
        <v>82</v>
      </c>
      <c r="D358" s="20" t="s">
        <v>81</v>
      </c>
      <c r="E358" s="20" t="s">
        <v>287</v>
      </c>
      <c r="F358" s="18"/>
      <c r="G358" s="5">
        <f>G359</f>
        <v>3550</v>
      </c>
    </row>
    <row r="359" spans="1:7" ht="38.75" customHeight="1" x14ac:dyDescent="0.25">
      <c r="A359" s="24" t="s">
        <v>286</v>
      </c>
      <c r="B359" s="22" t="s">
        <v>4</v>
      </c>
      <c r="C359" s="20" t="s">
        <v>82</v>
      </c>
      <c r="D359" s="20" t="s">
        <v>81</v>
      </c>
      <c r="E359" s="20" t="s">
        <v>202</v>
      </c>
      <c r="F359" s="20"/>
      <c r="G359" s="9">
        <f>G360+G362</f>
        <v>3550</v>
      </c>
    </row>
    <row r="360" spans="1:7" ht="27.2" x14ac:dyDescent="0.25">
      <c r="A360" s="19" t="s">
        <v>28</v>
      </c>
      <c r="B360" s="16" t="s">
        <v>4</v>
      </c>
      <c r="C360" s="18" t="s">
        <v>82</v>
      </c>
      <c r="D360" s="18" t="s">
        <v>81</v>
      </c>
      <c r="E360" s="20" t="s">
        <v>202</v>
      </c>
      <c r="F360" s="18" t="s">
        <v>27</v>
      </c>
      <c r="G360" s="5">
        <f>G361</f>
        <v>3550</v>
      </c>
    </row>
    <row r="361" spans="1:7" ht="27.2" x14ac:dyDescent="0.25">
      <c r="A361" s="19" t="s">
        <v>26</v>
      </c>
      <c r="B361" s="16" t="s">
        <v>4</v>
      </c>
      <c r="C361" s="18" t="s">
        <v>82</v>
      </c>
      <c r="D361" s="18" t="s">
        <v>81</v>
      </c>
      <c r="E361" s="20" t="s">
        <v>202</v>
      </c>
      <c r="F361" s="18" t="s">
        <v>23</v>
      </c>
      <c r="G361" s="5">
        <v>3550</v>
      </c>
    </row>
    <row r="362" spans="1:7" ht="27.2" x14ac:dyDescent="0.25">
      <c r="A362" s="27" t="s">
        <v>37</v>
      </c>
      <c r="B362" s="16" t="s">
        <v>4</v>
      </c>
      <c r="C362" s="18" t="s">
        <v>82</v>
      </c>
      <c r="D362" s="18" t="s">
        <v>81</v>
      </c>
      <c r="E362" s="20" t="s">
        <v>202</v>
      </c>
      <c r="F362" s="18" t="s">
        <v>36</v>
      </c>
      <c r="G362" s="5">
        <f>G363</f>
        <v>0</v>
      </c>
    </row>
    <row r="363" spans="1:7" x14ac:dyDescent="0.25">
      <c r="A363" s="34" t="s">
        <v>60</v>
      </c>
      <c r="B363" s="16" t="s">
        <v>4</v>
      </c>
      <c r="C363" s="18" t="s">
        <v>82</v>
      </c>
      <c r="D363" s="18" t="s">
        <v>81</v>
      </c>
      <c r="E363" s="20" t="s">
        <v>202</v>
      </c>
      <c r="F363" s="18" t="s">
        <v>59</v>
      </c>
      <c r="G363" s="5">
        <v>0</v>
      </c>
    </row>
    <row r="364" spans="1:7" ht="40.75" x14ac:dyDescent="0.25">
      <c r="A364" s="86" t="s">
        <v>247</v>
      </c>
      <c r="B364" s="87" t="s">
        <v>4</v>
      </c>
      <c r="C364" s="83" t="s">
        <v>82</v>
      </c>
      <c r="D364" s="83" t="s">
        <v>81</v>
      </c>
      <c r="E364" s="83" t="s">
        <v>225</v>
      </c>
      <c r="F364" s="83"/>
      <c r="G364" s="5">
        <f>G365</f>
        <v>2164</v>
      </c>
    </row>
    <row r="365" spans="1:7" ht="27.2" x14ac:dyDescent="0.25">
      <c r="A365" s="63" t="s">
        <v>28</v>
      </c>
      <c r="B365" s="88" t="s">
        <v>4</v>
      </c>
      <c r="C365" s="62" t="s">
        <v>82</v>
      </c>
      <c r="D365" s="62" t="s">
        <v>81</v>
      </c>
      <c r="E365" s="62" t="s">
        <v>225</v>
      </c>
      <c r="F365" s="62" t="s">
        <v>27</v>
      </c>
      <c r="G365" s="5">
        <f>G366</f>
        <v>2164</v>
      </c>
    </row>
    <row r="366" spans="1:7" ht="27.2" x14ac:dyDescent="0.25">
      <c r="A366" s="63" t="s">
        <v>26</v>
      </c>
      <c r="B366" s="88" t="s">
        <v>4</v>
      </c>
      <c r="C366" s="62" t="s">
        <v>82</v>
      </c>
      <c r="D366" s="62" t="s">
        <v>81</v>
      </c>
      <c r="E366" s="62" t="s">
        <v>225</v>
      </c>
      <c r="F366" s="62" t="s">
        <v>23</v>
      </c>
      <c r="G366" s="5">
        <v>2164</v>
      </c>
    </row>
    <row r="367" spans="1:7" ht="27.2" x14ac:dyDescent="0.25">
      <c r="A367" s="89" t="s">
        <v>37</v>
      </c>
      <c r="B367" s="88" t="s">
        <v>4</v>
      </c>
      <c r="C367" s="62" t="s">
        <v>82</v>
      </c>
      <c r="D367" s="62" t="s">
        <v>81</v>
      </c>
      <c r="E367" s="62" t="s">
        <v>225</v>
      </c>
      <c r="F367" s="62" t="s">
        <v>36</v>
      </c>
      <c r="G367" s="5"/>
    </row>
    <row r="368" spans="1:7" x14ac:dyDescent="0.25">
      <c r="A368" s="90" t="s">
        <v>60</v>
      </c>
      <c r="B368" s="88" t="s">
        <v>4</v>
      </c>
      <c r="C368" s="62" t="s">
        <v>82</v>
      </c>
      <c r="D368" s="62" t="s">
        <v>81</v>
      </c>
      <c r="E368" s="62" t="s">
        <v>225</v>
      </c>
      <c r="F368" s="62" t="s">
        <v>59</v>
      </c>
      <c r="G368" s="5"/>
    </row>
    <row r="369" spans="1:7" ht="27.2" x14ac:dyDescent="0.25">
      <c r="A369" s="86" t="s">
        <v>290</v>
      </c>
      <c r="B369" s="16" t="s">
        <v>4</v>
      </c>
      <c r="C369" s="83" t="s">
        <v>82</v>
      </c>
      <c r="D369" s="83" t="s">
        <v>81</v>
      </c>
      <c r="E369" s="83" t="s">
        <v>291</v>
      </c>
      <c r="F369" s="18"/>
      <c r="G369" s="9">
        <f>G370</f>
        <v>60</v>
      </c>
    </row>
    <row r="370" spans="1:7" ht="40.75" x14ac:dyDescent="0.25">
      <c r="A370" s="86" t="s">
        <v>293</v>
      </c>
      <c r="B370" s="16" t="s">
        <v>4</v>
      </c>
      <c r="C370" s="83" t="s">
        <v>82</v>
      </c>
      <c r="D370" s="83" t="s">
        <v>81</v>
      </c>
      <c r="E370" s="83" t="s">
        <v>292</v>
      </c>
      <c r="F370" s="83"/>
      <c r="G370" s="9">
        <f>G371</f>
        <v>60</v>
      </c>
    </row>
    <row r="371" spans="1:7" ht="27.2" x14ac:dyDescent="0.25">
      <c r="A371" s="89" t="s">
        <v>37</v>
      </c>
      <c r="B371" s="16" t="s">
        <v>4</v>
      </c>
      <c r="C371" s="62" t="s">
        <v>82</v>
      </c>
      <c r="D371" s="62" t="s">
        <v>81</v>
      </c>
      <c r="E371" s="62" t="s">
        <v>292</v>
      </c>
      <c r="F371" s="62" t="s">
        <v>36</v>
      </c>
      <c r="G371" s="5">
        <f>G372</f>
        <v>60</v>
      </c>
    </row>
    <row r="372" spans="1:7" x14ac:dyDescent="0.25">
      <c r="A372" s="90" t="s">
        <v>60</v>
      </c>
      <c r="B372" s="16" t="s">
        <v>4</v>
      </c>
      <c r="C372" s="62" t="s">
        <v>82</v>
      </c>
      <c r="D372" s="62" t="s">
        <v>81</v>
      </c>
      <c r="E372" s="62" t="s">
        <v>292</v>
      </c>
      <c r="F372" s="62" t="s">
        <v>59</v>
      </c>
      <c r="G372" s="5">
        <v>60</v>
      </c>
    </row>
    <row r="373" spans="1:7" x14ac:dyDescent="0.25">
      <c r="A373" s="17" t="s">
        <v>256</v>
      </c>
      <c r="B373" s="16" t="s">
        <v>4</v>
      </c>
      <c r="C373" s="15" t="s">
        <v>67</v>
      </c>
      <c r="D373" s="15" t="s">
        <v>216</v>
      </c>
      <c r="E373" s="15"/>
      <c r="F373" s="15"/>
      <c r="G373" s="2">
        <f>G374</f>
        <v>46205.100000000006</v>
      </c>
    </row>
    <row r="374" spans="1:7" x14ac:dyDescent="0.25">
      <c r="A374" s="17" t="s">
        <v>80</v>
      </c>
      <c r="B374" s="16" t="s">
        <v>4</v>
      </c>
      <c r="C374" s="15" t="s">
        <v>67</v>
      </c>
      <c r="D374" s="15" t="s">
        <v>10</v>
      </c>
      <c r="E374" s="15"/>
      <c r="F374" s="15"/>
      <c r="G374" s="2">
        <f>G381+G375</f>
        <v>46205.100000000006</v>
      </c>
    </row>
    <row r="375" spans="1:7" ht="27.2" x14ac:dyDescent="0.25">
      <c r="A375" s="100" t="s">
        <v>281</v>
      </c>
      <c r="B375" s="33" t="s">
        <v>4</v>
      </c>
      <c r="C375" s="20" t="s">
        <v>67</v>
      </c>
      <c r="D375" s="20" t="s">
        <v>10</v>
      </c>
      <c r="E375" s="20" t="s">
        <v>282</v>
      </c>
      <c r="F375" s="15"/>
      <c r="G375" s="2">
        <f>G376</f>
        <v>2052</v>
      </c>
    </row>
    <row r="376" spans="1:7" ht="40.75" x14ac:dyDescent="0.25">
      <c r="A376" s="100" t="s">
        <v>280</v>
      </c>
      <c r="B376" s="33" t="s">
        <v>4</v>
      </c>
      <c r="C376" s="20" t="s">
        <v>67</v>
      </c>
      <c r="D376" s="20" t="s">
        <v>10</v>
      </c>
      <c r="E376" s="20" t="s">
        <v>217</v>
      </c>
      <c r="F376" s="15"/>
      <c r="G376" s="32">
        <f>G377+G379</f>
        <v>2052</v>
      </c>
    </row>
    <row r="377" spans="1:7" ht="27.2" x14ac:dyDescent="0.25">
      <c r="A377" s="19" t="s">
        <v>28</v>
      </c>
      <c r="B377" s="15" t="s">
        <v>4</v>
      </c>
      <c r="C377" s="18" t="s">
        <v>67</v>
      </c>
      <c r="D377" s="18" t="s">
        <v>10</v>
      </c>
      <c r="E377" s="18" t="s">
        <v>217</v>
      </c>
      <c r="F377" s="18" t="s">
        <v>27</v>
      </c>
      <c r="G377" s="30">
        <f>G378</f>
        <v>1282</v>
      </c>
    </row>
    <row r="378" spans="1:7" ht="27.2" x14ac:dyDescent="0.25">
      <c r="A378" s="19" t="s">
        <v>26</v>
      </c>
      <c r="B378" s="15" t="s">
        <v>4</v>
      </c>
      <c r="C378" s="18" t="s">
        <v>67</v>
      </c>
      <c r="D378" s="18" t="s">
        <v>10</v>
      </c>
      <c r="E378" s="18" t="s">
        <v>217</v>
      </c>
      <c r="F378" s="18" t="s">
        <v>23</v>
      </c>
      <c r="G378" s="30">
        <v>1282</v>
      </c>
    </row>
    <row r="379" spans="1:7" ht="27.2" x14ac:dyDescent="0.25">
      <c r="A379" s="101" t="s">
        <v>37</v>
      </c>
      <c r="B379" s="15" t="s">
        <v>4</v>
      </c>
      <c r="C379" s="18" t="s">
        <v>67</v>
      </c>
      <c r="D379" s="18" t="s">
        <v>10</v>
      </c>
      <c r="E379" s="18" t="s">
        <v>217</v>
      </c>
      <c r="F379" s="18" t="s">
        <v>36</v>
      </c>
      <c r="G379" s="30">
        <f>G380</f>
        <v>770</v>
      </c>
    </row>
    <row r="380" spans="1:7" x14ac:dyDescent="0.25">
      <c r="A380" s="19" t="s">
        <v>35</v>
      </c>
      <c r="B380" s="15" t="s">
        <v>4</v>
      </c>
      <c r="C380" s="18" t="s">
        <v>67</v>
      </c>
      <c r="D380" s="18" t="s">
        <v>10</v>
      </c>
      <c r="E380" s="18" t="s">
        <v>217</v>
      </c>
      <c r="F380" s="18" t="s">
        <v>33</v>
      </c>
      <c r="G380" s="30">
        <v>770</v>
      </c>
    </row>
    <row r="381" spans="1:7" x14ac:dyDescent="0.25">
      <c r="A381" s="24" t="s">
        <v>79</v>
      </c>
      <c r="B381" s="22" t="s">
        <v>4</v>
      </c>
      <c r="C381" s="20" t="s">
        <v>67</v>
      </c>
      <c r="D381" s="20" t="s">
        <v>10</v>
      </c>
      <c r="E381" s="20" t="s">
        <v>203</v>
      </c>
      <c r="F381" s="20"/>
      <c r="G381" s="9">
        <f>G382+G394+G387+G406+G409+G412+G415+G401</f>
        <v>44153.100000000006</v>
      </c>
    </row>
    <row r="382" spans="1:7" ht="15.8" customHeight="1" x14ac:dyDescent="0.25">
      <c r="A382" s="24" t="s">
        <v>78</v>
      </c>
      <c r="B382" s="22" t="s">
        <v>4</v>
      </c>
      <c r="C382" s="20" t="s">
        <v>67</v>
      </c>
      <c r="D382" s="20" t="s">
        <v>10</v>
      </c>
      <c r="E382" s="20" t="s">
        <v>204</v>
      </c>
      <c r="F382" s="20"/>
      <c r="G382" s="9">
        <f>G385+G383</f>
        <v>1000</v>
      </c>
    </row>
    <row r="383" spans="1:7" ht="57.25" customHeight="1" x14ac:dyDescent="0.25">
      <c r="A383" s="19" t="s">
        <v>75</v>
      </c>
      <c r="B383" s="16" t="s">
        <v>4</v>
      </c>
      <c r="C383" s="18" t="s">
        <v>67</v>
      </c>
      <c r="D383" s="18" t="s">
        <v>10</v>
      </c>
      <c r="E383" s="18" t="s">
        <v>204</v>
      </c>
      <c r="F383" s="18" t="s">
        <v>74</v>
      </c>
      <c r="G383" s="9">
        <f>G384</f>
        <v>0</v>
      </c>
    </row>
    <row r="384" spans="1:7" ht="19.55" customHeight="1" x14ac:dyDescent="0.25">
      <c r="A384" s="19" t="s">
        <v>73</v>
      </c>
      <c r="B384" s="16" t="s">
        <v>4</v>
      </c>
      <c r="C384" s="18" t="s">
        <v>67</v>
      </c>
      <c r="D384" s="18" t="s">
        <v>10</v>
      </c>
      <c r="E384" s="18" t="s">
        <v>204</v>
      </c>
      <c r="F384" s="18" t="s">
        <v>72</v>
      </c>
      <c r="G384" s="9">
        <v>0</v>
      </c>
    </row>
    <row r="385" spans="1:7" ht="27.7" customHeight="1" x14ac:dyDescent="0.25">
      <c r="A385" s="27" t="s">
        <v>37</v>
      </c>
      <c r="B385" s="16" t="s">
        <v>4</v>
      </c>
      <c r="C385" s="18" t="s">
        <v>67</v>
      </c>
      <c r="D385" s="18" t="s">
        <v>10</v>
      </c>
      <c r="E385" s="18" t="s">
        <v>204</v>
      </c>
      <c r="F385" s="18" t="s">
        <v>36</v>
      </c>
      <c r="G385" s="5">
        <f>G386</f>
        <v>1000</v>
      </c>
    </row>
    <row r="386" spans="1:7" x14ac:dyDescent="0.25">
      <c r="A386" s="19" t="s">
        <v>35</v>
      </c>
      <c r="B386" s="16" t="s">
        <v>4</v>
      </c>
      <c r="C386" s="18" t="s">
        <v>67</v>
      </c>
      <c r="D386" s="18" t="s">
        <v>10</v>
      </c>
      <c r="E386" s="18" t="s">
        <v>204</v>
      </c>
      <c r="F386" s="18" t="s">
        <v>33</v>
      </c>
      <c r="G386" s="5">
        <v>1000</v>
      </c>
    </row>
    <row r="387" spans="1:7" ht="14.95" customHeight="1" x14ac:dyDescent="0.25">
      <c r="A387" s="24" t="s">
        <v>250</v>
      </c>
      <c r="B387" s="22" t="s">
        <v>4</v>
      </c>
      <c r="C387" s="20" t="s">
        <v>67</v>
      </c>
      <c r="D387" s="20" t="s">
        <v>10</v>
      </c>
      <c r="E387" s="20" t="s">
        <v>251</v>
      </c>
      <c r="F387" s="20"/>
      <c r="G387" s="9">
        <f>G388+G390+G392</f>
        <v>16270.1</v>
      </c>
    </row>
    <row r="388" spans="1:7" ht="54.35" x14ac:dyDescent="0.25">
      <c r="A388" s="19" t="s">
        <v>75</v>
      </c>
      <c r="B388" s="16" t="s">
        <v>4</v>
      </c>
      <c r="C388" s="18" t="s">
        <v>67</v>
      </c>
      <c r="D388" s="18" t="s">
        <v>10</v>
      </c>
      <c r="E388" s="18" t="s">
        <v>251</v>
      </c>
      <c r="F388" s="18" t="s">
        <v>74</v>
      </c>
      <c r="G388" s="5">
        <f>G389</f>
        <v>11557.9</v>
      </c>
    </row>
    <row r="389" spans="1:7" x14ac:dyDescent="0.25">
      <c r="A389" s="19" t="s">
        <v>73</v>
      </c>
      <c r="B389" s="16" t="s">
        <v>4</v>
      </c>
      <c r="C389" s="18" t="s">
        <v>67</v>
      </c>
      <c r="D389" s="18" t="s">
        <v>10</v>
      </c>
      <c r="E389" s="18" t="s">
        <v>251</v>
      </c>
      <c r="F389" s="18" t="s">
        <v>72</v>
      </c>
      <c r="G389" s="5">
        <v>11557.9</v>
      </c>
    </row>
    <row r="390" spans="1:7" ht="27.2" x14ac:dyDescent="0.25">
      <c r="A390" s="19" t="s">
        <v>28</v>
      </c>
      <c r="B390" s="16" t="s">
        <v>4</v>
      </c>
      <c r="C390" s="18" t="s">
        <v>67</v>
      </c>
      <c r="D390" s="18" t="s">
        <v>10</v>
      </c>
      <c r="E390" s="18" t="s">
        <v>251</v>
      </c>
      <c r="F390" s="18" t="s">
        <v>27</v>
      </c>
      <c r="G390" s="5">
        <f>G391</f>
        <v>4707.6000000000004</v>
      </c>
    </row>
    <row r="391" spans="1:7" ht="27.2" x14ac:dyDescent="0.25">
      <c r="A391" s="19" t="s">
        <v>26</v>
      </c>
      <c r="B391" s="16" t="s">
        <v>4</v>
      </c>
      <c r="C391" s="18" t="s">
        <v>67</v>
      </c>
      <c r="D391" s="18" t="s">
        <v>10</v>
      </c>
      <c r="E391" s="18" t="s">
        <v>251</v>
      </c>
      <c r="F391" s="18" t="s">
        <v>23</v>
      </c>
      <c r="G391" s="5">
        <v>4707.6000000000004</v>
      </c>
    </row>
    <row r="392" spans="1:7" x14ac:dyDescent="0.25">
      <c r="A392" s="19" t="s">
        <v>71</v>
      </c>
      <c r="B392" s="16" t="s">
        <v>4</v>
      </c>
      <c r="C392" s="18" t="s">
        <v>67</v>
      </c>
      <c r="D392" s="18" t="s">
        <v>10</v>
      </c>
      <c r="E392" s="18" t="s">
        <v>251</v>
      </c>
      <c r="F392" s="18" t="s">
        <v>70</v>
      </c>
      <c r="G392" s="5">
        <f>G393</f>
        <v>4.5999999999999996</v>
      </c>
    </row>
    <row r="393" spans="1:7" x14ac:dyDescent="0.25">
      <c r="A393" s="19" t="s">
        <v>69</v>
      </c>
      <c r="B393" s="16" t="s">
        <v>4</v>
      </c>
      <c r="C393" s="18" t="s">
        <v>67</v>
      </c>
      <c r="D393" s="18" t="s">
        <v>10</v>
      </c>
      <c r="E393" s="18" t="s">
        <v>251</v>
      </c>
      <c r="F393" s="18" t="s">
        <v>68</v>
      </c>
      <c r="G393" s="5">
        <v>4.5999999999999996</v>
      </c>
    </row>
    <row r="394" spans="1:7" ht="14.3" customHeight="1" x14ac:dyDescent="0.25">
      <c r="A394" s="24" t="s">
        <v>77</v>
      </c>
      <c r="B394" s="22" t="s">
        <v>4</v>
      </c>
      <c r="C394" s="20" t="s">
        <v>67</v>
      </c>
      <c r="D394" s="20" t="s">
        <v>10</v>
      </c>
      <c r="E394" s="20" t="s">
        <v>205</v>
      </c>
      <c r="F394" s="20"/>
      <c r="G394" s="9">
        <f>G395+G397+G399</f>
        <v>3128.2999999999997</v>
      </c>
    </row>
    <row r="395" spans="1:7" ht="54.35" x14ac:dyDescent="0.25">
      <c r="A395" s="19" t="s">
        <v>75</v>
      </c>
      <c r="B395" s="16" t="s">
        <v>4</v>
      </c>
      <c r="C395" s="18" t="s">
        <v>67</v>
      </c>
      <c r="D395" s="18" t="s">
        <v>10</v>
      </c>
      <c r="E395" s="18" t="s">
        <v>205</v>
      </c>
      <c r="F395" s="18" t="s">
        <v>74</v>
      </c>
      <c r="G395" s="5">
        <f>G396</f>
        <v>2529.1999999999998</v>
      </c>
    </row>
    <row r="396" spans="1:7" x14ac:dyDescent="0.25">
      <c r="A396" s="19" t="s">
        <v>73</v>
      </c>
      <c r="B396" s="16" t="s">
        <v>4</v>
      </c>
      <c r="C396" s="18" t="s">
        <v>67</v>
      </c>
      <c r="D396" s="18" t="s">
        <v>10</v>
      </c>
      <c r="E396" s="18" t="s">
        <v>205</v>
      </c>
      <c r="F396" s="18" t="s">
        <v>72</v>
      </c>
      <c r="G396" s="5">
        <v>2529.1999999999998</v>
      </c>
    </row>
    <row r="397" spans="1:7" ht="27.2" x14ac:dyDescent="0.25">
      <c r="A397" s="19" t="s">
        <v>28</v>
      </c>
      <c r="B397" s="16" t="s">
        <v>4</v>
      </c>
      <c r="C397" s="18" t="s">
        <v>67</v>
      </c>
      <c r="D397" s="18" t="s">
        <v>10</v>
      </c>
      <c r="E397" s="18" t="s">
        <v>205</v>
      </c>
      <c r="F397" s="18" t="s">
        <v>27</v>
      </c>
      <c r="G397" s="5">
        <f>G398</f>
        <v>595.70000000000005</v>
      </c>
    </row>
    <row r="398" spans="1:7" ht="27.2" x14ac:dyDescent="0.25">
      <c r="A398" s="19" t="s">
        <v>26</v>
      </c>
      <c r="B398" s="16" t="s">
        <v>4</v>
      </c>
      <c r="C398" s="18" t="s">
        <v>67</v>
      </c>
      <c r="D398" s="18" t="s">
        <v>10</v>
      </c>
      <c r="E398" s="18" t="s">
        <v>205</v>
      </c>
      <c r="F398" s="18" t="s">
        <v>23</v>
      </c>
      <c r="G398" s="5">
        <v>595.70000000000005</v>
      </c>
    </row>
    <row r="399" spans="1:7" x14ac:dyDescent="0.25">
      <c r="A399" s="19" t="s">
        <v>71</v>
      </c>
      <c r="B399" s="16" t="s">
        <v>4</v>
      </c>
      <c r="C399" s="18" t="s">
        <v>67</v>
      </c>
      <c r="D399" s="18" t="s">
        <v>10</v>
      </c>
      <c r="E399" s="18" t="s">
        <v>205</v>
      </c>
      <c r="F399" s="18" t="s">
        <v>70</v>
      </c>
      <c r="G399" s="5">
        <f>G400</f>
        <v>3.4</v>
      </c>
    </row>
    <row r="400" spans="1:7" x14ac:dyDescent="0.25">
      <c r="A400" s="19" t="s">
        <v>69</v>
      </c>
      <c r="B400" s="16" t="s">
        <v>4</v>
      </c>
      <c r="C400" s="18" t="s">
        <v>67</v>
      </c>
      <c r="D400" s="18" t="s">
        <v>10</v>
      </c>
      <c r="E400" s="18" t="s">
        <v>205</v>
      </c>
      <c r="F400" s="18" t="s">
        <v>68</v>
      </c>
      <c r="G400" s="5">
        <v>3.4</v>
      </c>
    </row>
    <row r="401" spans="1:7" ht="27.2" x14ac:dyDescent="0.25">
      <c r="A401" s="24" t="s">
        <v>450</v>
      </c>
      <c r="B401" s="16" t="s">
        <v>4</v>
      </c>
      <c r="C401" s="20" t="s">
        <v>67</v>
      </c>
      <c r="D401" s="20" t="s">
        <v>10</v>
      </c>
      <c r="E401" s="20" t="s">
        <v>451</v>
      </c>
      <c r="F401" s="20"/>
      <c r="G401" s="9">
        <f>G402+G404</f>
        <v>23052.1</v>
      </c>
    </row>
    <row r="402" spans="1:7" ht="54.35" x14ac:dyDescent="0.25">
      <c r="A402" s="19" t="s">
        <v>75</v>
      </c>
      <c r="B402" s="16" t="s">
        <v>4</v>
      </c>
      <c r="C402" s="18" t="s">
        <v>67</v>
      </c>
      <c r="D402" s="18" t="s">
        <v>10</v>
      </c>
      <c r="E402" s="18" t="s">
        <v>451</v>
      </c>
      <c r="F402" s="18" t="s">
        <v>74</v>
      </c>
      <c r="G402" s="5">
        <f>G403</f>
        <v>2700.5</v>
      </c>
    </row>
    <row r="403" spans="1:7" x14ac:dyDescent="0.25">
      <c r="A403" s="19" t="s">
        <v>73</v>
      </c>
      <c r="B403" s="16" t="s">
        <v>4</v>
      </c>
      <c r="C403" s="18" t="s">
        <v>67</v>
      </c>
      <c r="D403" s="18" t="s">
        <v>10</v>
      </c>
      <c r="E403" s="18" t="s">
        <v>451</v>
      </c>
      <c r="F403" s="18" t="s">
        <v>72</v>
      </c>
      <c r="G403" s="5">
        <v>2700.5</v>
      </c>
    </row>
    <row r="404" spans="1:7" ht="27.2" x14ac:dyDescent="0.25">
      <c r="A404" s="27" t="s">
        <v>37</v>
      </c>
      <c r="B404" s="16" t="s">
        <v>4</v>
      </c>
      <c r="C404" s="18" t="s">
        <v>67</v>
      </c>
      <c r="D404" s="18" t="s">
        <v>10</v>
      </c>
      <c r="E404" s="18" t="s">
        <v>451</v>
      </c>
      <c r="F404" s="18" t="s">
        <v>36</v>
      </c>
      <c r="G404" s="5">
        <f>G405</f>
        <v>20351.599999999999</v>
      </c>
    </row>
    <row r="405" spans="1:7" x14ac:dyDescent="0.25">
      <c r="A405" s="19" t="s">
        <v>35</v>
      </c>
      <c r="B405" s="16" t="s">
        <v>4</v>
      </c>
      <c r="C405" s="18" t="s">
        <v>67</v>
      </c>
      <c r="D405" s="18" t="s">
        <v>10</v>
      </c>
      <c r="E405" s="18" t="s">
        <v>451</v>
      </c>
      <c r="F405" s="18" t="s">
        <v>33</v>
      </c>
      <c r="G405" s="5">
        <v>20351.599999999999</v>
      </c>
    </row>
    <row r="406" spans="1:7" ht="69.3" customHeight="1" x14ac:dyDescent="0.25">
      <c r="A406" s="24" t="s">
        <v>657</v>
      </c>
      <c r="B406" s="16" t="s">
        <v>4</v>
      </c>
      <c r="C406" s="20" t="s">
        <v>67</v>
      </c>
      <c r="D406" s="20" t="s">
        <v>10</v>
      </c>
      <c r="E406" s="20" t="s">
        <v>434</v>
      </c>
      <c r="F406" s="20"/>
      <c r="G406" s="5">
        <f>G407</f>
        <v>642.9</v>
      </c>
    </row>
    <row r="407" spans="1:7" ht="27.2" x14ac:dyDescent="0.25">
      <c r="A407" s="19" t="s">
        <v>28</v>
      </c>
      <c r="B407" s="16" t="s">
        <v>4</v>
      </c>
      <c r="C407" s="18" t="s">
        <v>67</v>
      </c>
      <c r="D407" s="18" t="s">
        <v>10</v>
      </c>
      <c r="E407" s="18" t="s">
        <v>434</v>
      </c>
      <c r="F407" s="18" t="s">
        <v>27</v>
      </c>
      <c r="G407" s="5">
        <f>G408</f>
        <v>642.9</v>
      </c>
    </row>
    <row r="408" spans="1:7" ht="27.2" x14ac:dyDescent="0.25">
      <c r="A408" s="19" t="s">
        <v>26</v>
      </c>
      <c r="B408" s="16" t="s">
        <v>4</v>
      </c>
      <c r="C408" s="18" t="s">
        <v>67</v>
      </c>
      <c r="D408" s="18" t="s">
        <v>10</v>
      </c>
      <c r="E408" s="18" t="s">
        <v>434</v>
      </c>
      <c r="F408" s="18" t="s">
        <v>23</v>
      </c>
      <c r="G408" s="5">
        <v>642.9</v>
      </c>
    </row>
    <row r="409" spans="1:7" ht="55.05" customHeight="1" x14ac:dyDescent="0.25">
      <c r="A409" s="24" t="s">
        <v>658</v>
      </c>
      <c r="B409" s="16" t="s">
        <v>4</v>
      </c>
      <c r="C409" s="20" t="s">
        <v>67</v>
      </c>
      <c r="D409" s="20" t="s">
        <v>10</v>
      </c>
      <c r="E409" s="20" t="s">
        <v>435</v>
      </c>
      <c r="F409" s="20"/>
      <c r="G409" s="5">
        <f>G410</f>
        <v>33.9</v>
      </c>
    </row>
    <row r="410" spans="1:7" ht="27.2" x14ac:dyDescent="0.25">
      <c r="A410" s="19" t="s">
        <v>28</v>
      </c>
      <c r="B410" s="16" t="s">
        <v>4</v>
      </c>
      <c r="C410" s="18" t="s">
        <v>67</v>
      </c>
      <c r="D410" s="18" t="s">
        <v>10</v>
      </c>
      <c r="E410" s="18" t="s">
        <v>435</v>
      </c>
      <c r="F410" s="18" t="s">
        <v>27</v>
      </c>
      <c r="G410" s="5">
        <f>G411</f>
        <v>33.9</v>
      </c>
    </row>
    <row r="411" spans="1:7" ht="27.2" x14ac:dyDescent="0.25">
      <c r="A411" s="19" t="s">
        <v>26</v>
      </c>
      <c r="B411" s="16" t="s">
        <v>4</v>
      </c>
      <c r="C411" s="18" t="s">
        <v>67</v>
      </c>
      <c r="D411" s="18" t="s">
        <v>10</v>
      </c>
      <c r="E411" s="18" t="s">
        <v>435</v>
      </c>
      <c r="F411" s="18" t="s">
        <v>23</v>
      </c>
      <c r="G411" s="5">
        <v>33.9</v>
      </c>
    </row>
    <row r="412" spans="1:7" ht="56.4" customHeight="1" x14ac:dyDescent="0.25">
      <c r="A412" s="64" t="s">
        <v>659</v>
      </c>
      <c r="B412" s="16" t="s">
        <v>4</v>
      </c>
      <c r="C412" s="20" t="s">
        <v>67</v>
      </c>
      <c r="D412" s="20" t="s">
        <v>10</v>
      </c>
      <c r="E412" s="20" t="s">
        <v>269</v>
      </c>
      <c r="F412" s="62"/>
      <c r="G412" s="5">
        <f>G413</f>
        <v>24.5</v>
      </c>
    </row>
    <row r="413" spans="1:7" ht="27.2" x14ac:dyDescent="0.25">
      <c r="A413" s="19" t="s">
        <v>28</v>
      </c>
      <c r="B413" s="16" t="s">
        <v>4</v>
      </c>
      <c r="C413" s="18" t="s">
        <v>67</v>
      </c>
      <c r="D413" s="18" t="s">
        <v>10</v>
      </c>
      <c r="E413" s="18" t="s">
        <v>269</v>
      </c>
      <c r="F413" s="18" t="s">
        <v>27</v>
      </c>
      <c r="G413" s="5">
        <f>G414</f>
        <v>24.5</v>
      </c>
    </row>
    <row r="414" spans="1:7" ht="27.2" x14ac:dyDescent="0.25">
      <c r="A414" s="19" t="s">
        <v>26</v>
      </c>
      <c r="B414" s="16" t="s">
        <v>4</v>
      </c>
      <c r="C414" s="18" t="s">
        <v>67</v>
      </c>
      <c r="D414" s="18" t="s">
        <v>10</v>
      </c>
      <c r="E414" s="18" t="s">
        <v>269</v>
      </c>
      <c r="F414" s="18" t="s">
        <v>23</v>
      </c>
      <c r="G414" s="5">
        <v>24.5</v>
      </c>
    </row>
    <row r="415" spans="1:7" ht="67.95" x14ac:dyDescent="0.25">
      <c r="A415" s="24" t="s">
        <v>660</v>
      </c>
      <c r="B415" s="16" t="s">
        <v>4</v>
      </c>
      <c r="C415" s="20" t="s">
        <v>67</v>
      </c>
      <c r="D415" s="20" t="s">
        <v>10</v>
      </c>
      <c r="E415" s="20" t="s">
        <v>270</v>
      </c>
      <c r="F415" s="62"/>
      <c r="G415" s="5">
        <f>G416</f>
        <v>1.3</v>
      </c>
    </row>
    <row r="416" spans="1:7" ht="27.2" x14ac:dyDescent="0.25">
      <c r="A416" s="19" t="s">
        <v>28</v>
      </c>
      <c r="B416" s="16" t="s">
        <v>4</v>
      </c>
      <c r="C416" s="18" t="s">
        <v>67</v>
      </c>
      <c r="D416" s="18" t="s">
        <v>10</v>
      </c>
      <c r="E416" s="18" t="s">
        <v>270</v>
      </c>
      <c r="F416" s="18" t="s">
        <v>27</v>
      </c>
      <c r="G416" s="5">
        <f>G417</f>
        <v>1.3</v>
      </c>
    </row>
    <row r="417" spans="1:7" ht="27.2" x14ac:dyDescent="0.25">
      <c r="A417" s="19" t="s">
        <v>26</v>
      </c>
      <c r="B417" s="16" t="s">
        <v>4</v>
      </c>
      <c r="C417" s="18" t="s">
        <v>67</v>
      </c>
      <c r="D417" s="18" t="s">
        <v>10</v>
      </c>
      <c r="E417" s="18" t="s">
        <v>270</v>
      </c>
      <c r="F417" s="18" t="s">
        <v>23</v>
      </c>
      <c r="G417" s="5">
        <v>1.3</v>
      </c>
    </row>
    <row r="418" spans="1:7" x14ac:dyDescent="0.25">
      <c r="A418" s="17" t="s">
        <v>66</v>
      </c>
      <c r="B418" s="16" t="s">
        <v>4</v>
      </c>
      <c r="C418" s="15">
        <v>10</v>
      </c>
      <c r="D418" s="15"/>
      <c r="E418" s="15"/>
      <c r="F418" s="15"/>
      <c r="G418" s="2">
        <f>G424+G432+G441+G453+G419</f>
        <v>87151.4</v>
      </c>
    </row>
    <row r="419" spans="1:7" x14ac:dyDescent="0.25">
      <c r="A419" s="14" t="s">
        <v>65</v>
      </c>
      <c r="B419" s="7" t="s">
        <v>4</v>
      </c>
      <c r="C419" s="13" t="s">
        <v>43</v>
      </c>
      <c r="D419" s="13" t="s">
        <v>10</v>
      </c>
      <c r="E419" s="13"/>
      <c r="F419" s="13"/>
      <c r="G419" s="2">
        <f>G420</f>
        <v>1142.5999999999999</v>
      </c>
    </row>
    <row r="420" spans="1:7" ht="15.8" customHeight="1" x14ac:dyDescent="0.25">
      <c r="A420" s="23" t="s">
        <v>20</v>
      </c>
      <c r="B420" s="22" t="s">
        <v>4</v>
      </c>
      <c r="C420" s="20" t="s">
        <v>43</v>
      </c>
      <c r="D420" s="20" t="s">
        <v>10</v>
      </c>
      <c r="E420" s="21" t="s">
        <v>159</v>
      </c>
      <c r="F420" s="13"/>
      <c r="G420" s="32">
        <f>G421</f>
        <v>1142.5999999999999</v>
      </c>
    </row>
    <row r="421" spans="1:7" ht="15.8" customHeight="1" x14ac:dyDescent="0.25">
      <c r="A421" s="8" t="s">
        <v>64</v>
      </c>
      <c r="B421" s="7" t="s">
        <v>4</v>
      </c>
      <c r="C421" s="6" t="s">
        <v>43</v>
      </c>
      <c r="D421" s="6" t="s">
        <v>10</v>
      </c>
      <c r="E421" s="28" t="s">
        <v>206</v>
      </c>
      <c r="F421" s="6"/>
      <c r="G421" s="30">
        <f>G422</f>
        <v>1142.5999999999999</v>
      </c>
    </row>
    <row r="422" spans="1:7" ht="15.8" customHeight="1" x14ac:dyDescent="0.25">
      <c r="A422" s="19" t="s">
        <v>49</v>
      </c>
      <c r="B422" s="7" t="s">
        <v>4</v>
      </c>
      <c r="C422" s="6" t="s">
        <v>43</v>
      </c>
      <c r="D422" s="6" t="s">
        <v>10</v>
      </c>
      <c r="E422" s="28" t="s">
        <v>206</v>
      </c>
      <c r="F422" s="6" t="s">
        <v>48</v>
      </c>
      <c r="G422" s="30">
        <f>G423</f>
        <v>1142.5999999999999</v>
      </c>
    </row>
    <row r="423" spans="1:7" ht="15.8" customHeight="1" x14ac:dyDescent="0.25">
      <c r="A423" s="19" t="s">
        <v>63</v>
      </c>
      <c r="B423" s="7" t="s">
        <v>4</v>
      </c>
      <c r="C423" s="6" t="s">
        <v>43</v>
      </c>
      <c r="D423" s="6" t="s">
        <v>10</v>
      </c>
      <c r="E423" s="28" t="s">
        <v>206</v>
      </c>
      <c r="F423" s="6" t="s">
        <v>46</v>
      </c>
      <c r="G423" s="30">
        <v>1142.5999999999999</v>
      </c>
    </row>
    <row r="424" spans="1:7" ht="15.8" customHeight="1" x14ac:dyDescent="0.25">
      <c r="A424" s="36" t="s">
        <v>62</v>
      </c>
      <c r="B424" s="16" t="s">
        <v>4</v>
      </c>
      <c r="C424" s="35">
        <v>10</v>
      </c>
      <c r="D424" s="35" t="s">
        <v>24</v>
      </c>
      <c r="E424" s="35"/>
      <c r="F424" s="35"/>
      <c r="G424" s="2">
        <f>G425</f>
        <v>44121.599999999999</v>
      </c>
    </row>
    <row r="425" spans="1:7" ht="15.8" customHeight="1" x14ac:dyDescent="0.25">
      <c r="A425" s="12" t="s">
        <v>20</v>
      </c>
      <c r="B425" s="22" t="s">
        <v>4</v>
      </c>
      <c r="C425" s="20" t="s">
        <v>43</v>
      </c>
      <c r="D425" s="20" t="s">
        <v>24</v>
      </c>
      <c r="E425" s="20" t="s">
        <v>159</v>
      </c>
      <c r="F425" s="35"/>
      <c r="G425" s="2">
        <f>G426+G429</f>
        <v>44121.599999999999</v>
      </c>
    </row>
    <row r="426" spans="1:7" ht="48.25" customHeight="1" x14ac:dyDescent="0.25">
      <c r="A426" s="24" t="s">
        <v>61</v>
      </c>
      <c r="B426" s="22" t="s">
        <v>4</v>
      </c>
      <c r="C426" s="20" t="s">
        <v>43</v>
      </c>
      <c r="D426" s="20" t="s">
        <v>24</v>
      </c>
      <c r="E426" s="20" t="s">
        <v>166</v>
      </c>
      <c r="F426" s="26"/>
      <c r="G426" s="9">
        <f>G427</f>
        <v>43121.599999999999</v>
      </c>
    </row>
    <row r="427" spans="1:7" ht="27.2" x14ac:dyDescent="0.25">
      <c r="A427" s="27" t="s">
        <v>37</v>
      </c>
      <c r="B427" s="16" t="s">
        <v>4</v>
      </c>
      <c r="C427" s="25">
        <v>10</v>
      </c>
      <c r="D427" s="25" t="s">
        <v>24</v>
      </c>
      <c r="E427" s="18" t="s">
        <v>166</v>
      </c>
      <c r="F427" s="25" t="s">
        <v>36</v>
      </c>
      <c r="G427" s="5">
        <f>G428</f>
        <v>43121.599999999999</v>
      </c>
    </row>
    <row r="428" spans="1:7" x14ac:dyDescent="0.25">
      <c r="A428" s="34" t="s">
        <v>60</v>
      </c>
      <c r="B428" s="16" t="s">
        <v>4</v>
      </c>
      <c r="C428" s="25">
        <v>10</v>
      </c>
      <c r="D428" s="25" t="s">
        <v>24</v>
      </c>
      <c r="E428" s="18" t="s">
        <v>166</v>
      </c>
      <c r="F428" s="25" t="s">
        <v>59</v>
      </c>
      <c r="G428" s="5">
        <v>43121.599999999999</v>
      </c>
    </row>
    <row r="429" spans="1:7" ht="27.2" x14ac:dyDescent="0.25">
      <c r="A429" s="44" t="s">
        <v>452</v>
      </c>
      <c r="B429" s="33" t="s">
        <v>4</v>
      </c>
      <c r="C429" s="26">
        <v>10</v>
      </c>
      <c r="D429" s="26" t="s">
        <v>24</v>
      </c>
      <c r="E429" s="20" t="s">
        <v>453</v>
      </c>
      <c r="F429" s="26"/>
      <c r="G429" s="9">
        <f>G430</f>
        <v>1000</v>
      </c>
    </row>
    <row r="430" spans="1:7" ht="27.2" x14ac:dyDescent="0.25">
      <c r="A430" s="27" t="s">
        <v>37</v>
      </c>
      <c r="B430" s="15" t="s">
        <v>4</v>
      </c>
      <c r="C430" s="25">
        <v>10</v>
      </c>
      <c r="D430" s="25" t="s">
        <v>24</v>
      </c>
      <c r="E430" s="18" t="s">
        <v>453</v>
      </c>
      <c r="F430" s="25" t="s">
        <v>36</v>
      </c>
      <c r="G430" s="5">
        <f>G431</f>
        <v>1000</v>
      </c>
    </row>
    <row r="431" spans="1:7" x14ac:dyDescent="0.25">
      <c r="A431" s="34" t="s">
        <v>60</v>
      </c>
      <c r="B431" s="15" t="s">
        <v>4</v>
      </c>
      <c r="C431" s="25">
        <v>10</v>
      </c>
      <c r="D431" s="25" t="s">
        <v>24</v>
      </c>
      <c r="E431" s="18" t="s">
        <v>453</v>
      </c>
      <c r="F431" s="25" t="s">
        <v>59</v>
      </c>
      <c r="G431" s="5">
        <v>1000</v>
      </c>
    </row>
    <row r="432" spans="1:7" x14ac:dyDescent="0.25">
      <c r="A432" s="17" t="s">
        <v>58</v>
      </c>
      <c r="B432" s="16" t="s">
        <v>4</v>
      </c>
      <c r="C432" s="15">
        <v>10</v>
      </c>
      <c r="D432" s="15" t="s">
        <v>2</v>
      </c>
      <c r="E432" s="15"/>
      <c r="F432" s="15"/>
      <c r="G432" s="2">
        <f>G433+G437</f>
        <v>2052.6</v>
      </c>
    </row>
    <row r="433" spans="1:7" ht="27.2" x14ac:dyDescent="0.25">
      <c r="A433" s="24" t="s">
        <v>220</v>
      </c>
      <c r="B433" s="33" t="s">
        <v>4</v>
      </c>
      <c r="C433" s="20" t="s">
        <v>43</v>
      </c>
      <c r="D433" s="20" t="s">
        <v>56</v>
      </c>
      <c r="E433" s="20" t="s">
        <v>288</v>
      </c>
      <c r="F433" s="20"/>
      <c r="G433" s="9">
        <f>G434</f>
        <v>117</v>
      </c>
    </row>
    <row r="434" spans="1:7" ht="40.75" x14ac:dyDescent="0.25">
      <c r="A434" s="24" t="s">
        <v>289</v>
      </c>
      <c r="B434" s="33" t="s">
        <v>4</v>
      </c>
      <c r="C434" s="20" t="s">
        <v>43</v>
      </c>
      <c r="D434" s="20" t="s">
        <v>56</v>
      </c>
      <c r="E434" s="20" t="s">
        <v>221</v>
      </c>
      <c r="F434" s="20"/>
      <c r="G434" s="9">
        <f>G435</f>
        <v>117</v>
      </c>
    </row>
    <row r="435" spans="1:7" x14ac:dyDescent="0.25">
      <c r="A435" s="19" t="s">
        <v>49</v>
      </c>
      <c r="B435" s="15" t="s">
        <v>4</v>
      </c>
      <c r="C435" s="18" t="s">
        <v>43</v>
      </c>
      <c r="D435" s="18" t="s">
        <v>56</v>
      </c>
      <c r="E435" s="18" t="s">
        <v>221</v>
      </c>
      <c r="F435" s="31" t="s">
        <v>48</v>
      </c>
      <c r="G435" s="5">
        <f>G436</f>
        <v>117</v>
      </c>
    </row>
    <row r="436" spans="1:7" ht="27.2" x14ac:dyDescent="0.25">
      <c r="A436" s="8" t="s">
        <v>57</v>
      </c>
      <c r="B436" s="15" t="s">
        <v>4</v>
      </c>
      <c r="C436" s="18" t="s">
        <v>43</v>
      </c>
      <c r="D436" s="18" t="s">
        <v>56</v>
      </c>
      <c r="E436" s="18" t="s">
        <v>221</v>
      </c>
      <c r="F436" s="31" t="s">
        <v>55</v>
      </c>
      <c r="G436" s="5">
        <v>117</v>
      </c>
    </row>
    <row r="437" spans="1:7" x14ac:dyDescent="0.25">
      <c r="A437" s="12" t="s">
        <v>20</v>
      </c>
      <c r="B437" s="87" t="s">
        <v>4</v>
      </c>
      <c r="C437" s="83" t="s">
        <v>43</v>
      </c>
      <c r="D437" s="83" t="s">
        <v>56</v>
      </c>
      <c r="E437" s="83" t="s">
        <v>159</v>
      </c>
      <c r="F437" s="31"/>
      <c r="G437" s="5">
        <f>G438</f>
        <v>1935.6</v>
      </c>
    </row>
    <row r="438" spans="1:7" ht="44.15" customHeight="1" x14ac:dyDescent="0.25">
      <c r="A438" s="24" t="s">
        <v>661</v>
      </c>
      <c r="B438" s="11" t="s">
        <v>4</v>
      </c>
      <c r="C438" s="20" t="s">
        <v>43</v>
      </c>
      <c r="D438" s="20" t="s">
        <v>2</v>
      </c>
      <c r="E438" s="10" t="s">
        <v>555</v>
      </c>
      <c r="F438" s="91"/>
      <c r="G438" s="9">
        <f>G439</f>
        <v>1935.6</v>
      </c>
    </row>
    <row r="439" spans="1:7" x14ac:dyDescent="0.25">
      <c r="A439" s="63" t="s">
        <v>49</v>
      </c>
      <c r="B439" s="7" t="s">
        <v>4</v>
      </c>
      <c r="C439" s="18" t="s">
        <v>43</v>
      </c>
      <c r="D439" s="18" t="s">
        <v>2</v>
      </c>
      <c r="E439" s="6" t="s">
        <v>555</v>
      </c>
      <c r="F439" s="31" t="s">
        <v>48</v>
      </c>
      <c r="G439" s="5">
        <f>G440</f>
        <v>1935.6</v>
      </c>
    </row>
    <row r="440" spans="1:7" ht="27.2" x14ac:dyDescent="0.25">
      <c r="A440" s="8" t="s">
        <v>57</v>
      </c>
      <c r="B440" s="7" t="s">
        <v>4</v>
      </c>
      <c r="C440" s="18" t="s">
        <v>43</v>
      </c>
      <c r="D440" s="18" t="s">
        <v>2</v>
      </c>
      <c r="E440" s="6" t="s">
        <v>555</v>
      </c>
      <c r="F440" s="31" t="s">
        <v>55</v>
      </c>
      <c r="G440" s="5">
        <v>1935.6</v>
      </c>
    </row>
    <row r="441" spans="1:7" x14ac:dyDescent="0.25">
      <c r="A441" s="17" t="s">
        <v>54</v>
      </c>
      <c r="B441" s="16" t="s">
        <v>4</v>
      </c>
      <c r="C441" s="15">
        <v>10</v>
      </c>
      <c r="D441" s="15" t="s">
        <v>47</v>
      </c>
      <c r="E441" s="15"/>
      <c r="F441" s="15"/>
      <c r="G441" s="2">
        <f>G442</f>
        <v>37343.699999999997</v>
      </c>
    </row>
    <row r="442" spans="1:7" ht="17.5" customHeight="1" x14ac:dyDescent="0.25">
      <c r="A442" s="12" t="s">
        <v>20</v>
      </c>
      <c r="B442" s="22" t="s">
        <v>4</v>
      </c>
      <c r="C442" s="20" t="s">
        <v>43</v>
      </c>
      <c r="D442" s="20" t="s">
        <v>47</v>
      </c>
      <c r="E442" s="20" t="s">
        <v>159</v>
      </c>
      <c r="F442" s="15"/>
      <c r="G442" s="5">
        <f>G443</f>
        <v>37343.699999999997</v>
      </c>
    </row>
    <row r="443" spans="1:7" ht="39.75" customHeight="1" x14ac:dyDescent="0.25">
      <c r="A443" s="24" t="s">
        <v>53</v>
      </c>
      <c r="B443" s="22" t="s">
        <v>4</v>
      </c>
      <c r="C443" s="20" t="s">
        <v>43</v>
      </c>
      <c r="D443" s="20" t="s">
        <v>47</v>
      </c>
      <c r="E443" s="20" t="s">
        <v>232</v>
      </c>
      <c r="F443" s="18"/>
      <c r="G443" s="5">
        <f>G444+G447+G450</f>
        <v>37343.699999999997</v>
      </c>
    </row>
    <row r="444" spans="1:7" ht="27.2" customHeight="1" x14ac:dyDescent="0.25">
      <c r="A444" s="48" t="s">
        <v>52</v>
      </c>
      <c r="B444" s="22" t="s">
        <v>4</v>
      </c>
      <c r="C444" s="26" t="s">
        <v>43</v>
      </c>
      <c r="D444" s="26" t="s">
        <v>47</v>
      </c>
      <c r="E444" s="20" t="s">
        <v>253</v>
      </c>
      <c r="F444" s="26"/>
      <c r="G444" s="9">
        <f>G445</f>
        <v>10309.700000000001</v>
      </c>
    </row>
    <row r="445" spans="1:7" ht="15.8" customHeight="1" x14ac:dyDescent="0.25">
      <c r="A445" s="19" t="s">
        <v>49</v>
      </c>
      <c r="B445" s="16" t="s">
        <v>4</v>
      </c>
      <c r="C445" s="25" t="s">
        <v>43</v>
      </c>
      <c r="D445" s="25" t="s">
        <v>47</v>
      </c>
      <c r="E445" s="18" t="s">
        <v>252</v>
      </c>
      <c r="F445" s="25" t="s">
        <v>48</v>
      </c>
      <c r="G445" s="5">
        <f>G446</f>
        <v>10309.700000000001</v>
      </c>
    </row>
    <row r="446" spans="1:7" ht="25.5" customHeight="1" x14ac:dyDescent="0.25">
      <c r="A446" s="8" t="s">
        <v>57</v>
      </c>
      <c r="B446" s="16" t="s">
        <v>4</v>
      </c>
      <c r="C446" s="25" t="s">
        <v>43</v>
      </c>
      <c r="D446" s="25" t="s">
        <v>47</v>
      </c>
      <c r="E446" s="18" t="s">
        <v>252</v>
      </c>
      <c r="F446" s="25" t="s">
        <v>55</v>
      </c>
      <c r="G446" s="5">
        <v>10309.700000000001</v>
      </c>
    </row>
    <row r="447" spans="1:7" ht="15.8" customHeight="1" x14ac:dyDescent="0.25">
      <c r="A447" s="48" t="s">
        <v>51</v>
      </c>
      <c r="B447" s="22" t="s">
        <v>4</v>
      </c>
      <c r="C447" s="26">
        <v>10</v>
      </c>
      <c r="D447" s="26" t="s">
        <v>47</v>
      </c>
      <c r="E447" s="20" t="s">
        <v>254</v>
      </c>
      <c r="F447" s="26"/>
      <c r="G447" s="9">
        <f>G448</f>
        <v>12524.7</v>
      </c>
    </row>
    <row r="448" spans="1:7" ht="27" customHeight="1" x14ac:dyDescent="0.25">
      <c r="A448" s="19" t="s">
        <v>28</v>
      </c>
      <c r="B448" s="16" t="s">
        <v>4</v>
      </c>
      <c r="C448" s="25">
        <v>10</v>
      </c>
      <c r="D448" s="25" t="s">
        <v>47</v>
      </c>
      <c r="E448" s="18" t="s">
        <v>254</v>
      </c>
      <c r="F448" s="25" t="s">
        <v>27</v>
      </c>
      <c r="G448" s="5">
        <f>G449</f>
        <v>12524.7</v>
      </c>
    </row>
    <row r="449" spans="1:7" ht="27" customHeight="1" x14ac:dyDescent="0.25">
      <c r="A449" s="19" t="s">
        <v>26</v>
      </c>
      <c r="B449" s="16" t="s">
        <v>4</v>
      </c>
      <c r="C449" s="25">
        <v>10</v>
      </c>
      <c r="D449" s="25" t="s">
        <v>47</v>
      </c>
      <c r="E449" s="18" t="s">
        <v>254</v>
      </c>
      <c r="F449" s="25" t="s">
        <v>23</v>
      </c>
      <c r="G449" s="5">
        <v>12524.7</v>
      </c>
    </row>
    <row r="450" spans="1:7" ht="13.75" customHeight="1" x14ac:dyDescent="0.25">
      <c r="A450" s="48" t="s">
        <v>50</v>
      </c>
      <c r="B450" s="22" t="s">
        <v>4</v>
      </c>
      <c r="C450" s="26">
        <v>10</v>
      </c>
      <c r="D450" s="26" t="s">
        <v>47</v>
      </c>
      <c r="E450" s="20" t="s">
        <v>255</v>
      </c>
      <c r="F450" s="26"/>
      <c r="G450" s="9">
        <f>G451</f>
        <v>14509.3</v>
      </c>
    </row>
    <row r="451" spans="1:7" ht="16.5" customHeight="1" x14ac:dyDescent="0.25">
      <c r="A451" s="19" t="s">
        <v>49</v>
      </c>
      <c r="B451" s="16" t="s">
        <v>4</v>
      </c>
      <c r="C451" s="25">
        <v>10</v>
      </c>
      <c r="D451" s="25" t="s">
        <v>47</v>
      </c>
      <c r="E451" s="18" t="s">
        <v>255</v>
      </c>
      <c r="F451" s="25" t="s">
        <v>48</v>
      </c>
      <c r="G451" s="5">
        <f>G452</f>
        <v>14509.3</v>
      </c>
    </row>
    <row r="452" spans="1:7" ht="27.7" customHeight="1" x14ac:dyDescent="0.25">
      <c r="A452" s="8" t="s">
        <v>57</v>
      </c>
      <c r="B452" s="16" t="s">
        <v>4</v>
      </c>
      <c r="C452" s="25">
        <v>10</v>
      </c>
      <c r="D452" s="25" t="s">
        <v>47</v>
      </c>
      <c r="E452" s="18" t="s">
        <v>255</v>
      </c>
      <c r="F452" s="25" t="s">
        <v>55</v>
      </c>
      <c r="G452" s="5">
        <v>14509.3</v>
      </c>
    </row>
    <row r="453" spans="1:7" x14ac:dyDescent="0.25">
      <c r="A453" s="17" t="s">
        <v>45</v>
      </c>
      <c r="B453" s="16" t="s">
        <v>4</v>
      </c>
      <c r="C453" s="15">
        <v>10</v>
      </c>
      <c r="D453" s="15" t="s">
        <v>42</v>
      </c>
      <c r="E453" s="15"/>
      <c r="F453" s="15"/>
      <c r="G453" s="2">
        <f>G458+G465+G454</f>
        <v>2490.9</v>
      </c>
    </row>
    <row r="454" spans="1:7" ht="40.75" x14ac:dyDescent="0.25">
      <c r="A454" s="24" t="s">
        <v>224</v>
      </c>
      <c r="B454" s="22" t="s">
        <v>4</v>
      </c>
      <c r="C454" s="20" t="s">
        <v>43</v>
      </c>
      <c r="D454" s="20" t="s">
        <v>42</v>
      </c>
      <c r="E454" s="20" t="s">
        <v>223</v>
      </c>
      <c r="F454" s="20"/>
      <c r="G454" s="9">
        <f>G455</f>
        <v>210.5</v>
      </c>
    </row>
    <row r="455" spans="1:7" ht="43.5" customHeight="1" x14ac:dyDescent="0.25">
      <c r="A455" s="24" t="s">
        <v>294</v>
      </c>
      <c r="B455" s="22" t="s">
        <v>4</v>
      </c>
      <c r="C455" s="20" t="s">
        <v>43</v>
      </c>
      <c r="D455" s="20" t="s">
        <v>42</v>
      </c>
      <c r="E455" s="20" t="s">
        <v>223</v>
      </c>
      <c r="F455" s="20"/>
      <c r="G455" s="9">
        <f>G456</f>
        <v>210.5</v>
      </c>
    </row>
    <row r="456" spans="1:7" ht="27.2" x14ac:dyDescent="0.25">
      <c r="A456" s="19" t="s">
        <v>28</v>
      </c>
      <c r="B456" s="16" t="s">
        <v>4</v>
      </c>
      <c r="C456" s="18" t="s">
        <v>43</v>
      </c>
      <c r="D456" s="18" t="s">
        <v>42</v>
      </c>
      <c r="E456" s="18" t="s">
        <v>223</v>
      </c>
      <c r="F456" s="18" t="s">
        <v>27</v>
      </c>
      <c r="G456" s="5">
        <f>G457</f>
        <v>210.5</v>
      </c>
    </row>
    <row r="457" spans="1:7" ht="27.2" x14ac:dyDescent="0.25">
      <c r="A457" s="19" t="s">
        <v>26</v>
      </c>
      <c r="B457" s="16" t="s">
        <v>4</v>
      </c>
      <c r="C457" s="18" t="s">
        <v>43</v>
      </c>
      <c r="D457" s="18" t="s">
        <v>42</v>
      </c>
      <c r="E457" s="18" t="s">
        <v>223</v>
      </c>
      <c r="F457" s="18" t="s">
        <v>23</v>
      </c>
      <c r="G457" s="5">
        <v>210.5</v>
      </c>
    </row>
    <row r="458" spans="1:7" ht="18" customHeight="1" x14ac:dyDescent="0.25">
      <c r="A458" s="23" t="s">
        <v>20</v>
      </c>
      <c r="B458" s="22" t="s">
        <v>4</v>
      </c>
      <c r="C458" s="20" t="s">
        <v>43</v>
      </c>
      <c r="D458" s="20" t="s">
        <v>42</v>
      </c>
      <c r="E458" s="20" t="s">
        <v>159</v>
      </c>
      <c r="F458" s="18"/>
      <c r="G458" s="9">
        <f>G459+G462</f>
        <v>1180.4000000000001</v>
      </c>
    </row>
    <row r="459" spans="1:7" ht="27.2" x14ac:dyDescent="0.25">
      <c r="A459" s="19" t="s">
        <v>44</v>
      </c>
      <c r="B459" s="16" t="s">
        <v>4</v>
      </c>
      <c r="C459" s="18" t="s">
        <v>43</v>
      </c>
      <c r="D459" s="18" t="s">
        <v>42</v>
      </c>
      <c r="E459" s="28" t="s">
        <v>161</v>
      </c>
      <c r="F459" s="18"/>
      <c r="G459" s="5">
        <f>G460</f>
        <v>1006.4</v>
      </c>
    </row>
    <row r="460" spans="1:7" ht="27.2" x14ac:dyDescent="0.25">
      <c r="A460" s="19" t="s">
        <v>28</v>
      </c>
      <c r="B460" s="16" t="s">
        <v>4</v>
      </c>
      <c r="C460" s="18" t="s">
        <v>43</v>
      </c>
      <c r="D460" s="18" t="s">
        <v>42</v>
      </c>
      <c r="E460" s="28" t="s">
        <v>161</v>
      </c>
      <c r="F460" s="18" t="s">
        <v>27</v>
      </c>
      <c r="G460" s="5">
        <f>G461</f>
        <v>1006.4</v>
      </c>
    </row>
    <row r="461" spans="1:7" ht="27.2" x14ac:dyDescent="0.25">
      <c r="A461" s="19" t="s">
        <v>26</v>
      </c>
      <c r="B461" s="16" t="s">
        <v>4</v>
      </c>
      <c r="C461" s="18" t="s">
        <v>43</v>
      </c>
      <c r="D461" s="18" t="s">
        <v>42</v>
      </c>
      <c r="E461" s="28" t="s">
        <v>161</v>
      </c>
      <c r="F461" s="18" t="s">
        <v>23</v>
      </c>
      <c r="G461" s="5">
        <v>1006.4</v>
      </c>
    </row>
    <row r="462" spans="1:7" ht="108.7" x14ac:dyDescent="0.25">
      <c r="A462" s="84" t="s">
        <v>662</v>
      </c>
      <c r="B462" s="22" t="s">
        <v>4</v>
      </c>
      <c r="C462" s="20" t="s">
        <v>43</v>
      </c>
      <c r="D462" s="20" t="s">
        <v>42</v>
      </c>
      <c r="E462" s="21" t="s">
        <v>207</v>
      </c>
      <c r="F462" s="20"/>
      <c r="G462" s="9">
        <f>G463</f>
        <v>174</v>
      </c>
    </row>
    <row r="463" spans="1:7" ht="27.2" x14ac:dyDescent="0.25">
      <c r="A463" s="19" t="s">
        <v>28</v>
      </c>
      <c r="B463" s="16" t="s">
        <v>4</v>
      </c>
      <c r="C463" s="18" t="s">
        <v>43</v>
      </c>
      <c r="D463" s="18" t="s">
        <v>42</v>
      </c>
      <c r="E463" s="28" t="s">
        <v>207</v>
      </c>
      <c r="F463" s="18"/>
      <c r="G463" s="5">
        <f>G464</f>
        <v>174</v>
      </c>
    </row>
    <row r="464" spans="1:7" ht="27.2" x14ac:dyDescent="0.25">
      <c r="A464" s="19" t="s">
        <v>26</v>
      </c>
      <c r="B464" s="16" t="s">
        <v>4</v>
      </c>
      <c r="C464" s="18" t="s">
        <v>43</v>
      </c>
      <c r="D464" s="18" t="s">
        <v>42</v>
      </c>
      <c r="E464" s="28" t="s">
        <v>207</v>
      </c>
      <c r="F464" s="18"/>
      <c r="G464" s="5">
        <v>174</v>
      </c>
    </row>
    <row r="465" spans="1:7" ht="67.95" x14ac:dyDescent="0.25">
      <c r="A465" s="24" t="s">
        <v>228</v>
      </c>
      <c r="B465" s="11" t="s">
        <v>4</v>
      </c>
      <c r="C465" s="20" t="s">
        <v>43</v>
      </c>
      <c r="D465" s="20" t="s">
        <v>42</v>
      </c>
      <c r="E465" s="10" t="s">
        <v>295</v>
      </c>
      <c r="F465" s="10"/>
      <c r="G465" s="9">
        <f>G466</f>
        <v>1100</v>
      </c>
    </row>
    <row r="466" spans="1:7" ht="67.95" x14ac:dyDescent="0.25">
      <c r="A466" s="24" t="s">
        <v>296</v>
      </c>
      <c r="B466" s="11" t="s">
        <v>4</v>
      </c>
      <c r="C466" s="20" t="s">
        <v>43</v>
      </c>
      <c r="D466" s="20" t="s">
        <v>42</v>
      </c>
      <c r="E466" s="10" t="s">
        <v>208</v>
      </c>
      <c r="F466" s="10"/>
      <c r="G466" s="9">
        <f>G467</f>
        <v>1100</v>
      </c>
    </row>
    <row r="467" spans="1:7" ht="27.2" x14ac:dyDescent="0.25">
      <c r="A467" s="19" t="s">
        <v>28</v>
      </c>
      <c r="B467" s="7" t="s">
        <v>4</v>
      </c>
      <c r="C467" s="18" t="s">
        <v>43</v>
      </c>
      <c r="D467" s="18" t="s">
        <v>42</v>
      </c>
      <c r="E467" s="6" t="s">
        <v>208</v>
      </c>
      <c r="F467" s="18" t="s">
        <v>27</v>
      </c>
      <c r="G467" s="5">
        <f>G468</f>
        <v>1100</v>
      </c>
    </row>
    <row r="468" spans="1:7" ht="27.2" x14ac:dyDescent="0.25">
      <c r="A468" s="19" t="s">
        <v>26</v>
      </c>
      <c r="B468" s="7" t="s">
        <v>4</v>
      </c>
      <c r="C468" s="18" t="s">
        <v>43</v>
      </c>
      <c r="D468" s="18" t="s">
        <v>42</v>
      </c>
      <c r="E468" s="6" t="s">
        <v>208</v>
      </c>
      <c r="F468" s="18" t="s">
        <v>23</v>
      </c>
      <c r="G468" s="5">
        <v>1100</v>
      </c>
    </row>
    <row r="469" spans="1:7" x14ac:dyDescent="0.25">
      <c r="A469" s="17" t="s">
        <v>41</v>
      </c>
      <c r="B469" s="16" t="s">
        <v>4</v>
      </c>
      <c r="C469" s="15" t="s">
        <v>34</v>
      </c>
      <c r="D469" s="15"/>
      <c r="E469" s="15"/>
      <c r="F469" s="15"/>
      <c r="G469" s="2">
        <f>G470</f>
        <v>2277.1999999999998</v>
      </c>
    </row>
    <row r="470" spans="1:7" x14ac:dyDescent="0.25">
      <c r="A470" s="17" t="s">
        <v>40</v>
      </c>
      <c r="B470" s="16" t="s">
        <v>4</v>
      </c>
      <c r="C470" s="15" t="s">
        <v>34</v>
      </c>
      <c r="D470" s="15" t="s">
        <v>10</v>
      </c>
      <c r="E470" s="15"/>
      <c r="F470" s="15"/>
      <c r="G470" s="2">
        <f>G471</f>
        <v>2277.1999999999998</v>
      </c>
    </row>
    <row r="471" spans="1:7" ht="27.2" x14ac:dyDescent="0.25">
      <c r="A471" s="24" t="s">
        <v>39</v>
      </c>
      <c r="B471" s="22" t="s">
        <v>4</v>
      </c>
      <c r="C471" s="20" t="s">
        <v>34</v>
      </c>
      <c r="D471" s="20" t="s">
        <v>10</v>
      </c>
      <c r="E471" s="20" t="s">
        <v>210</v>
      </c>
      <c r="F471" s="20"/>
      <c r="G471" s="9">
        <f>G472+G475</f>
        <v>2277.1999999999998</v>
      </c>
    </row>
    <row r="472" spans="1:7" ht="18.7" customHeight="1" x14ac:dyDescent="0.25">
      <c r="A472" s="24" t="s">
        <v>38</v>
      </c>
      <c r="B472" s="22" t="s">
        <v>4</v>
      </c>
      <c r="C472" s="20" t="s">
        <v>34</v>
      </c>
      <c r="D472" s="20" t="s">
        <v>10</v>
      </c>
      <c r="E472" s="20" t="s">
        <v>211</v>
      </c>
      <c r="F472" s="20"/>
      <c r="G472" s="9">
        <f>G473</f>
        <v>565.1</v>
      </c>
    </row>
    <row r="473" spans="1:7" ht="27.2" customHeight="1" x14ac:dyDescent="0.25">
      <c r="A473" s="27" t="s">
        <v>37</v>
      </c>
      <c r="B473" s="16" t="s">
        <v>4</v>
      </c>
      <c r="C473" s="18" t="s">
        <v>34</v>
      </c>
      <c r="D473" s="18" t="s">
        <v>10</v>
      </c>
      <c r="E473" s="18" t="s">
        <v>211</v>
      </c>
      <c r="F473" s="18" t="s">
        <v>36</v>
      </c>
      <c r="G473" s="5">
        <f>G474</f>
        <v>565.1</v>
      </c>
    </row>
    <row r="474" spans="1:7" x14ac:dyDescent="0.25">
      <c r="A474" s="19" t="s">
        <v>35</v>
      </c>
      <c r="B474" s="16" t="s">
        <v>4</v>
      </c>
      <c r="C474" s="18" t="s">
        <v>34</v>
      </c>
      <c r="D474" s="18" t="s">
        <v>10</v>
      </c>
      <c r="E474" s="18" t="s">
        <v>211</v>
      </c>
      <c r="F474" s="18" t="s">
        <v>33</v>
      </c>
      <c r="G474" s="5">
        <v>565.1</v>
      </c>
    </row>
    <row r="475" spans="1:7" ht="27.2" x14ac:dyDescent="0.25">
      <c r="A475" s="37" t="s">
        <v>454</v>
      </c>
      <c r="B475" s="22" t="s">
        <v>4</v>
      </c>
      <c r="C475" s="20" t="s">
        <v>34</v>
      </c>
      <c r="D475" s="20" t="s">
        <v>10</v>
      </c>
      <c r="E475" s="20" t="s">
        <v>455</v>
      </c>
      <c r="F475" s="20"/>
      <c r="G475" s="9">
        <f>G476</f>
        <v>1712.1</v>
      </c>
    </row>
    <row r="476" spans="1:7" ht="27.2" x14ac:dyDescent="0.25">
      <c r="A476" s="27" t="s">
        <v>37</v>
      </c>
      <c r="B476" s="16" t="s">
        <v>4</v>
      </c>
      <c r="C476" s="18" t="s">
        <v>34</v>
      </c>
      <c r="D476" s="18" t="s">
        <v>10</v>
      </c>
      <c r="E476" s="18" t="s">
        <v>455</v>
      </c>
      <c r="F476" s="18" t="s">
        <v>36</v>
      </c>
      <c r="G476" s="5">
        <f>G477</f>
        <v>1712.1</v>
      </c>
    </row>
    <row r="477" spans="1:7" x14ac:dyDescent="0.25">
      <c r="A477" s="19" t="s">
        <v>35</v>
      </c>
      <c r="B477" s="16" t="s">
        <v>4</v>
      </c>
      <c r="C477" s="18" t="s">
        <v>34</v>
      </c>
      <c r="D477" s="18" t="s">
        <v>10</v>
      </c>
      <c r="E477" s="18" t="s">
        <v>455</v>
      </c>
      <c r="F477" s="18" t="s">
        <v>33</v>
      </c>
      <c r="G477" s="5">
        <v>1712.1</v>
      </c>
    </row>
    <row r="478" spans="1:7" x14ac:dyDescent="0.25">
      <c r="A478" s="17" t="s">
        <v>32</v>
      </c>
      <c r="B478" s="16" t="s">
        <v>4</v>
      </c>
      <c r="C478" s="15" t="s">
        <v>25</v>
      </c>
      <c r="D478" s="15"/>
      <c r="E478" s="15"/>
      <c r="F478" s="15"/>
      <c r="G478" s="2">
        <f>G479+G484</f>
        <v>2300</v>
      </c>
    </row>
    <row r="479" spans="1:7" x14ac:dyDescent="0.25">
      <c r="A479" s="17" t="s">
        <v>31</v>
      </c>
      <c r="B479" s="16" t="s">
        <v>4</v>
      </c>
      <c r="C479" s="15" t="s">
        <v>25</v>
      </c>
      <c r="D479" s="15" t="s">
        <v>10</v>
      </c>
      <c r="E479" s="15"/>
      <c r="F479" s="15"/>
      <c r="G479" s="2">
        <f>G480</f>
        <v>1800</v>
      </c>
    </row>
    <row r="480" spans="1:7" ht="27.2" x14ac:dyDescent="0.25">
      <c r="A480" s="24" t="s">
        <v>29</v>
      </c>
      <c r="B480" s="22" t="s">
        <v>4</v>
      </c>
      <c r="C480" s="26" t="s">
        <v>25</v>
      </c>
      <c r="D480" s="26" t="s">
        <v>10</v>
      </c>
      <c r="E480" s="20" t="s">
        <v>297</v>
      </c>
      <c r="F480" s="15"/>
      <c r="G480" s="9">
        <f>G481</f>
        <v>1800</v>
      </c>
    </row>
    <row r="481" spans="1:7" ht="44.15" customHeight="1" x14ac:dyDescent="0.25">
      <c r="A481" s="24" t="s">
        <v>298</v>
      </c>
      <c r="B481" s="22" t="s">
        <v>4</v>
      </c>
      <c r="C481" s="26" t="s">
        <v>25</v>
      </c>
      <c r="D481" s="26" t="s">
        <v>10</v>
      </c>
      <c r="E481" s="20" t="s">
        <v>209</v>
      </c>
      <c r="F481" s="20"/>
      <c r="G481" s="9">
        <f>G482</f>
        <v>1800</v>
      </c>
    </row>
    <row r="482" spans="1:7" ht="27.2" x14ac:dyDescent="0.25">
      <c r="A482" s="19" t="s">
        <v>28</v>
      </c>
      <c r="B482" s="16" t="s">
        <v>4</v>
      </c>
      <c r="C482" s="25" t="s">
        <v>25</v>
      </c>
      <c r="D482" s="25" t="s">
        <v>10</v>
      </c>
      <c r="E482" s="18" t="s">
        <v>209</v>
      </c>
      <c r="F482" s="18" t="s">
        <v>27</v>
      </c>
      <c r="G482" s="5">
        <f>G483</f>
        <v>1800</v>
      </c>
    </row>
    <row r="483" spans="1:7" ht="27.2" x14ac:dyDescent="0.25">
      <c r="A483" s="19" t="s">
        <v>26</v>
      </c>
      <c r="B483" s="16" t="s">
        <v>4</v>
      </c>
      <c r="C483" s="25" t="s">
        <v>25</v>
      </c>
      <c r="D483" s="25" t="s">
        <v>10</v>
      </c>
      <c r="E483" s="18" t="s">
        <v>209</v>
      </c>
      <c r="F483" s="18" t="s">
        <v>23</v>
      </c>
      <c r="G483" s="5">
        <v>1800</v>
      </c>
    </row>
    <row r="484" spans="1:7" x14ac:dyDescent="0.25">
      <c r="A484" s="17" t="s">
        <v>30</v>
      </c>
      <c r="B484" s="16" t="s">
        <v>4</v>
      </c>
      <c r="C484" s="15" t="s">
        <v>25</v>
      </c>
      <c r="D484" s="15" t="s">
        <v>24</v>
      </c>
      <c r="E484" s="15"/>
      <c r="F484" s="15"/>
      <c r="G484" s="2">
        <f>G486</f>
        <v>500</v>
      </c>
    </row>
    <row r="485" spans="1:7" ht="27.2" x14ac:dyDescent="0.25">
      <c r="A485" s="24" t="s">
        <v>29</v>
      </c>
      <c r="B485" s="22" t="s">
        <v>4</v>
      </c>
      <c r="C485" s="26" t="s">
        <v>25</v>
      </c>
      <c r="D485" s="26" t="s">
        <v>10</v>
      </c>
      <c r="E485" s="20" t="s">
        <v>297</v>
      </c>
      <c r="F485" s="15"/>
      <c r="G485" s="9">
        <f>G486</f>
        <v>500</v>
      </c>
    </row>
    <row r="486" spans="1:7" ht="40.75" x14ac:dyDescent="0.25">
      <c r="A486" s="24" t="s">
        <v>298</v>
      </c>
      <c r="B486" s="22" t="s">
        <v>4</v>
      </c>
      <c r="C486" s="26" t="s">
        <v>25</v>
      </c>
      <c r="D486" s="26" t="s">
        <v>10</v>
      </c>
      <c r="E486" s="20" t="s">
        <v>209</v>
      </c>
      <c r="F486" s="20"/>
      <c r="G486" s="9">
        <f>G487</f>
        <v>500</v>
      </c>
    </row>
    <row r="487" spans="1:7" ht="27.2" x14ac:dyDescent="0.25">
      <c r="A487" s="19" t="s">
        <v>28</v>
      </c>
      <c r="B487" s="16" t="s">
        <v>4</v>
      </c>
      <c r="C487" s="18" t="s">
        <v>25</v>
      </c>
      <c r="D487" s="18" t="s">
        <v>24</v>
      </c>
      <c r="E487" s="18" t="s">
        <v>209</v>
      </c>
      <c r="F487" s="18" t="s">
        <v>27</v>
      </c>
      <c r="G487" s="5">
        <f>G488</f>
        <v>500</v>
      </c>
    </row>
    <row r="488" spans="1:7" ht="27.2" x14ac:dyDescent="0.25">
      <c r="A488" s="19" t="s">
        <v>26</v>
      </c>
      <c r="B488" s="16" t="s">
        <v>4</v>
      </c>
      <c r="C488" s="18" t="s">
        <v>25</v>
      </c>
      <c r="D488" s="18" t="s">
        <v>24</v>
      </c>
      <c r="E488" s="18" t="s">
        <v>209</v>
      </c>
      <c r="F488" s="18" t="s">
        <v>23</v>
      </c>
      <c r="G488" s="5">
        <v>500</v>
      </c>
    </row>
    <row r="489" spans="1:7" ht="15.8" customHeight="1" x14ac:dyDescent="0.25">
      <c r="A489" s="17" t="s">
        <v>22</v>
      </c>
      <c r="B489" s="16" t="s">
        <v>4</v>
      </c>
      <c r="C489" s="15" t="s">
        <v>16</v>
      </c>
      <c r="D489" s="15"/>
      <c r="E489" s="15"/>
      <c r="F489" s="15"/>
      <c r="G489" s="2">
        <f>G490</f>
        <v>7000</v>
      </c>
    </row>
    <row r="490" spans="1:7" ht="26.5" x14ac:dyDescent="0.25">
      <c r="A490" s="17" t="s">
        <v>21</v>
      </c>
      <c r="B490" s="16" t="s">
        <v>4</v>
      </c>
      <c r="C490" s="15" t="s">
        <v>16</v>
      </c>
      <c r="D490" s="15" t="s">
        <v>10</v>
      </c>
      <c r="E490" s="15"/>
      <c r="F490" s="20"/>
      <c r="G490" s="9">
        <f>G491</f>
        <v>7000</v>
      </c>
    </row>
    <row r="491" spans="1:7" x14ac:dyDescent="0.25">
      <c r="A491" s="23" t="s">
        <v>20</v>
      </c>
      <c r="B491" s="22" t="s">
        <v>4</v>
      </c>
      <c r="C491" s="20" t="s">
        <v>16</v>
      </c>
      <c r="D491" s="20" t="s">
        <v>10</v>
      </c>
      <c r="E491" s="20" t="s">
        <v>159</v>
      </c>
      <c r="F491" s="20"/>
      <c r="G491" s="9">
        <f>G492</f>
        <v>7000</v>
      </c>
    </row>
    <row r="492" spans="1:7" x14ac:dyDescent="0.25">
      <c r="A492" s="24" t="s">
        <v>19</v>
      </c>
      <c r="B492" s="22" t="s">
        <v>4</v>
      </c>
      <c r="C492" s="20" t="s">
        <v>16</v>
      </c>
      <c r="D492" s="20" t="s">
        <v>10</v>
      </c>
      <c r="E492" s="20" t="s">
        <v>212</v>
      </c>
      <c r="F492" s="20"/>
      <c r="G492" s="9">
        <f>G493</f>
        <v>7000</v>
      </c>
    </row>
    <row r="493" spans="1:7" x14ac:dyDescent="0.25">
      <c r="A493" s="19" t="s">
        <v>17</v>
      </c>
      <c r="B493" s="16" t="s">
        <v>4</v>
      </c>
      <c r="C493" s="18" t="s">
        <v>16</v>
      </c>
      <c r="D493" s="18" t="s">
        <v>10</v>
      </c>
      <c r="E493" s="18" t="s">
        <v>212</v>
      </c>
      <c r="F493" s="18" t="s">
        <v>18</v>
      </c>
      <c r="G493" s="5">
        <f>G494</f>
        <v>7000</v>
      </c>
    </row>
    <row r="494" spans="1:7" x14ac:dyDescent="0.25">
      <c r="A494" s="19" t="s">
        <v>17</v>
      </c>
      <c r="B494" s="16" t="s">
        <v>4</v>
      </c>
      <c r="C494" s="18" t="s">
        <v>16</v>
      </c>
      <c r="D494" s="18" t="s">
        <v>10</v>
      </c>
      <c r="E494" s="18" t="s">
        <v>212</v>
      </c>
      <c r="F494" s="18" t="s">
        <v>15</v>
      </c>
      <c r="G494" s="5">
        <v>7000</v>
      </c>
    </row>
    <row r="495" spans="1:7" ht="19.55" customHeight="1" x14ac:dyDescent="0.25">
      <c r="A495" s="17" t="s">
        <v>14</v>
      </c>
      <c r="B495" s="16" t="s">
        <v>4</v>
      </c>
      <c r="C495" s="15" t="s">
        <v>3</v>
      </c>
      <c r="D495" s="15"/>
      <c r="E495" s="15"/>
      <c r="F495" s="15"/>
      <c r="G495" s="2">
        <f>G496+G501</f>
        <v>100875.6</v>
      </c>
    </row>
    <row r="496" spans="1:7" ht="26.5" x14ac:dyDescent="0.25">
      <c r="A496" s="14" t="s">
        <v>13</v>
      </c>
      <c r="B496" s="7" t="s">
        <v>4</v>
      </c>
      <c r="C496" s="13" t="s">
        <v>3</v>
      </c>
      <c r="D496" s="13" t="s">
        <v>10</v>
      </c>
      <c r="E496" s="13"/>
      <c r="F496" s="13"/>
      <c r="G496" s="2">
        <f>G497</f>
        <v>53946.2</v>
      </c>
    </row>
    <row r="497" spans="1:7" ht="19.05" customHeight="1" x14ac:dyDescent="0.25">
      <c r="A497" s="23" t="s">
        <v>20</v>
      </c>
      <c r="B497" s="11" t="s">
        <v>4</v>
      </c>
      <c r="C497" s="10" t="s">
        <v>3</v>
      </c>
      <c r="D497" s="10" t="s">
        <v>10</v>
      </c>
      <c r="E497" s="20" t="s">
        <v>159</v>
      </c>
      <c r="F497" s="10"/>
      <c r="G497" s="9">
        <f>G498</f>
        <v>53946.2</v>
      </c>
    </row>
    <row r="498" spans="1:7" ht="27.2" x14ac:dyDescent="0.25">
      <c r="A498" s="12" t="s">
        <v>12</v>
      </c>
      <c r="B498" s="11" t="s">
        <v>4</v>
      </c>
      <c r="C498" s="10" t="s">
        <v>3</v>
      </c>
      <c r="D498" s="10" t="s">
        <v>10</v>
      </c>
      <c r="E498" s="10" t="s">
        <v>213</v>
      </c>
      <c r="F498" s="10"/>
      <c r="G498" s="9">
        <f>G499</f>
        <v>53946.2</v>
      </c>
    </row>
    <row r="499" spans="1:7" x14ac:dyDescent="0.25">
      <c r="A499" s="8" t="s">
        <v>7</v>
      </c>
      <c r="B499" s="7" t="s">
        <v>4</v>
      </c>
      <c r="C499" s="6" t="s">
        <v>3</v>
      </c>
      <c r="D499" s="6" t="s">
        <v>10</v>
      </c>
      <c r="E499" s="10" t="s">
        <v>213</v>
      </c>
      <c r="F499" s="6" t="s">
        <v>6</v>
      </c>
      <c r="G499" s="5">
        <f>G500</f>
        <v>53946.2</v>
      </c>
    </row>
    <row r="500" spans="1:7" ht="18" customHeight="1" x14ac:dyDescent="0.25">
      <c r="A500" s="8" t="s">
        <v>11</v>
      </c>
      <c r="B500" s="7" t="s">
        <v>4</v>
      </c>
      <c r="C500" s="6" t="s">
        <v>3</v>
      </c>
      <c r="D500" s="6" t="s">
        <v>10</v>
      </c>
      <c r="E500" s="10" t="s">
        <v>213</v>
      </c>
      <c r="F500" s="6" t="s">
        <v>9</v>
      </c>
      <c r="G500" s="5">
        <v>53946.2</v>
      </c>
    </row>
    <row r="501" spans="1:7" ht="20.25" customHeight="1" x14ac:dyDescent="0.25">
      <c r="A501" s="14" t="s">
        <v>8</v>
      </c>
      <c r="B501" s="7" t="s">
        <v>4</v>
      </c>
      <c r="C501" s="13" t="s">
        <v>3</v>
      </c>
      <c r="D501" s="13" t="s">
        <v>2</v>
      </c>
      <c r="E501" s="13"/>
      <c r="F501" s="13"/>
      <c r="G501" s="2">
        <f>G510+G502</f>
        <v>46929.4</v>
      </c>
    </row>
    <row r="502" spans="1:7" ht="14.95" customHeight="1" x14ac:dyDescent="0.25">
      <c r="A502" s="23" t="s">
        <v>20</v>
      </c>
      <c r="B502" s="11" t="s">
        <v>4</v>
      </c>
      <c r="C502" s="10" t="s">
        <v>3</v>
      </c>
      <c r="D502" s="10" t="s">
        <v>2</v>
      </c>
      <c r="E502" s="20" t="s">
        <v>159</v>
      </c>
      <c r="F502" s="6"/>
      <c r="G502" s="9">
        <f>G503+G506</f>
        <v>46929.4</v>
      </c>
    </row>
    <row r="503" spans="1:7" ht="59.1" customHeight="1" x14ac:dyDescent="0.25">
      <c r="A503" s="12" t="s">
        <v>663</v>
      </c>
      <c r="B503" s="11" t="s">
        <v>4</v>
      </c>
      <c r="C503" s="10" t="s">
        <v>3</v>
      </c>
      <c r="D503" s="10" t="s">
        <v>2</v>
      </c>
      <c r="E503" s="10" t="s">
        <v>214</v>
      </c>
      <c r="F503" s="10"/>
      <c r="G503" s="9">
        <f>G504</f>
        <v>45624.4</v>
      </c>
    </row>
    <row r="504" spans="1:7" ht="14.95" customHeight="1" x14ac:dyDescent="0.25">
      <c r="A504" s="8" t="s">
        <v>7</v>
      </c>
      <c r="B504" s="7" t="s">
        <v>4</v>
      </c>
      <c r="C504" s="6" t="s">
        <v>3</v>
      </c>
      <c r="D504" s="6" t="s">
        <v>2</v>
      </c>
      <c r="E504" s="6" t="s">
        <v>214</v>
      </c>
      <c r="F504" s="6" t="s">
        <v>6</v>
      </c>
      <c r="G504" s="5">
        <f>G505</f>
        <v>45624.4</v>
      </c>
    </row>
    <row r="505" spans="1:7" ht="14.95" customHeight="1" x14ac:dyDescent="0.25">
      <c r="A505" s="8" t="s">
        <v>5</v>
      </c>
      <c r="B505" s="7" t="s">
        <v>4</v>
      </c>
      <c r="C505" s="6" t="s">
        <v>3</v>
      </c>
      <c r="D505" s="6" t="s">
        <v>2</v>
      </c>
      <c r="E505" s="6" t="s">
        <v>214</v>
      </c>
      <c r="F505" s="6" t="s">
        <v>1</v>
      </c>
      <c r="G505" s="5">
        <v>45624.4</v>
      </c>
    </row>
    <row r="506" spans="1:7" ht="83.05" customHeight="1" x14ac:dyDescent="0.25">
      <c r="A506" s="40" t="s">
        <v>667</v>
      </c>
      <c r="B506" s="7" t="s">
        <v>4</v>
      </c>
      <c r="C506" s="10" t="s">
        <v>3</v>
      </c>
      <c r="D506" s="10" t="s">
        <v>2</v>
      </c>
      <c r="E506" s="10" t="s">
        <v>668</v>
      </c>
      <c r="F506" s="10"/>
      <c r="G506" s="5">
        <f>G507</f>
        <v>1305</v>
      </c>
    </row>
    <row r="507" spans="1:7" x14ac:dyDescent="0.25">
      <c r="A507" s="8" t="s">
        <v>7</v>
      </c>
      <c r="B507" s="7" t="s">
        <v>4</v>
      </c>
      <c r="C507" s="6" t="s">
        <v>3</v>
      </c>
      <c r="D507" s="6" t="s">
        <v>2</v>
      </c>
      <c r="E507" s="6" t="s">
        <v>668</v>
      </c>
      <c r="F507" s="6" t="s">
        <v>6</v>
      </c>
      <c r="G507" s="5">
        <f>G508</f>
        <v>1305</v>
      </c>
    </row>
    <row r="508" spans="1:7" x14ac:dyDescent="0.25">
      <c r="A508" s="8" t="s">
        <v>229</v>
      </c>
      <c r="B508" s="7" t="s">
        <v>4</v>
      </c>
      <c r="C508" s="6" t="s">
        <v>3</v>
      </c>
      <c r="D508" s="6" t="s">
        <v>2</v>
      </c>
      <c r="E508" s="6" t="s">
        <v>668</v>
      </c>
      <c r="F508" s="6" t="s">
        <v>227</v>
      </c>
      <c r="G508" s="5">
        <v>1305</v>
      </c>
    </row>
    <row r="509" spans="1:7" x14ac:dyDescent="0.25">
      <c r="A509" s="4" t="s">
        <v>0</v>
      </c>
      <c r="B509" s="4"/>
      <c r="C509" s="3"/>
      <c r="D509" s="3"/>
      <c r="E509" s="3"/>
      <c r="F509" s="3"/>
      <c r="G509" s="2">
        <f>G13+G113+G119+G136+G181+G213+G373+G418+G469+G478+G489+G495</f>
        <v>1043524.6999999998</v>
      </c>
    </row>
  </sheetData>
  <mergeCells count="4">
    <mergeCell ref="F1:G3"/>
    <mergeCell ref="A5:G6"/>
    <mergeCell ref="F8:G8"/>
    <mergeCell ref="A9:G9"/>
  </mergeCells>
  <pageMargins left="0.78740157480314965" right="0.78740157480314965" top="0.98425196850393704" bottom="0.39370078740157483" header="0.51181102362204722" footer="0.51181102362204722"/>
  <pageSetup paperSize="9" scale="71" fitToHeight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5"/>
  <sheetViews>
    <sheetView view="pageBreakPreview" zoomScale="50" zoomScaleNormal="80" zoomScaleSheetLayoutView="50" workbookViewId="0">
      <selection activeCell="C6" sqref="C6"/>
    </sheetView>
  </sheetViews>
  <sheetFormatPr defaultColWidth="9.125" defaultRowHeight="12.9" x14ac:dyDescent="0.2"/>
  <cols>
    <col min="1" max="1" width="15.125" style="240" customWidth="1"/>
    <col min="2" max="2" width="35.75" style="239" customWidth="1"/>
    <col min="3" max="3" width="158.75" style="238" customWidth="1"/>
    <col min="4" max="256" width="9.125" style="237"/>
    <col min="257" max="257" width="15.125" style="237" customWidth="1"/>
    <col min="258" max="258" width="35.75" style="237" customWidth="1"/>
    <col min="259" max="259" width="151.875" style="237" customWidth="1"/>
    <col min="260" max="512" width="9.125" style="237"/>
    <col min="513" max="513" width="15.125" style="237" customWidth="1"/>
    <col min="514" max="514" width="35.75" style="237" customWidth="1"/>
    <col min="515" max="515" width="151.875" style="237" customWidth="1"/>
    <col min="516" max="768" width="9.125" style="237"/>
    <col min="769" max="769" width="15.125" style="237" customWidth="1"/>
    <col min="770" max="770" width="35.75" style="237" customWidth="1"/>
    <col min="771" max="771" width="151.875" style="237" customWidth="1"/>
    <col min="772" max="1024" width="9.125" style="237"/>
    <col min="1025" max="1025" width="15.125" style="237" customWidth="1"/>
    <col min="1026" max="1026" width="35.75" style="237" customWidth="1"/>
    <col min="1027" max="1027" width="151.875" style="237" customWidth="1"/>
    <col min="1028" max="1280" width="9.125" style="237"/>
    <col min="1281" max="1281" width="15.125" style="237" customWidth="1"/>
    <col min="1282" max="1282" width="35.75" style="237" customWidth="1"/>
    <col min="1283" max="1283" width="151.875" style="237" customWidth="1"/>
    <col min="1284" max="1536" width="9.125" style="237"/>
    <col min="1537" max="1537" width="15.125" style="237" customWidth="1"/>
    <col min="1538" max="1538" width="35.75" style="237" customWidth="1"/>
    <col min="1539" max="1539" width="151.875" style="237" customWidth="1"/>
    <col min="1540" max="1792" width="9.125" style="237"/>
    <col min="1793" max="1793" width="15.125" style="237" customWidth="1"/>
    <col min="1794" max="1794" width="35.75" style="237" customWidth="1"/>
    <col min="1795" max="1795" width="151.875" style="237" customWidth="1"/>
    <col min="1796" max="2048" width="9.125" style="237"/>
    <col min="2049" max="2049" width="15.125" style="237" customWidth="1"/>
    <col min="2050" max="2050" width="35.75" style="237" customWidth="1"/>
    <col min="2051" max="2051" width="151.875" style="237" customWidth="1"/>
    <col min="2052" max="2304" width="9.125" style="237"/>
    <col min="2305" max="2305" width="15.125" style="237" customWidth="1"/>
    <col min="2306" max="2306" width="35.75" style="237" customWidth="1"/>
    <col min="2307" max="2307" width="151.875" style="237" customWidth="1"/>
    <col min="2308" max="2560" width="9.125" style="237"/>
    <col min="2561" max="2561" width="15.125" style="237" customWidth="1"/>
    <col min="2562" max="2562" width="35.75" style="237" customWidth="1"/>
    <col min="2563" max="2563" width="151.875" style="237" customWidth="1"/>
    <col min="2564" max="2816" width="9.125" style="237"/>
    <col min="2817" max="2817" width="15.125" style="237" customWidth="1"/>
    <col min="2818" max="2818" width="35.75" style="237" customWidth="1"/>
    <col min="2819" max="2819" width="151.875" style="237" customWidth="1"/>
    <col min="2820" max="3072" width="9.125" style="237"/>
    <col min="3073" max="3073" width="15.125" style="237" customWidth="1"/>
    <col min="3074" max="3074" width="35.75" style="237" customWidth="1"/>
    <col min="3075" max="3075" width="151.875" style="237" customWidth="1"/>
    <col min="3076" max="3328" width="9.125" style="237"/>
    <col min="3329" max="3329" width="15.125" style="237" customWidth="1"/>
    <col min="3330" max="3330" width="35.75" style="237" customWidth="1"/>
    <col min="3331" max="3331" width="151.875" style="237" customWidth="1"/>
    <col min="3332" max="3584" width="9.125" style="237"/>
    <col min="3585" max="3585" width="15.125" style="237" customWidth="1"/>
    <col min="3586" max="3586" width="35.75" style="237" customWidth="1"/>
    <col min="3587" max="3587" width="151.875" style="237" customWidth="1"/>
    <col min="3588" max="3840" width="9.125" style="237"/>
    <col min="3841" max="3841" width="15.125" style="237" customWidth="1"/>
    <col min="3842" max="3842" width="35.75" style="237" customWidth="1"/>
    <col min="3843" max="3843" width="151.875" style="237" customWidth="1"/>
    <col min="3844" max="4096" width="9.125" style="237"/>
    <col min="4097" max="4097" width="15.125" style="237" customWidth="1"/>
    <col min="4098" max="4098" width="35.75" style="237" customWidth="1"/>
    <col min="4099" max="4099" width="151.875" style="237" customWidth="1"/>
    <col min="4100" max="4352" width="9.125" style="237"/>
    <col min="4353" max="4353" width="15.125" style="237" customWidth="1"/>
    <col min="4354" max="4354" width="35.75" style="237" customWidth="1"/>
    <col min="4355" max="4355" width="151.875" style="237" customWidth="1"/>
    <col min="4356" max="4608" width="9.125" style="237"/>
    <col min="4609" max="4609" width="15.125" style="237" customWidth="1"/>
    <col min="4610" max="4610" width="35.75" style="237" customWidth="1"/>
    <col min="4611" max="4611" width="151.875" style="237" customWidth="1"/>
    <col min="4612" max="4864" width="9.125" style="237"/>
    <col min="4865" max="4865" width="15.125" style="237" customWidth="1"/>
    <col min="4866" max="4866" width="35.75" style="237" customWidth="1"/>
    <col min="4867" max="4867" width="151.875" style="237" customWidth="1"/>
    <col min="4868" max="5120" width="9.125" style="237"/>
    <col min="5121" max="5121" width="15.125" style="237" customWidth="1"/>
    <col min="5122" max="5122" width="35.75" style="237" customWidth="1"/>
    <col min="5123" max="5123" width="151.875" style="237" customWidth="1"/>
    <col min="5124" max="5376" width="9.125" style="237"/>
    <col min="5377" max="5377" width="15.125" style="237" customWidth="1"/>
    <col min="5378" max="5378" width="35.75" style="237" customWidth="1"/>
    <col min="5379" max="5379" width="151.875" style="237" customWidth="1"/>
    <col min="5380" max="5632" width="9.125" style="237"/>
    <col min="5633" max="5633" width="15.125" style="237" customWidth="1"/>
    <col min="5634" max="5634" width="35.75" style="237" customWidth="1"/>
    <col min="5635" max="5635" width="151.875" style="237" customWidth="1"/>
    <col min="5636" max="5888" width="9.125" style="237"/>
    <col min="5889" max="5889" width="15.125" style="237" customWidth="1"/>
    <col min="5890" max="5890" width="35.75" style="237" customWidth="1"/>
    <col min="5891" max="5891" width="151.875" style="237" customWidth="1"/>
    <col min="5892" max="6144" width="9.125" style="237"/>
    <col min="6145" max="6145" width="15.125" style="237" customWidth="1"/>
    <col min="6146" max="6146" width="35.75" style="237" customWidth="1"/>
    <col min="6147" max="6147" width="151.875" style="237" customWidth="1"/>
    <col min="6148" max="6400" width="9.125" style="237"/>
    <col min="6401" max="6401" width="15.125" style="237" customWidth="1"/>
    <col min="6402" max="6402" width="35.75" style="237" customWidth="1"/>
    <col min="6403" max="6403" width="151.875" style="237" customWidth="1"/>
    <col min="6404" max="6656" width="9.125" style="237"/>
    <col min="6657" max="6657" width="15.125" style="237" customWidth="1"/>
    <col min="6658" max="6658" width="35.75" style="237" customWidth="1"/>
    <col min="6659" max="6659" width="151.875" style="237" customWidth="1"/>
    <col min="6660" max="6912" width="9.125" style="237"/>
    <col min="6913" max="6913" width="15.125" style="237" customWidth="1"/>
    <col min="6914" max="6914" width="35.75" style="237" customWidth="1"/>
    <col min="6915" max="6915" width="151.875" style="237" customWidth="1"/>
    <col min="6916" max="7168" width="9.125" style="237"/>
    <col min="7169" max="7169" width="15.125" style="237" customWidth="1"/>
    <col min="7170" max="7170" width="35.75" style="237" customWidth="1"/>
    <col min="7171" max="7171" width="151.875" style="237" customWidth="1"/>
    <col min="7172" max="7424" width="9.125" style="237"/>
    <col min="7425" max="7425" width="15.125" style="237" customWidth="1"/>
    <col min="7426" max="7426" width="35.75" style="237" customWidth="1"/>
    <col min="7427" max="7427" width="151.875" style="237" customWidth="1"/>
    <col min="7428" max="7680" width="9.125" style="237"/>
    <col min="7681" max="7681" width="15.125" style="237" customWidth="1"/>
    <col min="7682" max="7682" width="35.75" style="237" customWidth="1"/>
    <col min="7683" max="7683" width="151.875" style="237" customWidth="1"/>
    <col min="7684" max="7936" width="9.125" style="237"/>
    <col min="7937" max="7937" width="15.125" style="237" customWidth="1"/>
    <col min="7938" max="7938" width="35.75" style="237" customWidth="1"/>
    <col min="7939" max="7939" width="151.875" style="237" customWidth="1"/>
    <col min="7940" max="8192" width="9.125" style="237"/>
    <col min="8193" max="8193" width="15.125" style="237" customWidth="1"/>
    <col min="8194" max="8194" width="35.75" style="237" customWidth="1"/>
    <col min="8195" max="8195" width="151.875" style="237" customWidth="1"/>
    <col min="8196" max="8448" width="9.125" style="237"/>
    <col min="8449" max="8449" width="15.125" style="237" customWidth="1"/>
    <col min="8450" max="8450" width="35.75" style="237" customWidth="1"/>
    <col min="8451" max="8451" width="151.875" style="237" customWidth="1"/>
    <col min="8452" max="8704" width="9.125" style="237"/>
    <col min="8705" max="8705" width="15.125" style="237" customWidth="1"/>
    <col min="8706" max="8706" width="35.75" style="237" customWidth="1"/>
    <col min="8707" max="8707" width="151.875" style="237" customWidth="1"/>
    <col min="8708" max="8960" width="9.125" style="237"/>
    <col min="8961" max="8961" width="15.125" style="237" customWidth="1"/>
    <col min="8962" max="8962" width="35.75" style="237" customWidth="1"/>
    <col min="8963" max="8963" width="151.875" style="237" customWidth="1"/>
    <col min="8964" max="9216" width="9.125" style="237"/>
    <col min="9217" max="9217" width="15.125" style="237" customWidth="1"/>
    <col min="9218" max="9218" width="35.75" style="237" customWidth="1"/>
    <col min="9219" max="9219" width="151.875" style="237" customWidth="1"/>
    <col min="9220" max="9472" width="9.125" style="237"/>
    <col min="9473" max="9473" width="15.125" style="237" customWidth="1"/>
    <col min="9474" max="9474" width="35.75" style="237" customWidth="1"/>
    <col min="9475" max="9475" width="151.875" style="237" customWidth="1"/>
    <col min="9476" max="9728" width="9.125" style="237"/>
    <col min="9729" max="9729" width="15.125" style="237" customWidth="1"/>
    <col min="9730" max="9730" width="35.75" style="237" customWidth="1"/>
    <col min="9731" max="9731" width="151.875" style="237" customWidth="1"/>
    <col min="9732" max="9984" width="9.125" style="237"/>
    <col min="9985" max="9985" width="15.125" style="237" customWidth="1"/>
    <col min="9986" max="9986" width="35.75" style="237" customWidth="1"/>
    <col min="9987" max="9987" width="151.875" style="237" customWidth="1"/>
    <col min="9988" max="10240" width="9.125" style="237"/>
    <col min="10241" max="10241" width="15.125" style="237" customWidth="1"/>
    <col min="10242" max="10242" width="35.75" style="237" customWidth="1"/>
    <col min="10243" max="10243" width="151.875" style="237" customWidth="1"/>
    <col min="10244" max="10496" width="9.125" style="237"/>
    <col min="10497" max="10497" width="15.125" style="237" customWidth="1"/>
    <col min="10498" max="10498" width="35.75" style="237" customWidth="1"/>
    <col min="10499" max="10499" width="151.875" style="237" customWidth="1"/>
    <col min="10500" max="10752" width="9.125" style="237"/>
    <col min="10753" max="10753" width="15.125" style="237" customWidth="1"/>
    <col min="10754" max="10754" width="35.75" style="237" customWidth="1"/>
    <col min="10755" max="10755" width="151.875" style="237" customWidth="1"/>
    <col min="10756" max="11008" width="9.125" style="237"/>
    <col min="11009" max="11009" width="15.125" style="237" customWidth="1"/>
    <col min="11010" max="11010" width="35.75" style="237" customWidth="1"/>
    <col min="11011" max="11011" width="151.875" style="237" customWidth="1"/>
    <col min="11012" max="11264" width="9.125" style="237"/>
    <col min="11265" max="11265" width="15.125" style="237" customWidth="1"/>
    <col min="11266" max="11266" width="35.75" style="237" customWidth="1"/>
    <col min="11267" max="11267" width="151.875" style="237" customWidth="1"/>
    <col min="11268" max="11520" width="9.125" style="237"/>
    <col min="11521" max="11521" width="15.125" style="237" customWidth="1"/>
    <col min="11522" max="11522" width="35.75" style="237" customWidth="1"/>
    <col min="11523" max="11523" width="151.875" style="237" customWidth="1"/>
    <col min="11524" max="11776" width="9.125" style="237"/>
    <col min="11777" max="11777" width="15.125" style="237" customWidth="1"/>
    <col min="11778" max="11778" width="35.75" style="237" customWidth="1"/>
    <col min="11779" max="11779" width="151.875" style="237" customWidth="1"/>
    <col min="11780" max="12032" width="9.125" style="237"/>
    <col min="12033" max="12033" width="15.125" style="237" customWidth="1"/>
    <col min="12034" max="12034" width="35.75" style="237" customWidth="1"/>
    <col min="12035" max="12035" width="151.875" style="237" customWidth="1"/>
    <col min="12036" max="12288" width="9.125" style="237"/>
    <col min="12289" max="12289" width="15.125" style="237" customWidth="1"/>
    <col min="12290" max="12290" width="35.75" style="237" customWidth="1"/>
    <col min="12291" max="12291" width="151.875" style="237" customWidth="1"/>
    <col min="12292" max="12544" width="9.125" style="237"/>
    <col min="12545" max="12545" width="15.125" style="237" customWidth="1"/>
    <col min="12546" max="12546" width="35.75" style="237" customWidth="1"/>
    <col min="12547" max="12547" width="151.875" style="237" customWidth="1"/>
    <col min="12548" max="12800" width="9.125" style="237"/>
    <col min="12801" max="12801" width="15.125" style="237" customWidth="1"/>
    <col min="12802" max="12802" width="35.75" style="237" customWidth="1"/>
    <col min="12803" max="12803" width="151.875" style="237" customWidth="1"/>
    <col min="12804" max="13056" width="9.125" style="237"/>
    <col min="13057" max="13057" width="15.125" style="237" customWidth="1"/>
    <col min="13058" max="13058" width="35.75" style="237" customWidth="1"/>
    <col min="13059" max="13059" width="151.875" style="237" customWidth="1"/>
    <col min="13060" max="13312" width="9.125" style="237"/>
    <col min="13313" max="13313" width="15.125" style="237" customWidth="1"/>
    <col min="13314" max="13314" width="35.75" style="237" customWidth="1"/>
    <col min="13315" max="13315" width="151.875" style="237" customWidth="1"/>
    <col min="13316" max="13568" width="9.125" style="237"/>
    <col min="13569" max="13569" width="15.125" style="237" customWidth="1"/>
    <col min="13570" max="13570" width="35.75" style="237" customWidth="1"/>
    <col min="13571" max="13571" width="151.875" style="237" customWidth="1"/>
    <col min="13572" max="13824" width="9.125" style="237"/>
    <col min="13825" max="13825" width="15.125" style="237" customWidth="1"/>
    <col min="13826" max="13826" width="35.75" style="237" customWidth="1"/>
    <col min="13827" max="13827" width="151.875" style="237" customWidth="1"/>
    <col min="13828" max="14080" width="9.125" style="237"/>
    <col min="14081" max="14081" width="15.125" style="237" customWidth="1"/>
    <col min="14082" max="14082" width="35.75" style="237" customWidth="1"/>
    <col min="14083" max="14083" width="151.875" style="237" customWidth="1"/>
    <col min="14084" max="14336" width="9.125" style="237"/>
    <col min="14337" max="14337" width="15.125" style="237" customWidth="1"/>
    <col min="14338" max="14338" width="35.75" style="237" customWidth="1"/>
    <col min="14339" max="14339" width="151.875" style="237" customWidth="1"/>
    <col min="14340" max="14592" width="9.125" style="237"/>
    <col min="14593" max="14593" width="15.125" style="237" customWidth="1"/>
    <col min="14594" max="14594" width="35.75" style="237" customWidth="1"/>
    <col min="14595" max="14595" width="151.875" style="237" customWidth="1"/>
    <col min="14596" max="14848" width="9.125" style="237"/>
    <col min="14849" max="14849" width="15.125" style="237" customWidth="1"/>
    <col min="14850" max="14850" width="35.75" style="237" customWidth="1"/>
    <col min="14851" max="14851" width="151.875" style="237" customWidth="1"/>
    <col min="14852" max="15104" width="9.125" style="237"/>
    <col min="15105" max="15105" width="15.125" style="237" customWidth="1"/>
    <col min="15106" max="15106" width="35.75" style="237" customWidth="1"/>
    <col min="15107" max="15107" width="151.875" style="237" customWidth="1"/>
    <col min="15108" max="15360" width="9.125" style="237"/>
    <col min="15361" max="15361" width="15.125" style="237" customWidth="1"/>
    <col min="15362" max="15362" width="35.75" style="237" customWidth="1"/>
    <col min="15363" max="15363" width="151.875" style="237" customWidth="1"/>
    <col min="15364" max="15616" width="9.125" style="237"/>
    <col min="15617" max="15617" width="15.125" style="237" customWidth="1"/>
    <col min="15618" max="15618" width="35.75" style="237" customWidth="1"/>
    <col min="15619" max="15619" width="151.875" style="237" customWidth="1"/>
    <col min="15620" max="15872" width="9.125" style="237"/>
    <col min="15873" max="15873" width="15.125" style="237" customWidth="1"/>
    <col min="15874" max="15874" width="35.75" style="237" customWidth="1"/>
    <col min="15875" max="15875" width="151.875" style="237" customWidth="1"/>
    <col min="15876" max="16128" width="9.125" style="237"/>
    <col min="16129" max="16129" width="15.125" style="237" customWidth="1"/>
    <col min="16130" max="16130" width="35.75" style="237" customWidth="1"/>
    <col min="16131" max="16131" width="151.875" style="237" customWidth="1"/>
    <col min="16132" max="16384" width="9.125" style="237"/>
  </cols>
  <sheetData>
    <row r="1" spans="1:3" ht="18.350000000000001" x14ac:dyDescent="0.3">
      <c r="C1" s="263" t="s">
        <v>619</v>
      </c>
    </row>
    <row r="2" spans="1:3" ht="18.350000000000001" x14ac:dyDescent="0.3">
      <c r="C2" s="270" t="s">
        <v>618</v>
      </c>
    </row>
    <row r="3" spans="1:3" ht="18.350000000000001" x14ac:dyDescent="0.3">
      <c r="C3" s="270" t="s">
        <v>617</v>
      </c>
    </row>
    <row r="4" spans="1:3" ht="18.350000000000001" x14ac:dyDescent="0.3">
      <c r="A4" s="265"/>
      <c r="B4" s="264"/>
      <c r="C4" s="269" t="s">
        <v>627</v>
      </c>
    </row>
    <row r="5" spans="1:3" ht="18.350000000000001" x14ac:dyDescent="0.3">
      <c r="A5" s="265"/>
      <c r="B5" s="264"/>
      <c r="C5" s="268" t="s">
        <v>628</v>
      </c>
    </row>
    <row r="6" spans="1:3" ht="18.350000000000001" x14ac:dyDescent="0.3">
      <c r="A6" s="265"/>
      <c r="B6" s="264"/>
      <c r="C6" s="268"/>
    </row>
    <row r="7" spans="1:3" ht="18" customHeight="1" x14ac:dyDescent="0.3">
      <c r="A7" s="267"/>
      <c r="B7" s="267"/>
      <c r="C7" s="266"/>
    </row>
    <row r="8" spans="1:3" ht="18.350000000000001" x14ac:dyDescent="0.3">
      <c r="A8" s="265"/>
      <c r="B8" s="264"/>
      <c r="C8" s="263" t="s">
        <v>616</v>
      </c>
    </row>
    <row r="9" spans="1:3" ht="17.5" customHeight="1" x14ac:dyDescent="0.3">
      <c r="A9" s="274" t="s">
        <v>615</v>
      </c>
      <c r="B9" s="274"/>
      <c r="C9" s="274"/>
    </row>
    <row r="11" spans="1:3" ht="41.95" customHeight="1" x14ac:dyDescent="0.3">
      <c r="A11" s="275" t="s">
        <v>614</v>
      </c>
      <c r="B11" s="275"/>
      <c r="C11" s="275" t="s">
        <v>613</v>
      </c>
    </row>
    <row r="12" spans="1:3" ht="81" customHeight="1" x14ac:dyDescent="0.3">
      <c r="A12" s="262" t="s">
        <v>612</v>
      </c>
      <c r="B12" s="262" t="s">
        <v>611</v>
      </c>
      <c r="C12" s="275"/>
    </row>
    <row r="13" spans="1:3" s="260" customFormat="1" ht="27" customHeight="1" x14ac:dyDescent="0.4">
      <c r="A13" s="249">
        <v>203</v>
      </c>
      <c r="B13" s="261"/>
      <c r="C13" s="261" t="s">
        <v>610</v>
      </c>
    </row>
    <row r="14" spans="1:3" ht="23.8" x14ac:dyDescent="0.4">
      <c r="A14" s="249">
        <v>203</v>
      </c>
      <c r="B14" s="258" t="s">
        <v>609</v>
      </c>
      <c r="C14" s="259" t="s">
        <v>608</v>
      </c>
    </row>
    <row r="15" spans="1:3" ht="47.55" x14ac:dyDescent="0.4">
      <c r="A15" s="249">
        <v>203</v>
      </c>
      <c r="B15" s="258" t="s">
        <v>607</v>
      </c>
      <c r="C15" s="259" t="s">
        <v>606</v>
      </c>
    </row>
    <row r="16" spans="1:3" ht="47.55" x14ac:dyDescent="0.4">
      <c r="A16" s="249">
        <v>203</v>
      </c>
      <c r="B16" s="258" t="s">
        <v>605</v>
      </c>
      <c r="C16" s="259" t="s">
        <v>604</v>
      </c>
    </row>
    <row r="17" spans="1:3" ht="23.8" x14ac:dyDescent="0.4">
      <c r="A17" s="249">
        <v>203</v>
      </c>
      <c r="B17" s="258" t="s">
        <v>603</v>
      </c>
      <c r="C17" s="257" t="s">
        <v>602</v>
      </c>
    </row>
    <row r="18" spans="1:3" s="250" customFormat="1" ht="47.55" x14ac:dyDescent="0.4">
      <c r="A18" s="252">
        <v>203</v>
      </c>
      <c r="B18" s="258" t="s">
        <v>601</v>
      </c>
      <c r="C18" s="257" t="s">
        <v>600</v>
      </c>
    </row>
    <row r="19" spans="1:3" ht="30.25" customHeight="1" x14ac:dyDescent="0.4">
      <c r="A19" s="249">
        <v>203</v>
      </c>
      <c r="B19" s="256" t="s">
        <v>599</v>
      </c>
      <c r="C19" s="255" t="s">
        <v>598</v>
      </c>
    </row>
    <row r="20" spans="1:3" ht="75.25" customHeight="1" x14ac:dyDescent="0.4">
      <c r="A20" s="249">
        <v>203</v>
      </c>
      <c r="B20" s="256" t="s">
        <v>597</v>
      </c>
      <c r="C20" s="255" t="s">
        <v>596</v>
      </c>
    </row>
    <row r="21" spans="1:3" ht="28.55" customHeight="1" x14ac:dyDescent="0.4">
      <c r="A21" s="249">
        <v>203</v>
      </c>
      <c r="B21" s="248" t="s">
        <v>595</v>
      </c>
      <c r="C21" s="247" t="s">
        <v>594</v>
      </c>
    </row>
    <row r="22" spans="1:3" s="250" customFormat="1" ht="50.95" customHeight="1" x14ac:dyDescent="0.4">
      <c r="A22" s="252">
        <v>203</v>
      </c>
      <c r="B22" s="248" t="s">
        <v>593</v>
      </c>
      <c r="C22" s="251" t="s">
        <v>592</v>
      </c>
    </row>
    <row r="23" spans="1:3" ht="54" customHeight="1" x14ac:dyDescent="0.4">
      <c r="A23" s="249">
        <v>203</v>
      </c>
      <c r="B23" s="254" t="s">
        <v>591</v>
      </c>
      <c r="C23" s="253" t="s">
        <v>590</v>
      </c>
    </row>
    <row r="24" spans="1:3" ht="52.5" customHeight="1" x14ac:dyDescent="0.4">
      <c r="A24" s="249">
        <v>203</v>
      </c>
      <c r="B24" s="248" t="s">
        <v>589</v>
      </c>
      <c r="C24" s="247" t="s">
        <v>588</v>
      </c>
    </row>
    <row r="25" spans="1:3" ht="71.349999999999994" x14ac:dyDescent="0.4">
      <c r="A25" s="249">
        <v>203</v>
      </c>
      <c r="B25" s="248" t="s">
        <v>587</v>
      </c>
      <c r="C25" s="247" t="s">
        <v>586</v>
      </c>
    </row>
    <row r="26" spans="1:3" s="250" customFormat="1" ht="71.5" customHeight="1" x14ac:dyDescent="0.4">
      <c r="A26" s="252">
        <v>203</v>
      </c>
      <c r="B26" s="248" t="s">
        <v>585</v>
      </c>
      <c r="C26" s="251" t="s">
        <v>584</v>
      </c>
    </row>
    <row r="27" spans="1:3" ht="71.349999999999994" x14ac:dyDescent="0.4">
      <c r="A27" s="249">
        <v>203</v>
      </c>
      <c r="B27" s="248" t="s">
        <v>583</v>
      </c>
      <c r="C27" s="247" t="s">
        <v>457</v>
      </c>
    </row>
    <row r="28" spans="1:3" ht="28.55" customHeight="1" x14ac:dyDescent="0.4">
      <c r="A28" s="249">
        <v>203</v>
      </c>
      <c r="B28" s="248" t="s">
        <v>582</v>
      </c>
      <c r="C28" s="247" t="s">
        <v>581</v>
      </c>
    </row>
    <row r="29" spans="1:3" ht="30.25" customHeight="1" x14ac:dyDescent="0.4">
      <c r="A29" s="249">
        <v>203</v>
      </c>
      <c r="B29" s="248" t="s">
        <v>580</v>
      </c>
      <c r="C29" s="247" t="s">
        <v>579</v>
      </c>
    </row>
    <row r="30" spans="1:3" ht="95.1" x14ac:dyDescent="0.4">
      <c r="A30" s="249">
        <v>203</v>
      </c>
      <c r="B30" s="248" t="s">
        <v>578</v>
      </c>
      <c r="C30" s="247" t="s">
        <v>577</v>
      </c>
    </row>
    <row r="31" spans="1:3" ht="47.55" x14ac:dyDescent="0.4">
      <c r="A31" s="249">
        <v>203</v>
      </c>
      <c r="B31" s="248" t="s">
        <v>576</v>
      </c>
      <c r="C31" s="247" t="s">
        <v>575</v>
      </c>
    </row>
    <row r="32" spans="1:3" ht="23.8" x14ac:dyDescent="0.4">
      <c r="A32" s="246"/>
      <c r="B32" s="245"/>
      <c r="C32" s="244"/>
    </row>
    <row r="33" spans="1:3" ht="23.8" x14ac:dyDescent="0.4">
      <c r="A33" s="246"/>
      <c r="B33" s="245"/>
      <c r="C33" s="244"/>
    </row>
    <row r="34" spans="1:3" ht="23.8" x14ac:dyDescent="0.4">
      <c r="A34" s="246"/>
      <c r="B34" s="245"/>
      <c r="C34" s="244"/>
    </row>
    <row r="35" spans="1:3" ht="23.8" x14ac:dyDescent="0.4">
      <c r="A35" s="246"/>
      <c r="B35" s="245"/>
      <c r="C35" s="244"/>
    </row>
    <row r="36" spans="1:3" ht="23.8" x14ac:dyDescent="0.4">
      <c r="A36" s="246"/>
      <c r="B36" s="245"/>
      <c r="C36" s="244"/>
    </row>
    <row r="37" spans="1:3" ht="23.8" x14ac:dyDescent="0.4">
      <c r="A37" s="246"/>
      <c r="B37" s="245"/>
      <c r="C37" s="244"/>
    </row>
    <row r="38" spans="1:3" ht="23.8" x14ac:dyDescent="0.4">
      <c r="A38" s="246"/>
      <c r="B38" s="245"/>
      <c r="C38" s="244"/>
    </row>
    <row r="39" spans="1:3" ht="23.8" x14ac:dyDescent="0.4">
      <c r="A39" s="246"/>
      <c r="B39" s="245"/>
      <c r="C39" s="244"/>
    </row>
    <row r="40" spans="1:3" ht="23.8" x14ac:dyDescent="0.4">
      <c r="A40" s="246"/>
      <c r="B40" s="245"/>
      <c r="C40" s="244"/>
    </row>
    <row r="41" spans="1:3" ht="23.8" x14ac:dyDescent="0.4">
      <c r="A41" s="246"/>
      <c r="B41" s="245"/>
      <c r="C41" s="244"/>
    </row>
    <row r="42" spans="1:3" ht="23.8" x14ac:dyDescent="0.4">
      <c r="A42" s="246"/>
      <c r="B42" s="245"/>
      <c r="C42" s="244"/>
    </row>
    <row r="43" spans="1:3" ht="23.8" x14ac:dyDescent="0.4">
      <c r="A43" s="246"/>
      <c r="B43" s="245"/>
      <c r="C43" s="244"/>
    </row>
    <row r="44" spans="1:3" ht="23.8" x14ac:dyDescent="0.4">
      <c r="A44" s="246"/>
      <c r="B44" s="245"/>
      <c r="C44" s="244"/>
    </row>
    <row r="45" spans="1:3" ht="23.8" x14ac:dyDescent="0.4">
      <c r="A45" s="246"/>
      <c r="B45" s="245"/>
      <c r="C45" s="244"/>
    </row>
    <row r="46" spans="1:3" ht="23.8" x14ac:dyDescent="0.4">
      <c r="A46" s="246"/>
      <c r="B46" s="245"/>
      <c r="C46" s="244"/>
    </row>
    <row r="47" spans="1:3" ht="23.8" x14ac:dyDescent="0.4">
      <c r="A47" s="246"/>
      <c r="B47" s="245"/>
      <c r="C47" s="244"/>
    </row>
    <row r="48" spans="1:3" ht="23.8" x14ac:dyDescent="0.4">
      <c r="A48" s="246"/>
      <c r="B48" s="245"/>
      <c r="C48" s="244"/>
    </row>
    <row r="49" spans="1:3" ht="23.8" x14ac:dyDescent="0.4">
      <c r="A49" s="246"/>
      <c r="B49" s="245"/>
      <c r="C49" s="244"/>
    </row>
    <row r="50" spans="1:3" ht="23.8" x14ac:dyDescent="0.4">
      <c r="A50" s="246"/>
      <c r="B50" s="245"/>
      <c r="C50" s="244"/>
    </row>
    <row r="51" spans="1:3" ht="23.8" x14ac:dyDescent="0.4">
      <c r="A51" s="246"/>
      <c r="B51" s="245"/>
      <c r="C51" s="244"/>
    </row>
    <row r="52" spans="1:3" ht="23.8" x14ac:dyDescent="0.4">
      <c r="A52" s="246"/>
      <c r="B52" s="245"/>
      <c r="C52" s="244"/>
    </row>
    <row r="53" spans="1:3" ht="23.8" x14ac:dyDescent="0.4">
      <c r="A53" s="246"/>
      <c r="B53" s="245"/>
      <c r="C53" s="244"/>
    </row>
    <row r="54" spans="1:3" ht="23.8" x14ac:dyDescent="0.4">
      <c r="A54" s="246"/>
      <c r="B54" s="245"/>
      <c r="C54" s="244"/>
    </row>
    <row r="55" spans="1:3" ht="23.8" x14ac:dyDescent="0.4">
      <c r="A55" s="246"/>
      <c r="B55" s="245"/>
      <c r="C55" s="244"/>
    </row>
    <row r="56" spans="1:3" ht="23.8" x14ac:dyDescent="0.4">
      <c r="A56" s="246"/>
      <c r="B56" s="245"/>
      <c r="C56" s="244"/>
    </row>
    <row r="57" spans="1:3" ht="23.8" x14ac:dyDescent="0.4">
      <c r="A57" s="246"/>
      <c r="B57" s="245"/>
      <c r="C57" s="244"/>
    </row>
    <row r="58" spans="1:3" ht="23.8" x14ac:dyDescent="0.4">
      <c r="A58" s="246"/>
      <c r="B58" s="245"/>
      <c r="C58" s="244"/>
    </row>
    <row r="59" spans="1:3" ht="23.8" x14ac:dyDescent="0.4">
      <c r="A59" s="246"/>
      <c r="B59" s="245"/>
      <c r="C59" s="244"/>
    </row>
    <row r="60" spans="1:3" ht="23.8" x14ac:dyDescent="0.4">
      <c r="A60" s="246"/>
      <c r="B60" s="245"/>
      <c r="C60" s="244"/>
    </row>
    <row r="61" spans="1:3" ht="23.8" x14ac:dyDescent="0.4">
      <c r="A61" s="246"/>
      <c r="B61" s="245"/>
      <c r="C61" s="244"/>
    </row>
    <row r="62" spans="1:3" ht="23.8" x14ac:dyDescent="0.4">
      <c r="A62" s="246"/>
      <c r="B62" s="245"/>
      <c r="C62" s="244"/>
    </row>
    <row r="63" spans="1:3" ht="23.8" x14ac:dyDescent="0.4">
      <c r="A63" s="246"/>
      <c r="B63" s="245"/>
      <c r="C63" s="244"/>
    </row>
    <row r="64" spans="1:3" ht="23.8" x14ac:dyDescent="0.4">
      <c r="A64" s="246"/>
      <c r="B64" s="245"/>
      <c r="C64" s="244"/>
    </row>
    <row r="65" spans="1:3" ht="23.8" x14ac:dyDescent="0.4">
      <c r="A65" s="246"/>
      <c r="B65" s="245"/>
      <c r="C65" s="244"/>
    </row>
    <row r="66" spans="1:3" ht="23.8" x14ac:dyDescent="0.4">
      <c r="A66" s="246"/>
      <c r="B66" s="245"/>
      <c r="C66" s="244"/>
    </row>
    <row r="67" spans="1:3" ht="23.8" x14ac:dyDescent="0.4">
      <c r="A67" s="246"/>
      <c r="B67" s="245"/>
      <c r="C67" s="244"/>
    </row>
    <row r="68" spans="1:3" ht="23.8" x14ac:dyDescent="0.4">
      <c r="A68" s="246"/>
      <c r="B68" s="245"/>
      <c r="C68" s="244"/>
    </row>
    <row r="69" spans="1:3" ht="23.8" x14ac:dyDescent="0.4">
      <c r="A69" s="246"/>
      <c r="B69" s="245"/>
      <c r="C69" s="244"/>
    </row>
    <row r="70" spans="1:3" ht="23.8" x14ac:dyDescent="0.4">
      <c r="A70" s="246"/>
      <c r="B70" s="245"/>
      <c r="C70" s="244"/>
    </row>
    <row r="71" spans="1:3" ht="23.8" x14ac:dyDescent="0.4">
      <c r="A71" s="246"/>
      <c r="B71" s="245"/>
      <c r="C71" s="244"/>
    </row>
    <row r="72" spans="1:3" ht="23.8" x14ac:dyDescent="0.4">
      <c r="A72" s="246"/>
      <c r="B72" s="245"/>
      <c r="C72" s="244"/>
    </row>
    <row r="73" spans="1:3" ht="23.8" x14ac:dyDescent="0.4">
      <c r="A73" s="246"/>
      <c r="B73" s="245"/>
      <c r="C73" s="244"/>
    </row>
    <row r="74" spans="1:3" ht="23.8" x14ac:dyDescent="0.4">
      <c r="A74" s="246"/>
      <c r="B74" s="245"/>
      <c r="C74" s="244"/>
    </row>
    <row r="75" spans="1:3" ht="23.8" x14ac:dyDescent="0.4">
      <c r="A75" s="246"/>
      <c r="B75" s="245"/>
      <c r="C75" s="244"/>
    </row>
    <row r="76" spans="1:3" ht="23.8" x14ac:dyDescent="0.4">
      <c r="A76" s="246"/>
      <c r="B76" s="245"/>
      <c r="C76" s="244"/>
    </row>
    <row r="77" spans="1:3" ht="23.8" x14ac:dyDescent="0.4">
      <c r="A77" s="246"/>
      <c r="B77" s="245"/>
      <c r="C77" s="244"/>
    </row>
    <row r="78" spans="1:3" ht="23.8" x14ac:dyDescent="0.4">
      <c r="A78" s="246"/>
      <c r="B78" s="245"/>
      <c r="C78" s="244"/>
    </row>
    <row r="79" spans="1:3" ht="23.8" x14ac:dyDescent="0.4">
      <c r="A79" s="246"/>
      <c r="B79" s="245"/>
      <c r="C79" s="244"/>
    </row>
    <row r="80" spans="1:3" ht="23.8" x14ac:dyDescent="0.4">
      <c r="A80" s="246"/>
      <c r="B80" s="245"/>
      <c r="C80" s="244"/>
    </row>
    <row r="81" spans="1:3" ht="23.8" x14ac:dyDescent="0.4">
      <c r="A81" s="246"/>
      <c r="B81" s="245"/>
      <c r="C81" s="244"/>
    </row>
    <row r="82" spans="1:3" ht="23.8" x14ac:dyDescent="0.4">
      <c r="A82" s="246"/>
      <c r="B82" s="245"/>
      <c r="C82" s="244"/>
    </row>
    <row r="83" spans="1:3" ht="23.8" x14ac:dyDescent="0.4">
      <c r="A83" s="246"/>
      <c r="B83" s="245"/>
      <c r="C83" s="244"/>
    </row>
    <row r="84" spans="1:3" ht="23.8" x14ac:dyDescent="0.4">
      <c r="A84" s="246"/>
      <c r="B84" s="245"/>
      <c r="C84" s="244"/>
    </row>
    <row r="85" spans="1:3" ht="23.8" x14ac:dyDescent="0.4">
      <c r="A85" s="246"/>
      <c r="B85" s="245"/>
      <c r="C85" s="244"/>
    </row>
    <row r="86" spans="1:3" x14ac:dyDescent="0.2">
      <c r="A86" s="243"/>
      <c r="B86" s="242"/>
      <c r="C86" s="241"/>
    </row>
    <row r="87" spans="1:3" x14ac:dyDescent="0.2">
      <c r="A87" s="243"/>
      <c r="B87" s="242"/>
      <c r="C87" s="241"/>
    </row>
    <row r="88" spans="1:3" x14ac:dyDescent="0.2">
      <c r="A88" s="243"/>
      <c r="B88" s="242"/>
      <c r="C88" s="241"/>
    </row>
    <row r="89" spans="1:3" x14ac:dyDescent="0.2">
      <c r="A89" s="243"/>
      <c r="B89" s="242"/>
      <c r="C89" s="241"/>
    </row>
    <row r="90" spans="1:3" x14ac:dyDescent="0.2">
      <c r="A90" s="243"/>
      <c r="B90" s="242"/>
      <c r="C90" s="241"/>
    </row>
    <row r="91" spans="1:3" x14ac:dyDescent="0.2">
      <c r="A91" s="243"/>
      <c r="B91" s="242"/>
      <c r="C91" s="241"/>
    </row>
    <row r="92" spans="1:3" x14ac:dyDescent="0.2">
      <c r="A92" s="243"/>
      <c r="B92" s="242"/>
      <c r="C92" s="241"/>
    </row>
    <row r="93" spans="1:3" x14ac:dyDescent="0.2">
      <c r="A93" s="243"/>
      <c r="B93" s="242"/>
      <c r="C93" s="241"/>
    </row>
    <row r="94" spans="1:3" x14ac:dyDescent="0.2">
      <c r="A94" s="243"/>
      <c r="B94" s="242"/>
      <c r="C94" s="241"/>
    </row>
    <row r="95" spans="1:3" x14ac:dyDescent="0.2">
      <c r="A95" s="243"/>
      <c r="B95" s="242"/>
      <c r="C95" s="241"/>
    </row>
    <row r="96" spans="1:3" x14ac:dyDescent="0.2">
      <c r="A96" s="243"/>
      <c r="B96" s="242"/>
      <c r="C96" s="241"/>
    </row>
    <row r="97" spans="1:3" x14ac:dyDescent="0.2">
      <c r="A97" s="243"/>
      <c r="B97" s="242"/>
      <c r="C97" s="241"/>
    </row>
    <row r="98" spans="1:3" x14ac:dyDescent="0.2">
      <c r="A98" s="243"/>
      <c r="B98" s="242"/>
      <c r="C98" s="241"/>
    </row>
    <row r="99" spans="1:3" x14ac:dyDescent="0.2">
      <c r="A99" s="243"/>
      <c r="B99" s="242"/>
      <c r="C99" s="241"/>
    </row>
    <row r="100" spans="1:3" x14ac:dyDescent="0.2">
      <c r="A100" s="243"/>
      <c r="B100" s="242"/>
      <c r="C100" s="241"/>
    </row>
    <row r="101" spans="1:3" x14ac:dyDescent="0.2">
      <c r="A101" s="243"/>
      <c r="B101" s="242"/>
      <c r="C101" s="241"/>
    </row>
    <row r="102" spans="1:3" x14ac:dyDescent="0.2">
      <c r="A102" s="243"/>
      <c r="B102" s="242"/>
      <c r="C102" s="241"/>
    </row>
    <row r="103" spans="1:3" x14ac:dyDescent="0.2">
      <c r="A103" s="243"/>
      <c r="B103" s="242"/>
      <c r="C103" s="241"/>
    </row>
    <row r="104" spans="1:3" x14ac:dyDescent="0.2">
      <c r="A104" s="243"/>
      <c r="B104" s="242"/>
      <c r="C104" s="241"/>
    </row>
    <row r="105" spans="1:3" x14ac:dyDescent="0.2">
      <c r="A105" s="243"/>
      <c r="B105" s="242"/>
      <c r="C105" s="241"/>
    </row>
    <row r="106" spans="1:3" x14ac:dyDescent="0.2">
      <c r="A106" s="243"/>
      <c r="B106" s="242"/>
      <c r="C106" s="241"/>
    </row>
    <row r="107" spans="1:3" x14ac:dyDescent="0.2">
      <c r="A107" s="243"/>
      <c r="B107" s="242"/>
      <c r="C107" s="241"/>
    </row>
    <row r="108" spans="1:3" x14ac:dyDescent="0.2">
      <c r="A108" s="243"/>
      <c r="B108" s="242"/>
      <c r="C108" s="241"/>
    </row>
    <row r="109" spans="1:3" x14ac:dyDescent="0.2">
      <c r="A109" s="243"/>
      <c r="B109" s="242"/>
      <c r="C109" s="241"/>
    </row>
    <row r="110" spans="1:3" x14ac:dyDescent="0.2">
      <c r="A110" s="243"/>
      <c r="B110" s="242"/>
      <c r="C110" s="241"/>
    </row>
    <row r="111" spans="1:3" x14ac:dyDescent="0.2">
      <c r="A111" s="243"/>
      <c r="B111" s="242"/>
      <c r="C111" s="241"/>
    </row>
    <row r="112" spans="1:3" x14ac:dyDescent="0.2">
      <c r="A112" s="243"/>
      <c r="B112" s="242"/>
      <c r="C112" s="241"/>
    </row>
    <row r="113" spans="1:3" x14ac:dyDescent="0.2">
      <c r="A113" s="243"/>
      <c r="B113" s="242"/>
      <c r="C113" s="241"/>
    </row>
    <row r="114" spans="1:3" x14ac:dyDescent="0.2">
      <c r="A114" s="243"/>
      <c r="B114" s="242"/>
      <c r="C114" s="241"/>
    </row>
    <row r="115" spans="1:3" x14ac:dyDescent="0.2">
      <c r="A115" s="243"/>
      <c r="B115" s="242"/>
      <c r="C115" s="241"/>
    </row>
    <row r="116" spans="1:3" x14ac:dyDescent="0.2">
      <c r="A116" s="243"/>
      <c r="B116" s="242"/>
      <c r="C116" s="241"/>
    </row>
    <row r="117" spans="1:3" x14ac:dyDescent="0.2">
      <c r="A117" s="243"/>
      <c r="B117" s="242"/>
      <c r="C117" s="241"/>
    </row>
    <row r="118" spans="1:3" x14ac:dyDescent="0.2">
      <c r="A118" s="243"/>
      <c r="B118" s="242"/>
      <c r="C118" s="241"/>
    </row>
    <row r="119" spans="1:3" x14ac:dyDescent="0.2">
      <c r="A119" s="243"/>
      <c r="B119" s="242"/>
      <c r="C119" s="241"/>
    </row>
    <row r="120" spans="1:3" x14ac:dyDescent="0.2">
      <c r="A120" s="243"/>
      <c r="B120" s="242"/>
      <c r="C120" s="241"/>
    </row>
    <row r="121" spans="1:3" x14ac:dyDescent="0.2">
      <c r="A121" s="243"/>
      <c r="B121" s="242"/>
      <c r="C121" s="241"/>
    </row>
    <row r="122" spans="1:3" x14ac:dyDescent="0.2">
      <c r="A122" s="243"/>
      <c r="B122" s="242"/>
      <c r="C122" s="241"/>
    </row>
    <row r="123" spans="1:3" x14ac:dyDescent="0.2">
      <c r="A123" s="243"/>
      <c r="B123" s="242"/>
      <c r="C123" s="241"/>
    </row>
    <row r="124" spans="1:3" x14ac:dyDescent="0.2">
      <c r="A124" s="243"/>
      <c r="B124" s="242"/>
      <c r="C124" s="241"/>
    </row>
    <row r="125" spans="1:3" x14ac:dyDescent="0.2">
      <c r="A125" s="243"/>
      <c r="B125" s="242"/>
      <c r="C125" s="241"/>
    </row>
    <row r="126" spans="1:3" x14ac:dyDescent="0.2">
      <c r="A126" s="243"/>
      <c r="B126" s="242"/>
      <c r="C126" s="241"/>
    </row>
    <row r="127" spans="1:3" x14ac:dyDescent="0.2">
      <c r="A127" s="243"/>
      <c r="B127" s="242"/>
      <c r="C127" s="241"/>
    </row>
    <row r="128" spans="1:3" x14ac:dyDescent="0.2">
      <c r="A128" s="243"/>
      <c r="B128" s="242"/>
      <c r="C128" s="241"/>
    </row>
    <row r="129" spans="1:3" x14ac:dyDescent="0.2">
      <c r="A129" s="243"/>
      <c r="B129" s="242"/>
      <c r="C129" s="241"/>
    </row>
    <row r="130" spans="1:3" x14ac:dyDescent="0.2">
      <c r="A130" s="243"/>
      <c r="B130" s="242"/>
      <c r="C130" s="241"/>
    </row>
    <row r="131" spans="1:3" x14ac:dyDescent="0.2">
      <c r="A131" s="243"/>
      <c r="B131" s="242"/>
      <c r="C131" s="241"/>
    </row>
    <row r="132" spans="1:3" x14ac:dyDescent="0.2">
      <c r="A132" s="243"/>
      <c r="B132" s="242"/>
      <c r="C132" s="241"/>
    </row>
    <row r="133" spans="1:3" x14ac:dyDescent="0.2">
      <c r="A133" s="243"/>
      <c r="B133" s="242"/>
      <c r="C133" s="241"/>
    </row>
    <row r="134" spans="1:3" x14ac:dyDescent="0.2">
      <c r="A134" s="243"/>
      <c r="B134" s="242"/>
      <c r="C134" s="241"/>
    </row>
    <row r="135" spans="1:3" x14ac:dyDescent="0.2">
      <c r="A135" s="243"/>
      <c r="B135" s="242"/>
      <c r="C135" s="241"/>
    </row>
    <row r="136" spans="1:3" x14ac:dyDescent="0.2">
      <c r="A136" s="243"/>
      <c r="B136" s="242"/>
      <c r="C136" s="241"/>
    </row>
    <row r="137" spans="1:3" x14ac:dyDescent="0.2">
      <c r="A137" s="243"/>
      <c r="B137" s="242"/>
      <c r="C137" s="241"/>
    </row>
    <row r="138" spans="1:3" x14ac:dyDescent="0.2">
      <c r="A138" s="243"/>
      <c r="B138" s="242"/>
      <c r="C138" s="241"/>
    </row>
    <row r="139" spans="1:3" x14ac:dyDescent="0.2">
      <c r="A139" s="243"/>
      <c r="B139" s="242"/>
      <c r="C139" s="241"/>
    </row>
    <row r="140" spans="1:3" x14ac:dyDescent="0.2">
      <c r="A140" s="243"/>
      <c r="B140" s="242"/>
      <c r="C140" s="241"/>
    </row>
    <row r="141" spans="1:3" x14ac:dyDescent="0.2">
      <c r="A141" s="243"/>
      <c r="B141" s="242"/>
      <c r="C141" s="241"/>
    </row>
    <row r="142" spans="1:3" x14ac:dyDescent="0.2">
      <c r="A142" s="243"/>
      <c r="B142" s="242"/>
      <c r="C142" s="241"/>
    </row>
    <row r="143" spans="1:3" x14ac:dyDescent="0.2">
      <c r="A143" s="243"/>
      <c r="B143" s="242"/>
      <c r="C143" s="241"/>
    </row>
    <row r="144" spans="1:3" x14ac:dyDescent="0.2">
      <c r="A144" s="243"/>
      <c r="B144" s="242"/>
      <c r="C144" s="241"/>
    </row>
    <row r="145" spans="1:3" x14ac:dyDescent="0.2">
      <c r="A145" s="243"/>
      <c r="B145" s="242"/>
      <c r="C145" s="241"/>
    </row>
  </sheetData>
  <mergeCells count="3">
    <mergeCell ref="A9:C9"/>
    <mergeCell ref="A11:B11"/>
    <mergeCell ref="C11:C12"/>
  </mergeCells>
  <pageMargins left="0.74803149606299213" right="0.74803149606299213" top="0.98425196850393704" bottom="0.98425196850393704" header="0.51181102362204722" footer="0.51181102362204722"/>
  <pageSetup paperSize="9" scale="4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C1" sqref="C1:C3"/>
    </sheetView>
  </sheetViews>
  <sheetFormatPr defaultColWidth="9.125" defaultRowHeight="13.6" x14ac:dyDescent="0.25"/>
  <cols>
    <col min="1" max="1" width="55.375" style="215" customWidth="1"/>
    <col min="2" max="2" width="4.125" style="215" customWidth="1"/>
    <col min="3" max="3" width="28.875" style="215" customWidth="1"/>
    <col min="4" max="16384" width="9.125" style="215"/>
  </cols>
  <sheetData>
    <row r="1" spans="1:3" ht="18.7" customHeight="1" x14ac:dyDescent="0.25">
      <c r="B1" s="226"/>
      <c r="C1" s="277" t="s">
        <v>629</v>
      </c>
    </row>
    <row r="2" spans="1:3" ht="18.7" customHeight="1" x14ac:dyDescent="0.25">
      <c r="B2" s="226"/>
      <c r="C2" s="277"/>
    </row>
    <row r="3" spans="1:3" ht="74.75" customHeight="1" x14ac:dyDescent="0.25">
      <c r="B3" s="226"/>
      <c r="C3" s="277"/>
    </row>
    <row r="4" spans="1:3" ht="55.55" customHeight="1" x14ac:dyDescent="0.25">
      <c r="A4" s="278" t="s">
        <v>552</v>
      </c>
      <c r="B4" s="278"/>
      <c r="C4" s="278"/>
    </row>
    <row r="6" spans="1:3" x14ac:dyDescent="0.25">
      <c r="C6" s="225" t="s">
        <v>573</v>
      </c>
    </row>
    <row r="7" spans="1:3" x14ac:dyDescent="0.25">
      <c r="B7" s="279"/>
      <c r="C7" s="279"/>
    </row>
    <row r="8" spans="1:3" ht="66.099999999999994" customHeight="1" x14ac:dyDescent="0.25">
      <c r="A8" s="278" t="s">
        <v>625</v>
      </c>
      <c r="B8" s="278"/>
      <c r="C8" s="278"/>
    </row>
    <row r="9" spans="1:3" ht="15.65" x14ac:dyDescent="0.25">
      <c r="A9" s="224"/>
    </row>
    <row r="10" spans="1:3" ht="15.8" customHeight="1" x14ac:dyDescent="0.25">
      <c r="A10" s="222"/>
      <c r="C10" s="225" t="s">
        <v>551</v>
      </c>
    </row>
    <row r="11" spans="1:3" ht="15.65" x14ac:dyDescent="0.25">
      <c r="A11" s="221" t="s">
        <v>550</v>
      </c>
      <c r="B11" s="280" t="s">
        <v>538</v>
      </c>
      <c r="C11" s="280"/>
    </row>
    <row r="12" spans="1:3" ht="15.65" x14ac:dyDescent="0.25">
      <c r="A12" s="220" t="s">
        <v>549</v>
      </c>
      <c r="B12" s="281">
        <v>48370.5</v>
      </c>
      <c r="C12" s="281"/>
    </row>
    <row r="13" spans="1:3" s="218" customFormat="1" ht="15.65" x14ac:dyDescent="0.25">
      <c r="A13" s="219" t="s">
        <v>548</v>
      </c>
      <c r="B13" s="276">
        <f>SUM(B12:B12)</f>
        <v>48370.5</v>
      </c>
      <c r="C13" s="276"/>
    </row>
    <row r="14" spans="1:3" ht="15.65" x14ac:dyDescent="0.25">
      <c r="A14" s="217"/>
    </row>
    <row r="15" spans="1:3" ht="15.65" x14ac:dyDescent="0.25">
      <c r="A15" s="217"/>
    </row>
    <row r="16" spans="1:3" ht="15.65" x14ac:dyDescent="0.25">
      <c r="A16" s="217"/>
    </row>
    <row r="17" spans="1:1" ht="15.65" x14ac:dyDescent="0.25">
      <c r="A17" s="217"/>
    </row>
    <row r="18" spans="1:1" ht="15.65" x14ac:dyDescent="0.25">
      <c r="A18" s="217"/>
    </row>
    <row r="19" spans="1:1" ht="15.65" x14ac:dyDescent="0.25">
      <c r="A19" s="217"/>
    </row>
    <row r="20" spans="1:1" ht="15.65" x14ac:dyDescent="0.25">
      <c r="A20" s="217"/>
    </row>
    <row r="21" spans="1:1" ht="15.65" x14ac:dyDescent="0.25">
      <c r="A21" s="217"/>
    </row>
    <row r="22" spans="1:1" ht="15.65" x14ac:dyDescent="0.25">
      <c r="A22" s="217"/>
    </row>
    <row r="23" spans="1:1" ht="15.65" x14ac:dyDescent="0.25">
      <c r="A23" s="217"/>
    </row>
    <row r="24" spans="1:1" ht="15.65" x14ac:dyDescent="0.25">
      <c r="A24" s="217"/>
    </row>
    <row r="25" spans="1:1" ht="15.65" x14ac:dyDescent="0.25">
      <c r="A25" s="217"/>
    </row>
    <row r="26" spans="1:1" ht="15.65" x14ac:dyDescent="0.25">
      <c r="A26" s="217"/>
    </row>
    <row r="27" spans="1:1" ht="15.65" x14ac:dyDescent="0.25">
      <c r="A27" s="217"/>
    </row>
    <row r="28" spans="1:1" ht="15.65" x14ac:dyDescent="0.25">
      <c r="A28" s="217"/>
    </row>
    <row r="29" spans="1:1" ht="15.65" x14ac:dyDescent="0.25">
      <c r="A29" s="217"/>
    </row>
    <row r="30" spans="1:1" ht="15.65" x14ac:dyDescent="0.25">
      <c r="A30" s="217"/>
    </row>
    <row r="31" spans="1:1" ht="15.65" x14ac:dyDescent="0.25">
      <c r="A31" s="217"/>
    </row>
    <row r="32" spans="1:1" ht="15.65" x14ac:dyDescent="0.25">
      <c r="A32" s="217"/>
    </row>
    <row r="33" spans="1:1" ht="15.65" x14ac:dyDescent="0.25">
      <c r="A33" s="217"/>
    </row>
    <row r="34" spans="1:1" ht="15.65" x14ac:dyDescent="0.25">
      <c r="A34" s="217"/>
    </row>
    <row r="35" spans="1:1" ht="15.65" x14ac:dyDescent="0.25">
      <c r="A35" s="217"/>
    </row>
    <row r="36" spans="1:1" ht="15.65" x14ac:dyDescent="0.25">
      <c r="A36" s="217"/>
    </row>
    <row r="37" spans="1:1" ht="15.65" x14ac:dyDescent="0.25">
      <c r="A37" s="217"/>
    </row>
    <row r="38" spans="1:1" ht="15.65" x14ac:dyDescent="0.25">
      <c r="A38" s="217"/>
    </row>
    <row r="39" spans="1:1" ht="15.65" x14ac:dyDescent="0.25">
      <c r="A39" s="217"/>
    </row>
    <row r="40" spans="1:1" ht="15.65" x14ac:dyDescent="0.25">
      <c r="A40" s="217"/>
    </row>
    <row r="41" spans="1:1" ht="15.65" x14ac:dyDescent="0.25">
      <c r="A41" s="217"/>
    </row>
    <row r="42" spans="1:1" ht="15.65" x14ac:dyDescent="0.25">
      <c r="A42" s="217"/>
    </row>
    <row r="43" spans="1:1" ht="15.65" x14ac:dyDescent="0.25">
      <c r="A43" s="217"/>
    </row>
    <row r="44" spans="1:1" ht="15.65" x14ac:dyDescent="0.25">
      <c r="A44" s="217"/>
    </row>
    <row r="45" spans="1:1" ht="15.65" x14ac:dyDescent="0.25">
      <c r="A45" s="217"/>
    </row>
    <row r="46" spans="1:1" ht="15.65" x14ac:dyDescent="0.25">
      <c r="A46" s="217"/>
    </row>
    <row r="47" spans="1:1" ht="15.65" x14ac:dyDescent="0.25">
      <c r="A47" s="217"/>
    </row>
    <row r="48" spans="1:1" ht="15.65" x14ac:dyDescent="0.25">
      <c r="A48" s="217"/>
    </row>
    <row r="49" spans="1:1" ht="15.65" x14ac:dyDescent="0.25">
      <c r="A49" s="217"/>
    </row>
    <row r="50" spans="1:1" ht="15.65" x14ac:dyDescent="0.25">
      <c r="A50" s="217"/>
    </row>
    <row r="51" spans="1:1" ht="15.65" x14ac:dyDescent="0.25">
      <c r="A51" s="217"/>
    </row>
    <row r="52" spans="1:1" ht="15.65" x14ac:dyDescent="0.25">
      <c r="A52" s="217"/>
    </row>
    <row r="53" spans="1:1" ht="15.65" x14ac:dyDescent="0.25">
      <c r="A53" s="217"/>
    </row>
    <row r="54" spans="1:1" ht="15.65" x14ac:dyDescent="0.25">
      <c r="A54" s="217"/>
    </row>
    <row r="55" spans="1:1" ht="15.65" x14ac:dyDescent="0.25">
      <c r="A55" s="217"/>
    </row>
    <row r="56" spans="1:1" ht="15.65" x14ac:dyDescent="0.25">
      <c r="A56" s="217"/>
    </row>
    <row r="57" spans="1:1" ht="15.65" x14ac:dyDescent="0.25">
      <c r="A57" s="217"/>
    </row>
    <row r="58" spans="1:1" ht="15.65" x14ac:dyDescent="0.25">
      <c r="A58" s="217"/>
    </row>
    <row r="59" spans="1:1" ht="15.65" x14ac:dyDescent="0.25">
      <c r="A59" s="217"/>
    </row>
    <row r="60" spans="1:1" ht="15.65" x14ac:dyDescent="0.25">
      <c r="A60" s="217"/>
    </row>
    <row r="61" spans="1:1" ht="15.65" x14ac:dyDescent="0.25">
      <c r="A61" s="217"/>
    </row>
    <row r="62" spans="1:1" ht="15.65" x14ac:dyDescent="0.25">
      <c r="A62" s="217"/>
    </row>
    <row r="63" spans="1:1" ht="15.65" x14ac:dyDescent="0.25">
      <c r="A63" s="217"/>
    </row>
    <row r="64" spans="1:1" ht="15.65" x14ac:dyDescent="0.25">
      <c r="A64" s="217"/>
    </row>
    <row r="65" spans="1:1" ht="15.65" x14ac:dyDescent="0.25">
      <c r="A65" s="217"/>
    </row>
    <row r="66" spans="1:1" ht="15.65" x14ac:dyDescent="0.25">
      <c r="A66" s="217"/>
    </row>
    <row r="67" spans="1:1" ht="15.65" x14ac:dyDescent="0.25">
      <c r="A67" s="217"/>
    </row>
    <row r="68" spans="1:1" ht="15.65" x14ac:dyDescent="0.25">
      <c r="A68" s="217"/>
    </row>
    <row r="69" spans="1:1" ht="15.65" x14ac:dyDescent="0.25">
      <c r="A69" s="217"/>
    </row>
    <row r="70" spans="1:1" ht="15.65" x14ac:dyDescent="0.25">
      <c r="A70" s="217"/>
    </row>
    <row r="71" spans="1:1" ht="15.65" x14ac:dyDescent="0.25">
      <c r="A71" s="217"/>
    </row>
    <row r="72" spans="1:1" ht="15.65" x14ac:dyDescent="0.25">
      <c r="A72" s="217"/>
    </row>
    <row r="73" spans="1:1" ht="15.65" x14ac:dyDescent="0.25">
      <c r="A73" s="217"/>
    </row>
    <row r="74" spans="1:1" ht="15.65" x14ac:dyDescent="0.25">
      <c r="A74" s="217"/>
    </row>
    <row r="75" spans="1:1" ht="15.65" x14ac:dyDescent="0.25">
      <c r="A75" s="217"/>
    </row>
    <row r="76" spans="1:1" ht="15.65" x14ac:dyDescent="0.25">
      <c r="A76" s="217"/>
    </row>
    <row r="77" spans="1:1" ht="15.65" x14ac:dyDescent="0.25">
      <c r="A77" s="217"/>
    </row>
    <row r="78" spans="1:1" ht="15.65" x14ac:dyDescent="0.25">
      <c r="A78" s="217"/>
    </row>
    <row r="79" spans="1:1" ht="15.65" x14ac:dyDescent="0.25">
      <c r="A79" s="217"/>
    </row>
    <row r="80" spans="1:1" ht="15.65" x14ac:dyDescent="0.25">
      <c r="A80" s="217"/>
    </row>
    <row r="81" spans="1:1" ht="15.65" x14ac:dyDescent="0.25">
      <c r="A81" s="217"/>
    </row>
    <row r="82" spans="1:1" ht="15.65" x14ac:dyDescent="0.25">
      <c r="A82" s="217"/>
    </row>
    <row r="83" spans="1:1" ht="15.65" x14ac:dyDescent="0.25">
      <c r="A83" s="217"/>
    </row>
    <row r="84" spans="1:1" ht="15.65" x14ac:dyDescent="0.25">
      <c r="A84" s="217"/>
    </row>
    <row r="85" spans="1:1" ht="15.65" x14ac:dyDescent="0.25">
      <c r="A85" s="217"/>
    </row>
    <row r="86" spans="1:1" ht="15.65" x14ac:dyDescent="0.25">
      <c r="A86" s="217"/>
    </row>
    <row r="87" spans="1:1" ht="15.65" x14ac:dyDescent="0.25">
      <c r="A87" s="217"/>
    </row>
    <row r="88" spans="1:1" ht="15.65" x14ac:dyDescent="0.25">
      <c r="A88" s="217"/>
    </row>
    <row r="89" spans="1:1" ht="15.65" x14ac:dyDescent="0.25">
      <c r="A89" s="217"/>
    </row>
    <row r="90" spans="1:1" ht="15.65" x14ac:dyDescent="0.25">
      <c r="A90" s="217"/>
    </row>
    <row r="91" spans="1:1" ht="15.65" x14ac:dyDescent="0.25">
      <c r="A91" s="217"/>
    </row>
    <row r="92" spans="1:1" ht="15.65" x14ac:dyDescent="0.25">
      <c r="A92" s="217"/>
    </row>
    <row r="93" spans="1:1" ht="15.65" x14ac:dyDescent="0.25">
      <c r="A93" s="217"/>
    </row>
    <row r="94" spans="1:1" ht="15.65" x14ac:dyDescent="0.25">
      <c r="A94" s="217"/>
    </row>
    <row r="95" spans="1:1" ht="15.65" x14ac:dyDescent="0.25">
      <c r="A95" s="217"/>
    </row>
    <row r="96" spans="1:1" ht="15.65" x14ac:dyDescent="0.25">
      <c r="A96" s="217"/>
    </row>
    <row r="97" spans="1:1" ht="15.65" x14ac:dyDescent="0.25">
      <c r="A97" s="217"/>
    </row>
    <row r="98" spans="1:1" ht="15.65" x14ac:dyDescent="0.25">
      <c r="A98" s="217"/>
    </row>
    <row r="99" spans="1:1" ht="15.65" x14ac:dyDescent="0.25">
      <c r="A99" s="217"/>
    </row>
    <row r="100" spans="1:1" ht="15.65" x14ac:dyDescent="0.25">
      <c r="A100" s="217"/>
    </row>
    <row r="101" spans="1:1" ht="15.65" x14ac:dyDescent="0.25">
      <c r="A101" s="217"/>
    </row>
    <row r="102" spans="1:1" ht="15.65" x14ac:dyDescent="0.25">
      <c r="A102" s="217"/>
    </row>
    <row r="103" spans="1:1" ht="15.65" x14ac:dyDescent="0.25">
      <c r="A103" s="217"/>
    </row>
    <row r="104" spans="1:1" ht="15.65" x14ac:dyDescent="0.25">
      <c r="A104" s="217"/>
    </row>
    <row r="105" spans="1:1" ht="15.65" x14ac:dyDescent="0.25">
      <c r="A105" s="217"/>
    </row>
    <row r="106" spans="1:1" ht="15.65" x14ac:dyDescent="0.25">
      <c r="A106" s="217"/>
    </row>
    <row r="107" spans="1:1" ht="15.65" x14ac:dyDescent="0.25">
      <c r="A107" s="217"/>
    </row>
    <row r="108" spans="1:1" ht="15.65" x14ac:dyDescent="0.25">
      <c r="A108" s="217"/>
    </row>
    <row r="109" spans="1:1" ht="15.65" x14ac:dyDescent="0.25">
      <c r="A109" s="217"/>
    </row>
    <row r="110" spans="1:1" ht="15.65" x14ac:dyDescent="0.25">
      <c r="A110" s="217"/>
    </row>
    <row r="111" spans="1:1" ht="15.65" x14ac:dyDescent="0.25">
      <c r="A111" s="217"/>
    </row>
    <row r="112" spans="1:1" ht="15.65" x14ac:dyDescent="0.25">
      <c r="A112" s="217"/>
    </row>
    <row r="113" spans="1:1" ht="15.65" x14ac:dyDescent="0.25">
      <c r="A113" s="217"/>
    </row>
    <row r="114" spans="1:1" ht="15.65" x14ac:dyDescent="0.25">
      <c r="A114" s="217"/>
    </row>
    <row r="115" spans="1:1" ht="15.65" x14ac:dyDescent="0.25">
      <c r="A115" s="217"/>
    </row>
    <row r="116" spans="1:1" ht="15.65" x14ac:dyDescent="0.25">
      <c r="A116" s="217"/>
    </row>
    <row r="117" spans="1:1" ht="15.65" x14ac:dyDescent="0.25">
      <c r="A117" s="217"/>
    </row>
    <row r="118" spans="1:1" ht="15.65" x14ac:dyDescent="0.25">
      <c r="A118" s="217"/>
    </row>
    <row r="119" spans="1:1" ht="15.65" x14ac:dyDescent="0.25">
      <c r="A119" s="217"/>
    </row>
    <row r="120" spans="1:1" ht="15.65" x14ac:dyDescent="0.25">
      <c r="A120" s="217"/>
    </row>
    <row r="121" spans="1:1" ht="15.65" x14ac:dyDescent="0.25">
      <c r="A121" s="217"/>
    </row>
    <row r="122" spans="1:1" ht="15.65" x14ac:dyDescent="0.25">
      <c r="A122" s="217"/>
    </row>
    <row r="123" spans="1:1" ht="15.65" x14ac:dyDescent="0.25">
      <c r="A123" s="217"/>
    </row>
    <row r="124" spans="1:1" ht="15.65" x14ac:dyDescent="0.25">
      <c r="A124" s="217"/>
    </row>
    <row r="125" spans="1:1" ht="15.65" x14ac:dyDescent="0.25">
      <c r="A125" s="217"/>
    </row>
    <row r="126" spans="1:1" ht="15.65" x14ac:dyDescent="0.25">
      <c r="A126" s="217"/>
    </row>
    <row r="127" spans="1:1" ht="15.65" x14ac:dyDescent="0.25">
      <c r="A127" s="217"/>
    </row>
    <row r="128" spans="1:1" ht="15.65" x14ac:dyDescent="0.25">
      <c r="A128" s="217"/>
    </row>
    <row r="129" spans="1:1" ht="15.65" x14ac:dyDescent="0.25">
      <c r="A129" s="217"/>
    </row>
    <row r="130" spans="1:1" ht="15.65" x14ac:dyDescent="0.25">
      <c r="A130" s="217"/>
    </row>
    <row r="131" spans="1:1" ht="15.65" x14ac:dyDescent="0.25">
      <c r="A131" s="217"/>
    </row>
    <row r="132" spans="1:1" ht="15.65" x14ac:dyDescent="0.25">
      <c r="A132" s="217"/>
    </row>
    <row r="133" spans="1:1" ht="15.65" x14ac:dyDescent="0.25">
      <c r="A133" s="217"/>
    </row>
    <row r="134" spans="1:1" ht="15.65" x14ac:dyDescent="0.25">
      <c r="A134" s="217"/>
    </row>
    <row r="135" spans="1:1" ht="15.65" x14ac:dyDescent="0.25">
      <c r="A135" s="217"/>
    </row>
    <row r="136" spans="1:1" ht="15.65" x14ac:dyDescent="0.25">
      <c r="A136" s="217"/>
    </row>
    <row r="137" spans="1:1" ht="15.65" x14ac:dyDescent="0.25">
      <c r="A137" s="217"/>
    </row>
    <row r="138" spans="1:1" ht="15.65" x14ac:dyDescent="0.25">
      <c r="A138" s="217"/>
    </row>
    <row r="139" spans="1:1" ht="15.65" x14ac:dyDescent="0.25">
      <c r="A139" s="217"/>
    </row>
    <row r="140" spans="1:1" ht="15.65" x14ac:dyDescent="0.25">
      <c r="A140" s="217"/>
    </row>
    <row r="141" spans="1:1" ht="15.65" x14ac:dyDescent="0.25">
      <c r="A141" s="217"/>
    </row>
    <row r="142" spans="1:1" ht="15.65" x14ac:dyDescent="0.25">
      <c r="A142" s="217"/>
    </row>
    <row r="143" spans="1:1" ht="15.65" x14ac:dyDescent="0.25">
      <c r="A143" s="217"/>
    </row>
    <row r="144" spans="1:1" ht="15.65" x14ac:dyDescent="0.25">
      <c r="A144" s="217"/>
    </row>
    <row r="145" spans="1:1" ht="15.65" x14ac:dyDescent="0.25">
      <c r="A145" s="217"/>
    </row>
    <row r="146" spans="1:1" ht="15.65" x14ac:dyDescent="0.25">
      <c r="A146" s="217"/>
    </row>
    <row r="147" spans="1:1" ht="15.65" x14ac:dyDescent="0.25">
      <c r="A147" s="217"/>
    </row>
    <row r="148" spans="1:1" ht="15.65" x14ac:dyDescent="0.25">
      <c r="A148" s="217"/>
    </row>
    <row r="149" spans="1:1" ht="15.65" x14ac:dyDescent="0.25">
      <c r="A149" s="217"/>
    </row>
    <row r="150" spans="1:1" ht="15.65" x14ac:dyDescent="0.25">
      <c r="A150" s="217"/>
    </row>
    <row r="151" spans="1:1" ht="15.65" x14ac:dyDescent="0.25">
      <c r="A151" s="217"/>
    </row>
    <row r="152" spans="1:1" ht="15.65" x14ac:dyDescent="0.25">
      <c r="A152" s="217"/>
    </row>
    <row r="153" spans="1:1" ht="15.65" x14ac:dyDescent="0.25">
      <c r="A153" s="217"/>
    </row>
    <row r="154" spans="1:1" ht="15.65" x14ac:dyDescent="0.25">
      <c r="A154" s="217"/>
    </row>
    <row r="155" spans="1:1" ht="15.65" x14ac:dyDescent="0.25">
      <c r="A155" s="217"/>
    </row>
    <row r="156" spans="1:1" ht="15.65" x14ac:dyDescent="0.25">
      <c r="A156" s="217"/>
    </row>
    <row r="157" spans="1:1" ht="15.65" x14ac:dyDescent="0.25">
      <c r="A157" s="217"/>
    </row>
    <row r="158" spans="1:1" ht="15.65" x14ac:dyDescent="0.25">
      <c r="A158" s="217"/>
    </row>
    <row r="159" spans="1:1" ht="15.65" x14ac:dyDescent="0.25">
      <c r="A159" s="217"/>
    </row>
    <row r="160" spans="1:1" ht="15.65" x14ac:dyDescent="0.25">
      <c r="A160" s="217"/>
    </row>
    <row r="161" spans="1:1" ht="15.65" x14ac:dyDescent="0.25">
      <c r="A161" s="217"/>
    </row>
    <row r="162" spans="1:1" ht="15.65" x14ac:dyDescent="0.25">
      <c r="A162" s="217"/>
    </row>
    <row r="163" spans="1:1" ht="15.65" x14ac:dyDescent="0.25">
      <c r="A163" s="217"/>
    </row>
    <row r="164" spans="1:1" ht="15.65" x14ac:dyDescent="0.25">
      <c r="A164" s="217"/>
    </row>
    <row r="165" spans="1:1" ht="15.65" x14ac:dyDescent="0.25">
      <c r="A165" s="217"/>
    </row>
    <row r="166" spans="1:1" ht="15.65" x14ac:dyDescent="0.25">
      <c r="A166" s="217"/>
    </row>
    <row r="167" spans="1:1" ht="15.65" x14ac:dyDescent="0.25">
      <c r="A167" s="217"/>
    </row>
    <row r="168" spans="1:1" ht="15.65" x14ac:dyDescent="0.25">
      <c r="A168" s="217"/>
    </row>
    <row r="169" spans="1:1" ht="15.65" x14ac:dyDescent="0.25">
      <c r="A169" s="217"/>
    </row>
    <row r="170" spans="1:1" ht="15.65" x14ac:dyDescent="0.25">
      <c r="A170" s="217"/>
    </row>
    <row r="171" spans="1:1" ht="15.65" x14ac:dyDescent="0.25">
      <c r="A171" s="217"/>
    </row>
    <row r="172" spans="1:1" ht="15.65" x14ac:dyDescent="0.25">
      <c r="A172" s="217"/>
    </row>
    <row r="173" spans="1:1" ht="15.65" x14ac:dyDescent="0.25">
      <c r="A173" s="217"/>
    </row>
    <row r="174" spans="1:1" ht="15.65" x14ac:dyDescent="0.25">
      <c r="A174" s="217"/>
    </row>
    <row r="175" spans="1:1" ht="15.65" x14ac:dyDescent="0.25">
      <c r="A175" s="217"/>
    </row>
    <row r="176" spans="1:1" ht="15.65" x14ac:dyDescent="0.25">
      <c r="A176" s="217"/>
    </row>
    <row r="177" spans="1:1" ht="15.65" x14ac:dyDescent="0.25">
      <c r="A177" s="217"/>
    </row>
    <row r="178" spans="1:1" ht="15.65" x14ac:dyDescent="0.25">
      <c r="A178" s="217"/>
    </row>
    <row r="179" spans="1:1" ht="15.65" x14ac:dyDescent="0.25">
      <c r="A179" s="217"/>
    </row>
    <row r="180" spans="1:1" ht="15.65" x14ac:dyDescent="0.25">
      <c r="A180" s="217"/>
    </row>
    <row r="181" spans="1:1" ht="15.65" x14ac:dyDescent="0.25">
      <c r="A181" s="217"/>
    </row>
    <row r="182" spans="1:1" ht="15.65" x14ac:dyDescent="0.25">
      <c r="A182" s="217"/>
    </row>
    <row r="183" spans="1:1" ht="15.65" x14ac:dyDescent="0.25">
      <c r="A183" s="217"/>
    </row>
    <row r="184" spans="1:1" ht="15.65" x14ac:dyDescent="0.25">
      <c r="A184" s="217"/>
    </row>
    <row r="185" spans="1:1" ht="15.65" x14ac:dyDescent="0.25">
      <c r="A185" s="217"/>
    </row>
    <row r="186" spans="1:1" ht="15.65" x14ac:dyDescent="0.25">
      <c r="A186" s="217"/>
    </row>
    <row r="187" spans="1:1" ht="15.65" x14ac:dyDescent="0.25">
      <c r="A187" s="217"/>
    </row>
    <row r="188" spans="1:1" ht="15.65" x14ac:dyDescent="0.25">
      <c r="A188" s="217"/>
    </row>
    <row r="189" spans="1:1" ht="15.65" x14ac:dyDescent="0.25">
      <c r="A189" s="217"/>
    </row>
    <row r="190" spans="1:1" ht="15.65" x14ac:dyDescent="0.25">
      <c r="A190" s="217"/>
    </row>
    <row r="191" spans="1:1" ht="15.65" x14ac:dyDescent="0.25">
      <c r="A191" s="217"/>
    </row>
    <row r="192" spans="1:1" ht="15.65" x14ac:dyDescent="0.25">
      <c r="A192" s="217"/>
    </row>
    <row r="193" spans="1:1" ht="15.65" x14ac:dyDescent="0.25">
      <c r="A193" s="217"/>
    </row>
    <row r="194" spans="1:1" ht="15.65" x14ac:dyDescent="0.25">
      <c r="A194" s="217"/>
    </row>
    <row r="195" spans="1:1" ht="15.65" x14ac:dyDescent="0.25">
      <c r="A195" s="217"/>
    </row>
    <row r="196" spans="1:1" ht="15.65" x14ac:dyDescent="0.25">
      <c r="A196" s="217"/>
    </row>
    <row r="197" spans="1:1" ht="15.65" x14ac:dyDescent="0.25">
      <c r="A197" s="217"/>
    </row>
    <row r="198" spans="1:1" ht="15.65" x14ac:dyDescent="0.25">
      <c r="A198" s="217"/>
    </row>
    <row r="199" spans="1:1" ht="15.65" x14ac:dyDescent="0.25">
      <c r="A199" s="217"/>
    </row>
    <row r="200" spans="1:1" ht="15.65" x14ac:dyDescent="0.25">
      <c r="A200" s="217"/>
    </row>
    <row r="201" spans="1:1" ht="15.65" x14ac:dyDescent="0.25">
      <c r="A201" s="217"/>
    </row>
    <row r="202" spans="1:1" ht="15.65" x14ac:dyDescent="0.25">
      <c r="A202" s="217"/>
    </row>
    <row r="203" spans="1:1" ht="15.65" x14ac:dyDescent="0.25">
      <c r="A203" s="217"/>
    </row>
    <row r="204" spans="1:1" ht="15.65" x14ac:dyDescent="0.25">
      <c r="A204" s="217"/>
    </row>
    <row r="205" spans="1:1" ht="15.65" x14ac:dyDescent="0.25">
      <c r="A205" s="217"/>
    </row>
    <row r="206" spans="1:1" ht="15.65" x14ac:dyDescent="0.25">
      <c r="A206" s="217"/>
    </row>
    <row r="207" spans="1:1" ht="15.65" x14ac:dyDescent="0.25">
      <c r="A207" s="217"/>
    </row>
    <row r="208" spans="1:1" ht="15.65" x14ac:dyDescent="0.25">
      <c r="A208" s="217"/>
    </row>
    <row r="209" spans="1:1" ht="15.65" x14ac:dyDescent="0.25">
      <c r="A209" s="217"/>
    </row>
    <row r="210" spans="1:1" ht="15.65" x14ac:dyDescent="0.25">
      <c r="A210" s="217"/>
    </row>
    <row r="211" spans="1:1" ht="15.65" x14ac:dyDescent="0.25">
      <c r="A211" s="217"/>
    </row>
    <row r="212" spans="1:1" ht="15.65" x14ac:dyDescent="0.25">
      <c r="A212" s="217"/>
    </row>
    <row r="213" spans="1:1" ht="15.65" x14ac:dyDescent="0.25">
      <c r="A213" s="217"/>
    </row>
    <row r="214" spans="1:1" ht="15.65" x14ac:dyDescent="0.25">
      <c r="A214" s="217"/>
    </row>
    <row r="215" spans="1:1" ht="15.65" x14ac:dyDescent="0.25">
      <c r="A215" s="217"/>
    </row>
    <row r="216" spans="1:1" ht="15.65" x14ac:dyDescent="0.25">
      <c r="A216" s="217"/>
    </row>
    <row r="217" spans="1:1" ht="15.65" x14ac:dyDescent="0.25">
      <c r="A217" s="217"/>
    </row>
    <row r="218" spans="1:1" ht="15.65" x14ac:dyDescent="0.25">
      <c r="A218" s="217"/>
    </row>
    <row r="219" spans="1:1" ht="15.65" x14ac:dyDescent="0.25">
      <c r="A219" s="217"/>
    </row>
    <row r="220" spans="1:1" ht="15.65" x14ac:dyDescent="0.25">
      <c r="A220" s="217"/>
    </row>
    <row r="221" spans="1:1" ht="15.65" x14ac:dyDescent="0.25">
      <c r="A221" s="217"/>
    </row>
    <row r="222" spans="1:1" ht="15.65" x14ac:dyDescent="0.25">
      <c r="A222" s="217"/>
    </row>
    <row r="223" spans="1:1" ht="15.65" x14ac:dyDescent="0.25">
      <c r="A223" s="217"/>
    </row>
    <row r="224" spans="1:1" ht="15.65" x14ac:dyDescent="0.25">
      <c r="A224" s="217"/>
    </row>
    <row r="225" spans="1:1" ht="15.65" x14ac:dyDescent="0.25">
      <c r="A225" s="217"/>
    </row>
    <row r="226" spans="1:1" ht="15.65" x14ac:dyDescent="0.25">
      <c r="A226" s="217"/>
    </row>
    <row r="227" spans="1:1" ht="15.65" x14ac:dyDescent="0.25">
      <c r="A227" s="217"/>
    </row>
    <row r="228" spans="1:1" ht="15.65" x14ac:dyDescent="0.25">
      <c r="A228" s="217"/>
    </row>
    <row r="229" spans="1:1" ht="15.65" x14ac:dyDescent="0.25">
      <c r="A229" s="217"/>
    </row>
    <row r="230" spans="1:1" ht="15.65" x14ac:dyDescent="0.25">
      <c r="A230" s="217"/>
    </row>
    <row r="231" spans="1:1" ht="15.65" x14ac:dyDescent="0.25">
      <c r="A231" s="217"/>
    </row>
    <row r="232" spans="1:1" ht="15.65" x14ac:dyDescent="0.25">
      <c r="A232" s="217"/>
    </row>
    <row r="233" spans="1:1" ht="15.65" x14ac:dyDescent="0.25">
      <c r="A233" s="217"/>
    </row>
    <row r="234" spans="1:1" ht="15.65" x14ac:dyDescent="0.25">
      <c r="A234" s="217"/>
    </row>
    <row r="235" spans="1:1" ht="15.65" x14ac:dyDescent="0.25">
      <c r="A235" s="217"/>
    </row>
    <row r="236" spans="1:1" ht="15.65" x14ac:dyDescent="0.25">
      <c r="A236" s="217"/>
    </row>
    <row r="237" spans="1:1" ht="15.65" x14ac:dyDescent="0.25">
      <c r="A237" s="217"/>
    </row>
    <row r="238" spans="1:1" ht="15.65" x14ac:dyDescent="0.25">
      <c r="A238" s="217"/>
    </row>
    <row r="239" spans="1:1" ht="15.65" x14ac:dyDescent="0.25">
      <c r="A239" s="217"/>
    </row>
    <row r="240" spans="1:1" ht="15.65" x14ac:dyDescent="0.25">
      <c r="A240" s="217"/>
    </row>
    <row r="241" spans="1:1" ht="15.65" x14ac:dyDescent="0.25">
      <c r="A241" s="217"/>
    </row>
    <row r="242" spans="1:1" ht="15.65" x14ac:dyDescent="0.25">
      <c r="A242" s="217"/>
    </row>
    <row r="243" spans="1:1" ht="15.65" x14ac:dyDescent="0.25">
      <c r="A243" s="217"/>
    </row>
    <row r="244" spans="1:1" ht="15.65" x14ac:dyDescent="0.25">
      <c r="A244" s="217"/>
    </row>
    <row r="245" spans="1:1" ht="15.65" x14ac:dyDescent="0.25">
      <c r="A245" s="217"/>
    </row>
    <row r="246" spans="1:1" ht="15.65" x14ac:dyDescent="0.25">
      <c r="A246" s="217"/>
    </row>
    <row r="247" spans="1:1" ht="15.65" x14ac:dyDescent="0.25">
      <c r="A247" s="217"/>
    </row>
    <row r="248" spans="1:1" ht="15.65" x14ac:dyDescent="0.25">
      <c r="A248" s="217"/>
    </row>
    <row r="249" spans="1:1" ht="15.65" x14ac:dyDescent="0.25">
      <c r="A249" s="217"/>
    </row>
    <row r="250" spans="1:1" ht="15.65" x14ac:dyDescent="0.25">
      <c r="A250" s="217"/>
    </row>
    <row r="251" spans="1:1" ht="15.65" x14ac:dyDescent="0.25">
      <c r="A251" s="217"/>
    </row>
    <row r="252" spans="1:1" ht="15.65" x14ac:dyDescent="0.25">
      <c r="A252" s="217"/>
    </row>
    <row r="253" spans="1:1" ht="15.65" x14ac:dyDescent="0.25">
      <c r="A253" s="217"/>
    </row>
    <row r="254" spans="1:1" ht="15.65" x14ac:dyDescent="0.25">
      <c r="A254" s="217"/>
    </row>
    <row r="255" spans="1:1" ht="15.65" x14ac:dyDescent="0.25">
      <c r="A255" s="217"/>
    </row>
    <row r="256" spans="1:1" ht="15.65" x14ac:dyDescent="0.25">
      <c r="A256" s="217"/>
    </row>
    <row r="257" spans="1:1" ht="15.65" x14ac:dyDescent="0.25">
      <c r="A257" s="217"/>
    </row>
    <row r="258" spans="1:1" ht="15.65" x14ac:dyDescent="0.25">
      <c r="A258" s="217"/>
    </row>
    <row r="259" spans="1:1" ht="15.65" x14ac:dyDescent="0.25">
      <c r="A259" s="217"/>
    </row>
    <row r="260" spans="1:1" ht="15.65" x14ac:dyDescent="0.25">
      <c r="A260" s="217"/>
    </row>
    <row r="261" spans="1:1" ht="15.65" x14ac:dyDescent="0.25">
      <c r="A261" s="217"/>
    </row>
    <row r="262" spans="1:1" ht="15.65" x14ac:dyDescent="0.25">
      <c r="A262" s="217"/>
    </row>
    <row r="263" spans="1:1" ht="15.65" x14ac:dyDescent="0.25">
      <c r="A263" s="217"/>
    </row>
    <row r="264" spans="1:1" ht="15.65" x14ac:dyDescent="0.25">
      <c r="A264" s="217"/>
    </row>
    <row r="265" spans="1:1" ht="15.65" x14ac:dyDescent="0.25">
      <c r="A265" s="217"/>
    </row>
    <row r="266" spans="1:1" ht="15.65" x14ac:dyDescent="0.25">
      <c r="A266" s="217"/>
    </row>
    <row r="267" spans="1:1" ht="15.65" x14ac:dyDescent="0.25">
      <c r="A267" s="217"/>
    </row>
    <row r="268" spans="1:1" ht="15.65" x14ac:dyDescent="0.25">
      <c r="A268" s="217"/>
    </row>
    <row r="269" spans="1:1" ht="15.65" x14ac:dyDescent="0.25">
      <c r="A269" s="217"/>
    </row>
    <row r="270" spans="1:1" ht="15.65" x14ac:dyDescent="0.25">
      <c r="A270" s="217"/>
    </row>
    <row r="271" spans="1:1" ht="15.65" x14ac:dyDescent="0.25">
      <c r="A271" s="217"/>
    </row>
    <row r="272" spans="1:1" ht="15.65" x14ac:dyDescent="0.25">
      <c r="A272" s="217"/>
    </row>
    <row r="273" spans="1:1" ht="15.65" x14ac:dyDescent="0.25">
      <c r="A273" s="217"/>
    </row>
    <row r="274" spans="1:1" ht="15.65" x14ac:dyDescent="0.25">
      <c r="A274" s="217"/>
    </row>
    <row r="275" spans="1:1" ht="15.65" x14ac:dyDescent="0.25">
      <c r="A275" s="217"/>
    </row>
    <row r="276" spans="1:1" ht="15.65" x14ac:dyDescent="0.25">
      <c r="A276" s="217"/>
    </row>
    <row r="277" spans="1:1" ht="15.65" x14ac:dyDescent="0.25">
      <c r="A277" s="217"/>
    </row>
    <row r="278" spans="1:1" ht="15.65" x14ac:dyDescent="0.25">
      <c r="A278" s="217"/>
    </row>
    <row r="279" spans="1:1" ht="15.65" x14ac:dyDescent="0.25">
      <c r="A279" s="217"/>
    </row>
    <row r="280" spans="1:1" ht="15.65" x14ac:dyDescent="0.25">
      <c r="A280" s="217"/>
    </row>
    <row r="281" spans="1:1" ht="15.65" x14ac:dyDescent="0.25">
      <c r="A281" s="217"/>
    </row>
    <row r="282" spans="1:1" ht="15.65" x14ac:dyDescent="0.25">
      <c r="A282" s="217"/>
    </row>
    <row r="283" spans="1:1" ht="15.65" x14ac:dyDescent="0.25">
      <c r="A283" s="217"/>
    </row>
    <row r="284" spans="1:1" ht="15.65" x14ac:dyDescent="0.25">
      <c r="A284" s="217"/>
    </row>
    <row r="285" spans="1:1" ht="15.65" x14ac:dyDescent="0.25">
      <c r="A285" s="217"/>
    </row>
    <row r="286" spans="1:1" ht="15.65" x14ac:dyDescent="0.25">
      <c r="A286" s="217"/>
    </row>
    <row r="287" spans="1:1" ht="15.65" x14ac:dyDescent="0.25">
      <c r="A287" s="217"/>
    </row>
    <row r="288" spans="1:1" ht="15.65" x14ac:dyDescent="0.25">
      <c r="A288" s="217"/>
    </row>
    <row r="289" spans="1:1" ht="15.65" x14ac:dyDescent="0.25">
      <c r="A289" s="217"/>
    </row>
    <row r="290" spans="1:1" ht="15.65" x14ac:dyDescent="0.25">
      <c r="A290" s="217"/>
    </row>
    <row r="291" spans="1:1" ht="15.65" x14ac:dyDescent="0.25">
      <c r="A291" s="217"/>
    </row>
    <row r="292" spans="1:1" ht="15.65" x14ac:dyDescent="0.25">
      <c r="A292" s="217"/>
    </row>
    <row r="293" spans="1:1" ht="15.65" x14ac:dyDescent="0.25">
      <c r="A293" s="217"/>
    </row>
    <row r="294" spans="1:1" ht="15.65" x14ac:dyDescent="0.25">
      <c r="A294" s="217"/>
    </row>
    <row r="295" spans="1:1" ht="15.65" x14ac:dyDescent="0.25">
      <c r="A295" s="217"/>
    </row>
    <row r="296" spans="1:1" ht="15.65" x14ac:dyDescent="0.25">
      <c r="A296" s="217"/>
    </row>
    <row r="297" spans="1:1" ht="15.65" x14ac:dyDescent="0.25">
      <c r="A297" s="217"/>
    </row>
    <row r="298" spans="1:1" ht="15.65" x14ac:dyDescent="0.25">
      <c r="A298" s="217"/>
    </row>
    <row r="299" spans="1:1" ht="15.65" x14ac:dyDescent="0.25">
      <c r="A299" s="217"/>
    </row>
    <row r="300" spans="1:1" ht="15.65" x14ac:dyDescent="0.25">
      <c r="A300" s="217"/>
    </row>
    <row r="301" spans="1:1" ht="15.65" x14ac:dyDescent="0.25">
      <c r="A301" s="217"/>
    </row>
    <row r="302" spans="1:1" ht="15.65" x14ac:dyDescent="0.25">
      <c r="A302" s="217"/>
    </row>
    <row r="303" spans="1:1" ht="15.65" x14ac:dyDescent="0.25">
      <c r="A303" s="217"/>
    </row>
    <row r="304" spans="1:1" ht="15.65" x14ac:dyDescent="0.25">
      <c r="A304" s="217"/>
    </row>
    <row r="305" spans="1:1" ht="15.65" x14ac:dyDescent="0.25">
      <c r="A305" s="217"/>
    </row>
    <row r="306" spans="1:1" ht="15.65" x14ac:dyDescent="0.25">
      <c r="A306" s="217"/>
    </row>
    <row r="307" spans="1:1" ht="15.65" x14ac:dyDescent="0.25">
      <c r="A307" s="217"/>
    </row>
    <row r="308" spans="1:1" ht="15.65" x14ac:dyDescent="0.25">
      <c r="A308" s="217"/>
    </row>
    <row r="309" spans="1:1" ht="15.65" x14ac:dyDescent="0.25">
      <c r="A309" s="217"/>
    </row>
    <row r="310" spans="1:1" ht="15.65" x14ac:dyDescent="0.25">
      <c r="A310" s="217"/>
    </row>
    <row r="311" spans="1:1" ht="15.65" x14ac:dyDescent="0.25">
      <c r="A311" s="217"/>
    </row>
    <row r="312" spans="1:1" ht="15.65" x14ac:dyDescent="0.25">
      <c r="A312" s="217"/>
    </row>
    <row r="313" spans="1:1" ht="15.65" x14ac:dyDescent="0.25">
      <c r="A313" s="217"/>
    </row>
    <row r="314" spans="1:1" ht="15.65" x14ac:dyDescent="0.25">
      <c r="A314" s="217"/>
    </row>
    <row r="315" spans="1:1" ht="15.65" x14ac:dyDescent="0.25">
      <c r="A315" s="217"/>
    </row>
    <row r="316" spans="1:1" ht="15.65" x14ac:dyDescent="0.25">
      <c r="A316" s="217"/>
    </row>
    <row r="317" spans="1:1" ht="15.65" x14ac:dyDescent="0.25">
      <c r="A317" s="217"/>
    </row>
    <row r="318" spans="1:1" ht="15.65" x14ac:dyDescent="0.25">
      <c r="A318" s="217"/>
    </row>
    <row r="319" spans="1:1" ht="15.65" x14ac:dyDescent="0.25">
      <c r="A319" s="217"/>
    </row>
    <row r="320" spans="1:1" ht="15.65" x14ac:dyDescent="0.25">
      <c r="A320" s="217"/>
    </row>
    <row r="321" spans="1:1" ht="15.65" x14ac:dyDescent="0.25">
      <c r="A321" s="217"/>
    </row>
    <row r="322" spans="1:1" ht="15.65" x14ac:dyDescent="0.25">
      <c r="A322" s="217"/>
    </row>
    <row r="323" spans="1:1" ht="15.65" x14ac:dyDescent="0.25">
      <c r="A323" s="217"/>
    </row>
    <row r="324" spans="1:1" ht="15.65" x14ac:dyDescent="0.25">
      <c r="A324" s="217"/>
    </row>
    <row r="325" spans="1:1" ht="15.65" x14ac:dyDescent="0.25">
      <c r="A325" s="217"/>
    </row>
    <row r="326" spans="1:1" ht="15.65" x14ac:dyDescent="0.25">
      <c r="A326" s="217"/>
    </row>
    <row r="327" spans="1:1" ht="15.65" x14ac:dyDescent="0.25">
      <c r="A327" s="217"/>
    </row>
    <row r="328" spans="1:1" ht="15.65" x14ac:dyDescent="0.25">
      <c r="A328" s="217"/>
    </row>
    <row r="329" spans="1:1" ht="15.65" x14ac:dyDescent="0.25">
      <c r="A329" s="217"/>
    </row>
    <row r="330" spans="1:1" ht="15.65" x14ac:dyDescent="0.25">
      <c r="A330" s="217"/>
    </row>
    <row r="331" spans="1:1" ht="15.65" x14ac:dyDescent="0.25">
      <c r="A331" s="217"/>
    </row>
    <row r="332" spans="1:1" ht="15.65" x14ac:dyDescent="0.25">
      <c r="A332" s="217"/>
    </row>
    <row r="333" spans="1:1" ht="15.65" x14ac:dyDescent="0.25">
      <c r="A333" s="217"/>
    </row>
    <row r="334" spans="1:1" ht="15.65" x14ac:dyDescent="0.25">
      <c r="A334" s="217"/>
    </row>
    <row r="335" spans="1:1" ht="15.65" x14ac:dyDescent="0.25">
      <c r="A335" s="217"/>
    </row>
    <row r="336" spans="1:1" ht="15.65" x14ac:dyDescent="0.25">
      <c r="A336" s="217"/>
    </row>
    <row r="337" spans="1:1" ht="15.65" x14ac:dyDescent="0.25">
      <c r="A337" s="217"/>
    </row>
    <row r="338" spans="1:1" ht="15.65" x14ac:dyDescent="0.25">
      <c r="A338" s="217"/>
    </row>
    <row r="339" spans="1:1" ht="15.65" x14ac:dyDescent="0.25">
      <c r="A339" s="217"/>
    </row>
    <row r="340" spans="1:1" ht="15.65" x14ac:dyDescent="0.25">
      <c r="A340" s="217"/>
    </row>
    <row r="341" spans="1:1" ht="15.65" x14ac:dyDescent="0.25">
      <c r="A341" s="217"/>
    </row>
    <row r="342" spans="1:1" ht="15.65" x14ac:dyDescent="0.25">
      <c r="A342" s="217"/>
    </row>
    <row r="343" spans="1:1" ht="15.65" x14ac:dyDescent="0.25">
      <c r="A343" s="217"/>
    </row>
    <row r="344" spans="1:1" ht="15.65" x14ac:dyDescent="0.25">
      <c r="A344" s="217"/>
    </row>
    <row r="345" spans="1:1" ht="15.65" x14ac:dyDescent="0.25">
      <c r="A345" s="217"/>
    </row>
    <row r="346" spans="1:1" ht="15.65" x14ac:dyDescent="0.25">
      <c r="A346" s="217"/>
    </row>
    <row r="347" spans="1:1" ht="15.65" x14ac:dyDescent="0.25">
      <c r="A347" s="217"/>
    </row>
    <row r="348" spans="1:1" ht="15.65" x14ac:dyDescent="0.25">
      <c r="A348" s="217"/>
    </row>
    <row r="349" spans="1:1" ht="15.65" x14ac:dyDescent="0.25">
      <c r="A349" s="217"/>
    </row>
    <row r="350" spans="1:1" ht="15.65" x14ac:dyDescent="0.25">
      <c r="A350" s="217"/>
    </row>
    <row r="351" spans="1:1" ht="15.65" x14ac:dyDescent="0.25">
      <c r="A351" s="217"/>
    </row>
    <row r="352" spans="1:1" ht="15.65" x14ac:dyDescent="0.25">
      <c r="A352" s="217"/>
    </row>
    <row r="353" spans="1:1" ht="15.65" x14ac:dyDescent="0.25">
      <c r="A353" s="217"/>
    </row>
    <row r="354" spans="1:1" ht="15.65" x14ac:dyDescent="0.25">
      <c r="A354" s="217"/>
    </row>
    <row r="355" spans="1:1" ht="15.65" x14ac:dyDescent="0.25">
      <c r="A355" s="217"/>
    </row>
    <row r="356" spans="1:1" ht="15.65" x14ac:dyDescent="0.25">
      <c r="A356" s="217"/>
    </row>
    <row r="357" spans="1:1" ht="15.65" x14ac:dyDescent="0.25">
      <c r="A357" s="217"/>
    </row>
    <row r="358" spans="1:1" ht="15.65" x14ac:dyDescent="0.25">
      <c r="A358" s="217"/>
    </row>
    <row r="359" spans="1:1" ht="15.65" x14ac:dyDescent="0.25">
      <c r="A359" s="217"/>
    </row>
    <row r="360" spans="1:1" ht="15.65" x14ac:dyDescent="0.25">
      <c r="A360" s="217"/>
    </row>
    <row r="361" spans="1:1" ht="15.65" x14ac:dyDescent="0.25">
      <c r="A361" s="217"/>
    </row>
    <row r="362" spans="1:1" ht="15.65" x14ac:dyDescent="0.25">
      <c r="A362" s="217"/>
    </row>
    <row r="363" spans="1:1" ht="15.65" x14ac:dyDescent="0.25">
      <c r="A363" s="217"/>
    </row>
    <row r="364" spans="1:1" ht="15.65" x14ac:dyDescent="0.25">
      <c r="A364" s="217"/>
    </row>
    <row r="365" spans="1:1" ht="15.65" x14ac:dyDescent="0.25">
      <c r="A365" s="217"/>
    </row>
    <row r="366" spans="1:1" ht="15.65" x14ac:dyDescent="0.25">
      <c r="A366" s="217"/>
    </row>
    <row r="367" spans="1:1" ht="15.65" x14ac:dyDescent="0.25">
      <c r="A367" s="217"/>
    </row>
    <row r="368" spans="1:1" ht="15.65" x14ac:dyDescent="0.25">
      <c r="A368" s="217"/>
    </row>
    <row r="369" spans="1:1" ht="15.65" x14ac:dyDescent="0.25">
      <c r="A369" s="217"/>
    </row>
    <row r="508" spans="1:1" x14ac:dyDescent="0.25">
      <c r="A508" s="216"/>
    </row>
    <row r="509" spans="1:1" x14ac:dyDescent="0.25">
      <c r="A509" s="216"/>
    </row>
    <row r="510" spans="1:1" x14ac:dyDescent="0.25">
      <c r="A510" s="216"/>
    </row>
    <row r="511" spans="1:1" x14ac:dyDescent="0.25">
      <c r="A511" s="216"/>
    </row>
    <row r="512" spans="1:1" x14ac:dyDescent="0.25">
      <c r="A512" s="216"/>
    </row>
    <row r="513" spans="1:1" x14ac:dyDescent="0.25">
      <c r="A513" s="216"/>
    </row>
    <row r="514" spans="1:1" x14ac:dyDescent="0.25">
      <c r="A514" s="216"/>
    </row>
    <row r="515" spans="1:1" x14ac:dyDescent="0.25">
      <c r="A515" s="216"/>
    </row>
    <row r="516" spans="1:1" x14ac:dyDescent="0.25">
      <c r="A516" s="216"/>
    </row>
    <row r="517" spans="1:1" x14ac:dyDescent="0.25">
      <c r="A517" s="216"/>
    </row>
    <row r="518" spans="1:1" x14ac:dyDescent="0.25">
      <c r="A518" s="216"/>
    </row>
    <row r="519" spans="1:1" x14ac:dyDescent="0.25">
      <c r="A519" s="216"/>
    </row>
    <row r="520" spans="1:1" x14ac:dyDescent="0.25">
      <c r="A520" s="216"/>
    </row>
    <row r="521" spans="1:1" x14ac:dyDescent="0.25">
      <c r="A521" s="216"/>
    </row>
    <row r="522" spans="1:1" x14ac:dyDescent="0.25">
      <c r="A522" s="216"/>
    </row>
    <row r="523" spans="1:1" x14ac:dyDescent="0.25">
      <c r="A523" s="216"/>
    </row>
    <row r="524" spans="1:1" x14ac:dyDescent="0.25">
      <c r="A524" s="216"/>
    </row>
    <row r="525" spans="1:1" x14ac:dyDescent="0.25">
      <c r="A525" s="216"/>
    </row>
    <row r="526" spans="1:1" x14ac:dyDescent="0.25">
      <c r="A526" s="216"/>
    </row>
  </sheetData>
  <mergeCells count="7">
    <mergeCell ref="B13:C13"/>
    <mergeCell ref="C1:C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topLeftCell="A7" zoomScaleNormal="100" zoomScaleSheetLayoutView="100" workbookViewId="0">
      <selection activeCell="G17" sqref="G17"/>
    </sheetView>
  </sheetViews>
  <sheetFormatPr defaultColWidth="9.125" defaultRowHeight="13.6" x14ac:dyDescent="0.25"/>
  <cols>
    <col min="1" max="1" width="55.375" style="228" customWidth="1"/>
    <col min="2" max="2" width="4.125" style="228" customWidth="1"/>
    <col min="3" max="3" width="28.875" style="228" customWidth="1"/>
    <col min="4" max="16384" width="9.125" style="228"/>
  </cols>
  <sheetData>
    <row r="1" spans="1:3" ht="18.7" customHeight="1" x14ac:dyDescent="0.25">
      <c r="B1" s="235"/>
      <c r="C1" s="277" t="s">
        <v>629</v>
      </c>
    </row>
    <row r="2" spans="1:3" ht="18.7" customHeight="1" x14ac:dyDescent="0.25">
      <c r="B2" s="235"/>
      <c r="C2" s="277"/>
    </row>
    <row r="3" spans="1:3" ht="78.8" customHeight="1" x14ac:dyDescent="0.25">
      <c r="B3" s="235"/>
      <c r="C3" s="277"/>
    </row>
    <row r="4" spans="1:3" ht="55.55" customHeight="1" x14ac:dyDescent="0.25">
      <c r="A4" s="278" t="s">
        <v>552</v>
      </c>
      <c r="B4" s="278"/>
      <c r="C4" s="278"/>
    </row>
    <row r="6" spans="1:3" x14ac:dyDescent="0.25">
      <c r="C6" s="234" t="s">
        <v>572</v>
      </c>
    </row>
    <row r="7" spans="1:3" x14ac:dyDescent="0.25">
      <c r="B7" s="284"/>
      <c r="C7" s="284"/>
    </row>
    <row r="8" spans="1:3" ht="66.099999999999994" customHeight="1" x14ac:dyDescent="0.25">
      <c r="A8" s="278" t="s">
        <v>626</v>
      </c>
      <c r="B8" s="278"/>
      <c r="C8" s="278"/>
    </row>
    <row r="9" spans="1:3" ht="15.65" x14ac:dyDescent="0.25">
      <c r="A9" s="224"/>
      <c r="B9" s="215"/>
      <c r="C9" s="215"/>
    </row>
    <row r="10" spans="1:3" ht="15.8" customHeight="1" x14ac:dyDescent="0.25">
      <c r="A10" s="222"/>
      <c r="B10" s="215"/>
      <c r="C10" s="225" t="s">
        <v>551</v>
      </c>
    </row>
    <row r="11" spans="1:3" ht="15.65" customHeight="1" x14ac:dyDescent="0.25">
      <c r="A11" s="221" t="s">
        <v>550</v>
      </c>
      <c r="B11" s="280" t="s">
        <v>538</v>
      </c>
      <c r="C11" s="280"/>
    </row>
    <row r="12" spans="1:3" ht="15.65" x14ac:dyDescent="0.25">
      <c r="A12" s="220" t="s">
        <v>549</v>
      </c>
      <c r="B12" s="281">
        <v>8353.6</v>
      </c>
      <c r="C12" s="281"/>
    </row>
    <row r="13" spans="1:3" s="233" customFormat="1" ht="15.65" x14ac:dyDescent="0.25">
      <c r="A13" s="220" t="s">
        <v>571</v>
      </c>
      <c r="B13" s="281">
        <v>3106.4</v>
      </c>
      <c r="C13" s="281"/>
    </row>
    <row r="14" spans="1:3" s="233" customFormat="1" ht="15.65" x14ac:dyDescent="0.25">
      <c r="A14" s="220" t="s">
        <v>570</v>
      </c>
      <c r="B14" s="281">
        <v>3430.9</v>
      </c>
      <c r="C14" s="281"/>
    </row>
    <row r="15" spans="1:3" ht="15.65" x14ac:dyDescent="0.25">
      <c r="A15" s="220" t="s">
        <v>569</v>
      </c>
      <c r="B15" s="281">
        <v>2355.6999999999998</v>
      </c>
      <c r="C15" s="281"/>
    </row>
    <row r="16" spans="1:3" ht="15.65" x14ac:dyDescent="0.25">
      <c r="A16" s="220" t="s">
        <v>568</v>
      </c>
      <c r="B16" s="281">
        <v>2853.8</v>
      </c>
      <c r="C16" s="281"/>
    </row>
    <row r="17" spans="1:3" ht="15.65" x14ac:dyDescent="0.25">
      <c r="A17" s="220" t="s">
        <v>567</v>
      </c>
      <c r="B17" s="281">
        <v>3201.1</v>
      </c>
      <c r="C17" s="281"/>
    </row>
    <row r="18" spans="1:3" ht="15.65" x14ac:dyDescent="0.25">
      <c r="A18" s="231" t="s">
        <v>566</v>
      </c>
      <c r="B18" s="281">
        <v>2800.4</v>
      </c>
      <c r="C18" s="281"/>
    </row>
    <row r="19" spans="1:3" ht="15.65" x14ac:dyDescent="0.25">
      <c r="A19" s="232" t="s">
        <v>565</v>
      </c>
      <c r="B19" s="281">
        <v>4083.3</v>
      </c>
      <c r="C19" s="281"/>
    </row>
    <row r="20" spans="1:3" ht="15.65" x14ac:dyDescent="0.25">
      <c r="A20" s="231" t="s">
        <v>564</v>
      </c>
      <c r="B20" s="281">
        <v>2355.8000000000002</v>
      </c>
      <c r="C20" s="281"/>
    </row>
    <row r="21" spans="1:3" ht="15.65" x14ac:dyDescent="0.25">
      <c r="A21" s="231" t="s">
        <v>563</v>
      </c>
      <c r="B21" s="283">
        <v>4489.8</v>
      </c>
      <c r="C21" s="283"/>
    </row>
    <row r="22" spans="1:3" ht="15.65" x14ac:dyDescent="0.25">
      <c r="A22" s="231" t="s">
        <v>562</v>
      </c>
      <c r="B22" s="283">
        <v>2147</v>
      </c>
      <c r="C22" s="283"/>
    </row>
    <row r="23" spans="1:3" ht="15.65" x14ac:dyDescent="0.25">
      <c r="A23" s="231" t="s">
        <v>561</v>
      </c>
      <c r="B23" s="282">
        <v>1871.6</v>
      </c>
      <c r="C23" s="282"/>
    </row>
    <row r="24" spans="1:3" ht="15.65" x14ac:dyDescent="0.25">
      <c r="A24" s="231" t="s">
        <v>560</v>
      </c>
      <c r="B24" s="282">
        <v>1807.3</v>
      </c>
      <c r="C24" s="282"/>
    </row>
    <row r="25" spans="1:3" ht="15.65" x14ac:dyDescent="0.25">
      <c r="A25" s="231" t="s">
        <v>559</v>
      </c>
      <c r="B25" s="282">
        <v>2252.4</v>
      </c>
      <c r="C25" s="282"/>
    </row>
    <row r="26" spans="1:3" ht="15.65" x14ac:dyDescent="0.25">
      <c r="A26" s="231" t="s">
        <v>558</v>
      </c>
      <c r="B26" s="282">
        <v>1820.3</v>
      </c>
      <c r="C26" s="282"/>
    </row>
    <row r="27" spans="1:3" ht="15.65" x14ac:dyDescent="0.25">
      <c r="A27" s="219" t="s">
        <v>548</v>
      </c>
      <c r="B27" s="283">
        <f>SUM(B12:C26)</f>
        <v>46929.4</v>
      </c>
      <c r="C27" s="282"/>
    </row>
    <row r="28" spans="1:3" ht="15.65" x14ac:dyDescent="0.25">
      <c r="A28" s="230"/>
    </row>
    <row r="29" spans="1:3" ht="15.65" x14ac:dyDescent="0.25">
      <c r="A29" s="230"/>
    </row>
    <row r="30" spans="1:3" ht="15.65" x14ac:dyDescent="0.25">
      <c r="A30" s="230"/>
    </row>
    <row r="31" spans="1:3" ht="15.65" x14ac:dyDescent="0.25">
      <c r="A31" s="230"/>
    </row>
    <row r="32" spans="1:3" ht="15.65" x14ac:dyDescent="0.25">
      <c r="A32" s="230"/>
    </row>
    <row r="33" spans="1:1" ht="15.65" x14ac:dyDescent="0.25">
      <c r="A33" s="230"/>
    </row>
    <row r="34" spans="1:1" ht="15.65" x14ac:dyDescent="0.25">
      <c r="A34" s="230"/>
    </row>
    <row r="35" spans="1:1" ht="15.65" x14ac:dyDescent="0.25">
      <c r="A35" s="230"/>
    </row>
    <row r="36" spans="1:1" ht="15.65" x14ac:dyDescent="0.25">
      <c r="A36" s="230"/>
    </row>
    <row r="37" spans="1:1" ht="15.65" x14ac:dyDescent="0.25">
      <c r="A37" s="230"/>
    </row>
    <row r="38" spans="1:1" ht="15.65" x14ac:dyDescent="0.25">
      <c r="A38" s="230"/>
    </row>
    <row r="39" spans="1:1" ht="15.65" x14ac:dyDescent="0.25">
      <c r="A39" s="230"/>
    </row>
    <row r="40" spans="1:1" ht="15.65" x14ac:dyDescent="0.25">
      <c r="A40" s="230"/>
    </row>
    <row r="41" spans="1:1" ht="15.65" x14ac:dyDescent="0.25">
      <c r="A41" s="230"/>
    </row>
    <row r="42" spans="1:1" ht="15.65" x14ac:dyDescent="0.25">
      <c r="A42" s="230"/>
    </row>
    <row r="43" spans="1:1" ht="15.65" x14ac:dyDescent="0.25">
      <c r="A43" s="230"/>
    </row>
    <row r="44" spans="1:1" ht="15.65" x14ac:dyDescent="0.25">
      <c r="A44" s="230"/>
    </row>
    <row r="45" spans="1:1" ht="15.65" x14ac:dyDescent="0.25">
      <c r="A45" s="230"/>
    </row>
    <row r="46" spans="1:1" ht="15.65" x14ac:dyDescent="0.25">
      <c r="A46" s="230"/>
    </row>
    <row r="47" spans="1:1" ht="15.65" x14ac:dyDescent="0.25">
      <c r="A47" s="230"/>
    </row>
    <row r="48" spans="1:1" ht="15.65" x14ac:dyDescent="0.25">
      <c r="A48" s="230"/>
    </row>
    <row r="49" spans="1:1" ht="15.65" x14ac:dyDescent="0.25">
      <c r="A49" s="230"/>
    </row>
    <row r="50" spans="1:1" ht="15.65" x14ac:dyDescent="0.25">
      <c r="A50" s="230"/>
    </row>
    <row r="51" spans="1:1" ht="15.65" x14ac:dyDescent="0.25">
      <c r="A51" s="230"/>
    </row>
    <row r="52" spans="1:1" ht="15.65" x14ac:dyDescent="0.25">
      <c r="A52" s="230"/>
    </row>
    <row r="53" spans="1:1" ht="15.65" x14ac:dyDescent="0.25">
      <c r="A53" s="230"/>
    </row>
    <row r="54" spans="1:1" ht="15.65" x14ac:dyDescent="0.25">
      <c r="A54" s="230"/>
    </row>
    <row r="55" spans="1:1" ht="15.65" x14ac:dyDescent="0.25">
      <c r="A55" s="230"/>
    </row>
    <row r="56" spans="1:1" ht="15.65" x14ac:dyDescent="0.25">
      <c r="A56" s="230"/>
    </row>
    <row r="57" spans="1:1" ht="15.65" x14ac:dyDescent="0.25">
      <c r="A57" s="230"/>
    </row>
    <row r="58" spans="1:1" ht="15.65" x14ac:dyDescent="0.25">
      <c r="A58" s="230"/>
    </row>
    <row r="59" spans="1:1" ht="15.65" x14ac:dyDescent="0.25">
      <c r="A59" s="230"/>
    </row>
    <row r="60" spans="1:1" ht="15.65" x14ac:dyDescent="0.25">
      <c r="A60" s="230"/>
    </row>
    <row r="61" spans="1:1" ht="15.65" x14ac:dyDescent="0.25">
      <c r="A61" s="230"/>
    </row>
    <row r="62" spans="1:1" ht="15.65" x14ac:dyDescent="0.25">
      <c r="A62" s="230"/>
    </row>
    <row r="63" spans="1:1" ht="15.65" x14ac:dyDescent="0.25">
      <c r="A63" s="230"/>
    </row>
    <row r="64" spans="1:1" ht="15.65" x14ac:dyDescent="0.25">
      <c r="A64" s="230"/>
    </row>
    <row r="65" spans="1:1" ht="15.65" x14ac:dyDescent="0.25">
      <c r="A65" s="230"/>
    </row>
    <row r="66" spans="1:1" ht="15.65" x14ac:dyDescent="0.25">
      <c r="A66" s="230"/>
    </row>
    <row r="67" spans="1:1" ht="15.65" x14ac:dyDescent="0.25">
      <c r="A67" s="230"/>
    </row>
    <row r="68" spans="1:1" ht="15.65" x14ac:dyDescent="0.25">
      <c r="A68" s="230"/>
    </row>
    <row r="69" spans="1:1" ht="15.65" x14ac:dyDescent="0.25">
      <c r="A69" s="230"/>
    </row>
    <row r="70" spans="1:1" ht="15.65" x14ac:dyDescent="0.25">
      <c r="A70" s="230"/>
    </row>
    <row r="71" spans="1:1" ht="15.65" x14ac:dyDescent="0.25">
      <c r="A71" s="230"/>
    </row>
    <row r="72" spans="1:1" ht="15.65" x14ac:dyDescent="0.25">
      <c r="A72" s="230"/>
    </row>
    <row r="73" spans="1:1" ht="15.65" x14ac:dyDescent="0.25">
      <c r="A73" s="230"/>
    </row>
    <row r="74" spans="1:1" ht="15.65" x14ac:dyDescent="0.25">
      <c r="A74" s="230"/>
    </row>
    <row r="75" spans="1:1" ht="15.65" x14ac:dyDescent="0.25">
      <c r="A75" s="230"/>
    </row>
    <row r="76" spans="1:1" ht="15.65" x14ac:dyDescent="0.25">
      <c r="A76" s="230"/>
    </row>
    <row r="77" spans="1:1" ht="15.65" x14ac:dyDescent="0.25">
      <c r="A77" s="230"/>
    </row>
    <row r="78" spans="1:1" ht="15.65" x14ac:dyDescent="0.25">
      <c r="A78" s="230"/>
    </row>
    <row r="79" spans="1:1" ht="15.65" x14ac:dyDescent="0.25">
      <c r="A79" s="230"/>
    </row>
    <row r="80" spans="1:1" ht="15.65" x14ac:dyDescent="0.25">
      <c r="A80" s="230"/>
    </row>
    <row r="81" spans="1:1" ht="15.65" x14ac:dyDescent="0.25">
      <c r="A81" s="230"/>
    </row>
    <row r="82" spans="1:1" ht="15.65" x14ac:dyDescent="0.25">
      <c r="A82" s="230"/>
    </row>
    <row r="83" spans="1:1" ht="15.65" x14ac:dyDescent="0.25">
      <c r="A83" s="230"/>
    </row>
    <row r="84" spans="1:1" ht="15.65" x14ac:dyDescent="0.25">
      <c r="A84" s="230"/>
    </row>
    <row r="85" spans="1:1" ht="15.65" x14ac:dyDescent="0.25">
      <c r="A85" s="230"/>
    </row>
    <row r="86" spans="1:1" ht="15.65" x14ac:dyDescent="0.25">
      <c r="A86" s="230"/>
    </row>
    <row r="87" spans="1:1" ht="15.65" x14ac:dyDescent="0.25">
      <c r="A87" s="230"/>
    </row>
    <row r="88" spans="1:1" ht="15.65" x14ac:dyDescent="0.25">
      <c r="A88" s="230"/>
    </row>
    <row r="89" spans="1:1" ht="15.65" x14ac:dyDescent="0.25">
      <c r="A89" s="230"/>
    </row>
    <row r="90" spans="1:1" ht="15.65" x14ac:dyDescent="0.25">
      <c r="A90" s="230"/>
    </row>
    <row r="91" spans="1:1" ht="15.65" x14ac:dyDescent="0.25">
      <c r="A91" s="230"/>
    </row>
    <row r="92" spans="1:1" ht="15.65" x14ac:dyDescent="0.25">
      <c r="A92" s="230"/>
    </row>
    <row r="93" spans="1:1" ht="15.65" x14ac:dyDescent="0.25">
      <c r="A93" s="230"/>
    </row>
    <row r="94" spans="1:1" ht="15.65" x14ac:dyDescent="0.25">
      <c r="A94" s="230"/>
    </row>
    <row r="95" spans="1:1" ht="15.65" x14ac:dyDescent="0.25">
      <c r="A95" s="230"/>
    </row>
    <row r="96" spans="1:1" ht="15.65" x14ac:dyDescent="0.25">
      <c r="A96" s="230"/>
    </row>
    <row r="97" spans="1:1" ht="15.65" x14ac:dyDescent="0.25">
      <c r="A97" s="230"/>
    </row>
    <row r="98" spans="1:1" ht="15.65" x14ac:dyDescent="0.25">
      <c r="A98" s="230"/>
    </row>
    <row r="99" spans="1:1" ht="15.65" x14ac:dyDescent="0.25">
      <c r="A99" s="230"/>
    </row>
    <row r="100" spans="1:1" ht="15.65" x14ac:dyDescent="0.25">
      <c r="A100" s="230"/>
    </row>
    <row r="101" spans="1:1" ht="15.65" x14ac:dyDescent="0.25">
      <c r="A101" s="230"/>
    </row>
    <row r="102" spans="1:1" ht="15.65" x14ac:dyDescent="0.25">
      <c r="A102" s="230"/>
    </row>
    <row r="103" spans="1:1" ht="15.65" x14ac:dyDescent="0.25">
      <c r="A103" s="230"/>
    </row>
    <row r="104" spans="1:1" ht="15.65" x14ac:dyDescent="0.25">
      <c r="A104" s="230"/>
    </row>
    <row r="105" spans="1:1" ht="15.65" x14ac:dyDescent="0.25">
      <c r="A105" s="230"/>
    </row>
    <row r="106" spans="1:1" ht="15.65" x14ac:dyDescent="0.25">
      <c r="A106" s="230"/>
    </row>
    <row r="107" spans="1:1" ht="15.65" x14ac:dyDescent="0.25">
      <c r="A107" s="230"/>
    </row>
    <row r="108" spans="1:1" ht="15.65" x14ac:dyDescent="0.25">
      <c r="A108" s="230"/>
    </row>
    <row r="109" spans="1:1" ht="15.65" x14ac:dyDescent="0.25">
      <c r="A109" s="230"/>
    </row>
    <row r="110" spans="1:1" ht="15.65" x14ac:dyDescent="0.25">
      <c r="A110" s="230"/>
    </row>
    <row r="111" spans="1:1" ht="15.65" x14ac:dyDescent="0.25">
      <c r="A111" s="230"/>
    </row>
    <row r="112" spans="1:1" ht="15.65" x14ac:dyDescent="0.25">
      <c r="A112" s="230"/>
    </row>
    <row r="113" spans="1:1" ht="15.65" x14ac:dyDescent="0.25">
      <c r="A113" s="230"/>
    </row>
    <row r="114" spans="1:1" ht="15.65" x14ac:dyDescent="0.25">
      <c r="A114" s="230"/>
    </row>
    <row r="115" spans="1:1" ht="15.65" x14ac:dyDescent="0.25">
      <c r="A115" s="230"/>
    </row>
    <row r="116" spans="1:1" ht="15.65" x14ac:dyDescent="0.25">
      <c r="A116" s="230"/>
    </row>
    <row r="117" spans="1:1" ht="15.65" x14ac:dyDescent="0.25">
      <c r="A117" s="230"/>
    </row>
    <row r="118" spans="1:1" ht="15.65" x14ac:dyDescent="0.25">
      <c r="A118" s="230"/>
    </row>
    <row r="119" spans="1:1" ht="15.65" x14ac:dyDescent="0.25">
      <c r="A119" s="230"/>
    </row>
    <row r="120" spans="1:1" ht="15.65" x14ac:dyDescent="0.25">
      <c r="A120" s="230"/>
    </row>
    <row r="121" spans="1:1" ht="15.65" x14ac:dyDescent="0.25">
      <c r="A121" s="230"/>
    </row>
    <row r="122" spans="1:1" ht="15.65" x14ac:dyDescent="0.25">
      <c r="A122" s="230"/>
    </row>
    <row r="123" spans="1:1" ht="15.65" x14ac:dyDescent="0.25">
      <c r="A123" s="230"/>
    </row>
    <row r="124" spans="1:1" ht="15.65" x14ac:dyDescent="0.25">
      <c r="A124" s="230"/>
    </row>
    <row r="125" spans="1:1" ht="15.65" x14ac:dyDescent="0.25">
      <c r="A125" s="230"/>
    </row>
    <row r="126" spans="1:1" ht="15.65" x14ac:dyDescent="0.25">
      <c r="A126" s="230"/>
    </row>
    <row r="127" spans="1:1" ht="15.65" x14ac:dyDescent="0.25">
      <c r="A127" s="230"/>
    </row>
    <row r="128" spans="1:1" ht="15.65" x14ac:dyDescent="0.25">
      <c r="A128" s="230"/>
    </row>
    <row r="129" spans="1:1" ht="15.65" x14ac:dyDescent="0.25">
      <c r="A129" s="230"/>
    </row>
    <row r="130" spans="1:1" ht="15.65" x14ac:dyDescent="0.25">
      <c r="A130" s="230"/>
    </row>
    <row r="131" spans="1:1" ht="15.65" x14ac:dyDescent="0.25">
      <c r="A131" s="230"/>
    </row>
    <row r="132" spans="1:1" ht="15.65" x14ac:dyDescent="0.25">
      <c r="A132" s="230"/>
    </row>
    <row r="133" spans="1:1" ht="15.65" x14ac:dyDescent="0.25">
      <c r="A133" s="230"/>
    </row>
    <row r="134" spans="1:1" ht="15.65" x14ac:dyDescent="0.25">
      <c r="A134" s="230"/>
    </row>
    <row r="135" spans="1:1" ht="15.65" x14ac:dyDescent="0.25">
      <c r="A135" s="230"/>
    </row>
    <row r="136" spans="1:1" ht="15.65" x14ac:dyDescent="0.25">
      <c r="A136" s="230"/>
    </row>
    <row r="137" spans="1:1" ht="15.65" x14ac:dyDescent="0.25">
      <c r="A137" s="230"/>
    </row>
    <row r="138" spans="1:1" ht="15.65" x14ac:dyDescent="0.25">
      <c r="A138" s="230"/>
    </row>
    <row r="139" spans="1:1" ht="15.65" x14ac:dyDescent="0.25">
      <c r="A139" s="230"/>
    </row>
    <row r="140" spans="1:1" ht="15.65" x14ac:dyDescent="0.25">
      <c r="A140" s="230"/>
    </row>
    <row r="141" spans="1:1" ht="15.65" x14ac:dyDescent="0.25">
      <c r="A141" s="230"/>
    </row>
    <row r="142" spans="1:1" ht="15.65" x14ac:dyDescent="0.25">
      <c r="A142" s="230"/>
    </row>
    <row r="143" spans="1:1" ht="15.65" x14ac:dyDescent="0.25">
      <c r="A143" s="230"/>
    </row>
    <row r="144" spans="1:1" ht="15.65" x14ac:dyDescent="0.25">
      <c r="A144" s="230"/>
    </row>
    <row r="145" spans="1:1" ht="15.65" x14ac:dyDescent="0.25">
      <c r="A145" s="230"/>
    </row>
    <row r="146" spans="1:1" ht="15.65" x14ac:dyDescent="0.25">
      <c r="A146" s="230"/>
    </row>
    <row r="147" spans="1:1" ht="15.65" x14ac:dyDescent="0.25">
      <c r="A147" s="230"/>
    </row>
    <row r="148" spans="1:1" ht="15.65" x14ac:dyDescent="0.25">
      <c r="A148" s="230"/>
    </row>
    <row r="149" spans="1:1" ht="15.65" x14ac:dyDescent="0.25">
      <c r="A149" s="230"/>
    </row>
    <row r="150" spans="1:1" ht="15.65" x14ac:dyDescent="0.25">
      <c r="A150" s="230"/>
    </row>
    <row r="151" spans="1:1" ht="15.65" x14ac:dyDescent="0.25">
      <c r="A151" s="230"/>
    </row>
    <row r="152" spans="1:1" ht="15.65" x14ac:dyDescent="0.25">
      <c r="A152" s="230"/>
    </row>
    <row r="153" spans="1:1" ht="15.65" x14ac:dyDescent="0.25">
      <c r="A153" s="230"/>
    </row>
    <row r="154" spans="1:1" ht="15.65" x14ac:dyDescent="0.25">
      <c r="A154" s="230"/>
    </row>
    <row r="155" spans="1:1" ht="15.65" x14ac:dyDescent="0.25">
      <c r="A155" s="230"/>
    </row>
    <row r="156" spans="1:1" ht="15.65" x14ac:dyDescent="0.25">
      <c r="A156" s="230"/>
    </row>
    <row r="157" spans="1:1" ht="15.65" x14ac:dyDescent="0.25">
      <c r="A157" s="230"/>
    </row>
    <row r="158" spans="1:1" ht="15.65" x14ac:dyDescent="0.25">
      <c r="A158" s="230"/>
    </row>
    <row r="159" spans="1:1" ht="15.65" x14ac:dyDescent="0.25">
      <c r="A159" s="230"/>
    </row>
    <row r="160" spans="1:1" ht="15.65" x14ac:dyDescent="0.25">
      <c r="A160" s="230"/>
    </row>
    <row r="161" spans="1:1" ht="15.65" x14ac:dyDescent="0.25">
      <c r="A161" s="230"/>
    </row>
    <row r="162" spans="1:1" ht="15.65" x14ac:dyDescent="0.25">
      <c r="A162" s="230"/>
    </row>
    <row r="163" spans="1:1" ht="15.65" x14ac:dyDescent="0.25">
      <c r="A163" s="230"/>
    </row>
    <row r="164" spans="1:1" ht="15.65" x14ac:dyDescent="0.25">
      <c r="A164" s="230"/>
    </row>
    <row r="165" spans="1:1" ht="15.65" x14ac:dyDescent="0.25">
      <c r="A165" s="230"/>
    </row>
    <row r="166" spans="1:1" ht="15.65" x14ac:dyDescent="0.25">
      <c r="A166" s="230"/>
    </row>
    <row r="167" spans="1:1" ht="15.65" x14ac:dyDescent="0.25">
      <c r="A167" s="230"/>
    </row>
    <row r="168" spans="1:1" ht="15.65" x14ac:dyDescent="0.25">
      <c r="A168" s="230"/>
    </row>
    <row r="169" spans="1:1" ht="15.65" x14ac:dyDescent="0.25">
      <c r="A169" s="230"/>
    </row>
    <row r="170" spans="1:1" ht="15.65" x14ac:dyDescent="0.25">
      <c r="A170" s="230"/>
    </row>
    <row r="171" spans="1:1" ht="15.65" x14ac:dyDescent="0.25">
      <c r="A171" s="230"/>
    </row>
    <row r="172" spans="1:1" ht="15.65" x14ac:dyDescent="0.25">
      <c r="A172" s="230"/>
    </row>
    <row r="173" spans="1:1" ht="15.65" x14ac:dyDescent="0.25">
      <c r="A173" s="230"/>
    </row>
    <row r="174" spans="1:1" ht="15.65" x14ac:dyDescent="0.25">
      <c r="A174" s="230"/>
    </row>
    <row r="175" spans="1:1" ht="15.65" x14ac:dyDescent="0.25">
      <c r="A175" s="230"/>
    </row>
    <row r="176" spans="1:1" ht="15.65" x14ac:dyDescent="0.25">
      <c r="A176" s="230"/>
    </row>
    <row r="177" spans="1:1" ht="15.65" x14ac:dyDescent="0.25">
      <c r="A177" s="230"/>
    </row>
    <row r="178" spans="1:1" ht="15.65" x14ac:dyDescent="0.25">
      <c r="A178" s="230"/>
    </row>
    <row r="179" spans="1:1" ht="15.65" x14ac:dyDescent="0.25">
      <c r="A179" s="230"/>
    </row>
    <row r="180" spans="1:1" ht="15.65" x14ac:dyDescent="0.25">
      <c r="A180" s="230"/>
    </row>
    <row r="181" spans="1:1" ht="15.65" x14ac:dyDescent="0.25">
      <c r="A181" s="230"/>
    </row>
    <row r="182" spans="1:1" ht="15.65" x14ac:dyDescent="0.25">
      <c r="A182" s="230"/>
    </row>
    <row r="183" spans="1:1" ht="15.65" x14ac:dyDescent="0.25">
      <c r="A183" s="230"/>
    </row>
    <row r="184" spans="1:1" ht="15.65" x14ac:dyDescent="0.25">
      <c r="A184" s="230"/>
    </row>
    <row r="185" spans="1:1" ht="15.65" x14ac:dyDescent="0.25">
      <c r="A185" s="230"/>
    </row>
    <row r="186" spans="1:1" ht="15.65" x14ac:dyDescent="0.25">
      <c r="A186" s="230"/>
    </row>
    <row r="187" spans="1:1" ht="15.65" x14ac:dyDescent="0.25">
      <c r="A187" s="230"/>
    </row>
    <row r="188" spans="1:1" ht="15.65" x14ac:dyDescent="0.25">
      <c r="A188" s="230"/>
    </row>
    <row r="189" spans="1:1" ht="15.65" x14ac:dyDescent="0.25">
      <c r="A189" s="230"/>
    </row>
    <row r="190" spans="1:1" ht="15.65" x14ac:dyDescent="0.25">
      <c r="A190" s="230"/>
    </row>
    <row r="191" spans="1:1" ht="15.65" x14ac:dyDescent="0.25">
      <c r="A191" s="230"/>
    </row>
    <row r="192" spans="1:1" ht="15.65" x14ac:dyDescent="0.25">
      <c r="A192" s="230"/>
    </row>
    <row r="193" spans="1:1" ht="15.65" x14ac:dyDescent="0.25">
      <c r="A193" s="230"/>
    </row>
    <row r="194" spans="1:1" ht="15.65" x14ac:dyDescent="0.25">
      <c r="A194" s="230"/>
    </row>
    <row r="195" spans="1:1" ht="15.65" x14ac:dyDescent="0.25">
      <c r="A195" s="230"/>
    </row>
    <row r="196" spans="1:1" ht="15.65" x14ac:dyDescent="0.25">
      <c r="A196" s="230"/>
    </row>
    <row r="197" spans="1:1" ht="15.65" x14ac:dyDescent="0.25">
      <c r="A197" s="230"/>
    </row>
    <row r="198" spans="1:1" ht="15.65" x14ac:dyDescent="0.25">
      <c r="A198" s="230"/>
    </row>
    <row r="199" spans="1:1" ht="15.65" x14ac:dyDescent="0.25">
      <c r="A199" s="230"/>
    </row>
    <row r="200" spans="1:1" ht="15.65" x14ac:dyDescent="0.25">
      <c r="A200" s="230"/>
    </row>
    <row r="201" spans="1:1" ht="15.65" x14ac:dyDescent="0.25">
      <c r="A201" s="230"/>
    </row>
    <row r="202" spans="1:1" ht="15.65" x14ac:dyDescent="0.25">
      <c r="A202" s="230"/>
    </row>
    <row r="203" spans="1:1" ht="15.65" x14ac:dyDescent="0.25">
      <c r="A203" s="230"/>
    </row>
    <row r="204" spans="1:1" ht="15.65" x14ac:dyDescent="0.25">
      <c r="A204" s="230"/>
    </row>
    <row r="205" spans="1:1" ht="15.65" x14ac:dyDescent="0.25">
      <c r="A205" s="230"/>
    </row>
    <row r="206" spans="1:1" ht="15.65" x14ac:dyDescent="0.25">
      <c r="A206" s="230"/>
    </row>
    <row r="207" spans="1:1" ht="15.65" x14ac:dyDescent="0.25">
      <c r="A207" s="230"/>
    </row>
    <row r="208" spans="1:1" ht="15.65" x14ac:dyDescent="0.25">
      <c r="A208" s="230"/>
    </row>
    <row r="209" spans="1:1" ht="15.65" x14ac:dyDescent="0.25">
      <c r="A209" s="230"/>
    </row>
    <row r="210" spans="1:1" ht="15.65" x14ac:dyDescent="0.25">
      <c r="A210" s="230"/>
    </row>
    <row r="211" spans="1:1" ht="15.65" x14ac:dyDescent="0.25">
      <c r="A211" s="230"/>
    </row>
    <row r="212" spans="1:1" ht="15.65" x14ac:dyDescent="0.25">
      <c r="A212" s="230"/>
    </row>
    <row r="213" spans="1:1" ht="15.65" x14ac:dyDescent="0.25">
      <c r="A213" s="230"/>
    </row>
    <row r="214" spans="1:1" ht="15.65" x14ac:dyDescent="0.25">
      <c r="A214" s="230"/>
    </row>
    <row r="215" spans="1:1" ht="15.65" x14ac:dyDescent="0.25">
      <c r="A215" s="230"/>
    </row>
    <row r="216" spans="1:1" ht="15.65" x14ac:dyDescent="0.25">
      <c r="A216" s="230"/>
    </row>
    <row r="217" spans="1:1" ht="15.65" x14ac:dyDescent="0.25">
      <c r="A217" s="230"/>
    </row>
    <row r="218" spans="1:1" ht="15.65" x14ac:dyDescent="0.25">
      <c r="A218" s="230"/>
    </row>
    <row r="219" spans="1:1" ht="15.65" x14ac:dyDescent="0.25">
      <c r="A219" s="230"/>
    </row>
    <row r="220" spans="1:1" ht="15.65" x14ac:dyDescent="0.25">
      <c r="A220" s="230"/>
    </row>
    <row r="221" spans="1:1" ht="15.65" x14ac:dyDescent="0.25">
      <c r="A221" s="230"/>
    </row>
    <row r="222" spans="1:1" ht="15.65" x14ac:dyDescent="0.25">
      <c r="A222" s="230"/>
    </row>
    <row r="223" spans="1:1" ht="15.65" x14ac:dyDescent="0.25">
      <c r="A223" s="230"/>
    </row>
    <row r="224" spans="1:1" ht="15.65" x14ac:dyDescent="0.25">
      <c r="A224" s="230"/>
    </row>
    <row r="225" spans="1:1" ht="15.65" x14ac:dyDescent="0.25">
      <c r="A225" s="230"/>
    </row>
    <row r="226" spans="1:1" ht="15.65" x14ac:dyDescent="0.25">
      <c r="A226" s="230"/>
    </row>
    <row r="227" spans="1:1" ht="15.65" x14ac:dyDescent="0.25">
      <c r="A227" s="230"/>
    </row>
    <row r="228" spans="1:1" ht="15.65" x14ac:dyDescent="0.25">
      <c r="A228" s="230"/>
    </row>
    <row r="229" spans="1:1" ht="15.65" x14ac:dyDescent="0.25">
      <c r="A229" s="230"/>
    </row>
    <row r="230" spans="1:1" ht="15.65" x14ac:dyDescent="0.25">
      <c r="A230" s="230"/>
    </row>
    <row r="231" spans="1:1" ht="15.65" x14ac:dyDescent="0.25">
      <c r="A231" s="230"/>
    </row>
    <row r="232" spans="1:1" ht="15.65" x14ac:dyDescent="0.25">
      <c r="A232" s="230"/>
    </row>
    <row r="233" spans="1:1" ht="15.65" x14ac:dyDescent="0.25">
      <c r="A233" s="230"/>
    </row>
    <row r="234" spans="1:1" ht="15.65" x14ac:dyDescent="0.25">
      <c r="A234" s="230"/>
    </row>
    <row r="235" spans="1:1" ht="15.65" x14ac:dyDescent="0.25">
      <c r="A235" s="230"/>
    </row>
    <row r="236" spans="1:1" ht="15.65" x14ac:dyDescent="0.25">
      <c r="A236" s="230"/>
    </row>
    <row r="237" spans="1:1" ht="15.65" x14ac:dyDescent="0.25">
      <c r="A237" s="230"/>
    </row>
    <row r="238" spans="1:1" ht="15.65" x14ac:dyDescent="0.25">
      <c r="A238" s="230"/>
    </row>
    <row r="239" spans="1:1" ht="15.65" x14ac:dyDescent="0.25">
      <c r="A239" s="230"/>
    </row>
    <row r="240" spans="1:1" ht="15.65" x14ac:dyDescent="0.25">
      <c r="A240" s="230"/>
    </row>
    <row r="241" spans="1:1" ht="15.65" x14ac:dyDescent="0.25">
      <c r="A241" s="230"/>
    </row>
    <row r="242" spans="1:1" ht="15.65" x14ac:dyDescent="0.25">
      <c r="A242" s="230"/>
    </row>
    <row r="243" spans="1:1" ht="15.65" x14ac:dyDescent="0.25">
      <c r="A243" s="230"/>
    </row>
    <row r="244" spans="1:1" ht="15.65" x14ac:dyDescent="0.25">
      <c r="A244" s="230"/>
    </row>
    <row r="245" spans="1:1" ht="15.65" x14ac:dyDescent="0.25">
      <c r="A245" s="230"/>
    </row>
    <row r="246" spans="1:1" ht="15.65" x14ac:dyDescent="0.25">
      <c r="A246" s="230"/>
    </row>
    <row r="247" spans="1:1" ht="15.65" x14ac:dyDescent="0.25">
      <c r="A247" s="230"/>
    </row>
    <row r="248" spans="1:1" ht="15.65" x14ac:dyDescent="0.25">
      <c r="A248" s="230"/>
    </row>
    <row r="249" spans="1:1" ht="15.65" x14ac:dyDescent="0.25">
      <c r="A249" s="230"/>
    </row>
    <row r="250" spans="1:1" ht="15.65" x14ac:dyDescent="0.25">
      <c r="A250" s="230"/>
    </row>
    <row r="251" spans="1:1" ht="15.65" x14ac:dyDescent="0.25">
      <c r="A251" s="230"/>
    </row>
    <row r="252" spans="1:1" ht="15.65" x14ac:dyDescent="0.25">
      <c r="A252" s="230"/>
    </row>
    <row r="253" spans="1:1" ht="15.65" x14ac:dyDescent="0.25">
      <c r="A253" s="230"/>
    </row>
    <row r="254" spans="1:1" ht="15.65" x14ac:dyDescent="0.25">
      <c r="A254" s="230"/>
    </row>
    <row r="255" spans="1:1" ht="15.65" x14ac:dyDescent="0.25">
      <c r="A255" s="230"/>
    </row>
    <row r="256" spans="1:1" ht="15.65" x14ac:dyDescent="0.25">
      <c r="A256" s="230"/>
    </row>
    <row r="257" spans="1:1" ht="15.65" x14ac:dyDescent="0.25">
      <c r="A257" s="230"/>
    </row>
    <row r="258" spans="1:1" ht="15.65" x14ac:dyDescent="0.25">
      <c r="A258" s="230"/>
    </row>
    <row r="259" spans="1:1" ht="15.65" x14ac:dyDescent="0.25">
      <c r="A259" s="230"/>
    </row>
    <row r="260" spans="1:1" ht="15.65" x14ac:dyDescent="0.25">
      <c r="A260" s="230"/>
    </row>
    <row r="261" spans="1:1" ht="15.65" x14ac:dyDescent="0.25">
      <c r="A261" s="230"/>
    </row>
    <row r="262" spans="1:1" ht="15.65" x14ac:dyDescent="0.25">
      <c r="A262" s="230"/>
    </row>
    <row r="263" spans="1:1" ht="15.65" x14ac:dyDescent="0.25">
      <c r="A263" s="230"/>
    </row>
    <row r="264" spans="1:1" ht="15.65" x14ac:dyDescent="0.25">
      <c r="A264" s="230"/>
    </row>
    <row r="265" spans="1:1" ht="15.65" x14ac:dyDescent="0.25">
      <c r="A265" s="230"/>
    </row>
    <row r="266" spans="1:1" ht="15.65" x14ac:dyDescent="0.25">
      <c r="A266" s="230"/>
    </row>
    <row r="267" spans="1:1" ht="15.65" x14ac:dyDescent="0.25">
      <c r="A267" s="230"/>
    </row>
    <row r="268" spans="1:1" ht="15.65" x14ac:dyDescent="0.25">
      <c r="A268" s="230"/>
    </row>
    <row r="269" spans="1:1" ht="15.65" x14ac:dyDescent="0.25">
      <c r="A269" s="230"/>
    </row>
    <row r="270" spans="1:1" ht="15.65" x14ac:dyDescent="0.25">
      <c r="A270" s="230"/>
    </row>
    <row r="271" spans="1:1" ht="15.65" x14ac:dyDescent="0.25">
      <c r="A271" s="230"/>
    </row>
    <row r="272" spans="1:1" ht="15.65" x14ac:dyDescent="0.25">
      <c r="A272" s="230"/>
    </row>
    <row r="273" spans="1:1" ht="15.65" x14ac:dyDescent="0.25">
      <c r="A273" s="230"/>
    </row>
    <row r="274" spans="1:1" ht="15.65" x14ac:dyDescent="0.25">
      <c r="A274" s="230"/>
    </row>
    <row r="275" spans="1:1" ht="15.65" x14ac:dyDescent="0.25">
      <c r="A275" s="230"/>
    </row>
    <row r="276" spans="1:1" ht="15.65" x14ac:dyDescent="0.25">
      <c r="A276" s="230"/>
    </row>
    <row r="277" spans="1:1" ht="15.65" x14ac:dyDescent="0.25">
      <c r="A277" s="230"/>
    </row>
    <row r="278" spans="1:1" ht="15.65" x14ac:dyDescent="0.25">
      <c r="A278" s="230"/>
    </row>
    <row r="279" spans="1:1" ht="15.65" x14ac:dyDescent="0.25">
      <c r="A279" s="230"/>
    </row>
    <row r="280" spans="1:1" ht="15.65" x14ac:dyDescent="0.25">
      <c r="A280" s="230"/>
    </row>
    <row r="281" spans="1:1" ht="15.65" x14ac:dyDescent="0.25">
      <c r="A281" s="230"/>
    </row>
    <row r="282" spans="1:1" ht="15.65" x14ac:dyDescent="0.25">
      <c r="A282" s="230"/>
    </row>
    <row r="283" spans="1:1" ht="15.65" x14ac:dyDescent="0.25">
      <c r="A283" s="230"/>
    </row>
    <row r="284" spans="1:1" ht="15.65" x14ac:dyDescent="0.25">
      <c r="A284" s="230"/>
    </row>
    <row r="285" spans="1:1" ht="15.65" x14ac:dyDescent="0.25">
      <c r="A285" s="230"/>
    </row>
    <row r="286" spans="1:1" ht="15.65" x14ac:dyDescent="0.25">
      <c r="A286" s="230"/>
    </row>
    <row r="287" spans="1:1" ht="15.65" x14ac:dyDescent="0.25">
      <c r="A287" s="230"/>
    </row>
    <row r="288" spans="1:1" ht="15.65" x14ac:dyDescent="0.25">
      <c r="A288" s="230"/>
    </row>
    <row r="289" spans="1:1" ht="15.65" x14ac:dyDescent="0.25">
      <c r="A289" s="230"/>
    </row>
    <row r="290" spans="1:1" ht="15.65" x14ac:dyDescent="0.25">
      <c r="A290" s="230"/>
    </row>
    <row r="291" spans="1:1" ht="15.65" x14ac:dyDescent="0.25">
      <c r="A291" s="230"/>
    </row>
    <row r="292" spans="1:1" ht="15.65" x14ac:dyDescent="0.25">
      <c r="A292" s="230"/>
    </row>
    <row r="293" spans="1:1" ht="15.65" x14ac:dyDescent="0.25">
      <c r="A293" s="230"/>
    </row>
    <row r="294" spans="1:1" ht="15.65" x14ac:dyDescent="0.25">
      <c r="A294" s="230"/>
    </row>
    <row r="295" spans="1:1" ht="15.65" x14ac:dyDescent="0.25">
      <c r="A295" s="230"/>
    </row>
    <row r="296" spans="1:1" ht="15.65" x14ac:dyDescent="0.25">
      <c r="A296" s="230"/>
    </row>
    <row r="297" spans="1:1" ht="15.65" x14ac:dyDescent="0.25">
      <c r="A297" s="230"/>
    </row>
    <row r="298" spans="1:1" ht="15.65" x14ac:dyDescent="0.25">
      <c r="A298" s="230"/>
    </row>
    <row r="299" spans="1:1" ht="15.65" x14ac:dyDescent="0.25">
      <c r="A299" s="230"/>
    </row>
    <row r="300" spans="1:1" ht="15.65" x14ac:dyDescent="0.25">
      <c r="A300" s="230"/>
    </row>
    <row r="301" spans="1:1" ht="15.65" x14ac:dyDescent="0.25">
      <c r="A301" s="230"/>
    </row>
    <row r="302" spans="1:1" ht="15.65" x14ac:dyDescent="0.25">
      <c r="A302" s="230"/>
    </row>
    <row r="303" spans="1:1" ht="15.65" x14ac:dyDescent="0.25">
      <c r="A303" s="230"/>
    </row>
    <row r="304" spans="1:1" ht="15.65" x14ac:dyDescent="0.25">
      <c r="A304" s="230"/>
    </row>
    <row r="305" spans="1:1" ht="15.65" x14ac:dyDescent="0.25">
      <c r="A305" s="230"/>
    </row>
    <row r="306" spans="1:1" ht="15.65" x14ac:dyDescent="0.25">
      <c r="A306" s="230"/>
    </row>
    <row r="307" spans="1:1" ht="15.65" x14ac:dyDescent="0.25">
      <c r="A307" s="230"/>
    </row>
    <row r="308" spans="1:1" ht="15.65" x14ac:dyDescent="0.25">
      <c r="A308" s="230"/>
    </row>
    <row r="309" spans="1:1" ht="15.65" x14ac:dyDescent="0.25">
      <c r="A309" s="230"/>
    </row>
    <row r="310" spans="1:1" ht="15.65" x14ac:dyDescent="0.25">
      <c r="A310" s="230"/>
    </row>
    <row r="311" spans="1:1" ht="15.65" x14ac:dyDescent="0.25">
      <c r="A311" s="230"/>
    </row>
    <row r="312" spans="1:1" ht="15.65" x14ac:dyDescent="0.25">
      <c r="A312" s="230"/>
    </row>
    <row r="313" spans="1:1" ht="15.65" x14ac:dyDescent="0.25">
      <c r="A313" s="230"/>
    </row>
    <row r="314" spans="1:1" ht="15.65" x14ac:dyDescent="0.25">
      <c r="A314" s="230"/>
    </row>
    <row r="315" spans="1:1" ht="15.65" x14ac:dyDescent="0.25">
      <c r="A315" s="230"/>
    </row>
    <row r="316" spans="1:1" ht="15.65" x14ac:dyDescent="0.25">
      <c r="A316" s="230"/>
    </row>
    <row r="317" spans="1:1" ht="15.65" x14ac:dyDescent="0.25">
      <c r="A317" s="230"/>
    </row>
    <row r="318" spans="1:1" ht="15.65" x14ac:dyDescent="0.25">
      <c r="A318" s="230"/>
    </row>
    <row r="319" spans="1:1" ht="15.65" x14ac:dyDescent="0.25">
      <c r="A319" s="230"/>
    </row>
    <row r="320" spans="1:1" ht="15.65" x14ac:dyDescent="0.25">
      <c r="A320" s="230"/>
    </row>
    <row r="321" spans="1:1" ht="15.65" x14ac:dyDescent="0.25">
      <c r="A321" s="230"/>
    </row>
    <row r="322" spans="1:1" ht="15.65" x14ac:dyDescent="0.25">
      <c r="A322" s="230"/>
    </row>
    <row r="323" spans="1:1" ht="15.65" x14ac:dyDescent="0.25">
      <c r="A323" s="230"/>
    </row>
    <row r="324" spans="1:1" ht="15.65" x14ac:dyDescent="0.25">
      <c r="A324" s="230"/>
    </row>
    <row r="325" spans="1:1" ht="15.65" x14ac:dyDescent="0.25">
      <c r="A325" s="230"/>
    </row>
    <row r="326" spans="1:1" ht="15.65" x14ac:dyDescent="0.25">
      <c r="A326" s="230"/>
    </row>
    <row r="327" spans="1:1" ht="15.65" x14ac:dyDescent="0.25">
      <c r="A327" s="230"/>
    </row>
    <row r="328" spans="1:1" ht="15.65" x14ac:dyDescent="0.25">
      <c r="A328" s="230"/>
    </row>
    <row r="329" spans="1:1" ht="15.65" x14ac:dyDescent="0.25">
      <c r="A329" s="230"/>
    </row>
    <row r="330" spans="1:1" ht="15.65" x14ac:dyDescent="0.25">
      <c r="A330" s="230"/>
    </row>
    <row r="331" spans="1:1" ht="15.65" x14ac:dyDescent="0.25">
      <c r="A331" s="230"/>
    </row>
    <row r="332" spans="1:1" ht="15.65" x14ac:dyDescent="0.25">
      <c r="A332" s="230"/>
    </row>
    <row r="333" spans="1:1" ht="15.65" x14ac:dyDescent="0.25">
      <c r="A333" s="230"/>
    </row>
    <row r="334" spans="1:1" ht="15.65" x14ac:dyDescent="0.25">
      <c r="A334" s="230"/>
    </row>
    <row r="335" spans="1:1" ht="15.65" x14ac:dyDescent="0.25">
      <c r="A335" s="230"/>
    </row>
    <row r="336" spans="1:1" ht="15.65" x14ac:dyDescent="0.25">
      <c r="A336" s="230"/>
    </row>
    <row r="337" spans="1:1" ht="15.65" x14ac:dyDescent="0.25">
      <c r="A337" s="230"/>
    </row>
    <row r="338" spans="1:1" ht="15.65" x14ac:dyDescent="0.25">
      <c r="A338" s="230"/>
    </row>
    <row r="339" spans="1:1" ht="15.65" x14ac:dyDescent="0.25">
      <c r="A339" s="230"/>
    </row>
    <row r="340" spans="1:1" ht="15.65" x14ac:dyDescent="0.25">
      <c r="A340" s="230"/>
    </row>
    <row r="341" spans="1:1" ht="15.65" x14ac:dyDescent="0.25">
      <c r="A341" s="230"/>
    </row>
    <row r="342" spans="1:1" ht="15.65" x14ac:dyDescent="0.25">
      <c r="A342" s="230"/>
    </row>
    <row r="343" spans="1:1" ht="15.65" x14ac:dyDescent="0.25">
      <c r="A343" s="230"/>
    </row>
    <row r="344" spans="1:1" ht="15.65" x14ac:dyDescent="0.25">
      <c r="A344" s="230"/>
    </row>
    <row r="345" spans="1:1" ht="15.65" x14ac:dyDescent="0.25">
      <c r="A345" s="230"/>
    </row>
    <row r="346" spans="1:1" ht="15.65" x14ac:dyDescent="0.25">
      <c r="A346" s="230"/>
    </row>
    <row r="347" spans="1:1" ht="15.65" x14ac:dyDescent="0.25">
      <c r="A347" s="230"/>
    </row>
    <row r="348" spans="1:1" ht="15.65" x14ac:dyDescent="0.25">
      <c r="A348" s="230"/>
    </row>
    <row r="349" spans="1:1" ht="15.65" x14ac:dyDescent="0.25">
      <c r="A349" s="230"/>
    </row>
    <row r="350" spans="1:1" ht="15.65" x14ac:dyDescent="0.25">
      <c r="A350" s="230"/>
    </row>
    <row r="351" spans="1:1" ht="15.65" x14ac:dyDescent="0.25">
      <c r="A351" s="230"/>
    </row>
    <row r="352" spans="1:1" ht="15.65" x14ac:dyDescent="0.25">
      <c r="A352" s="230"/>
    </row>
    <row r="353" spans="1:1" ht="15.65" x14ac:dyDescent="0.25">
      <c r="A353" s="230"/>
    </row>
    <row r="354" spans="1:1" ht="15.65" x14ac:dyDescent="0.25">
      <c r="A354" s="230"/>
    </row>
    <row r="355" spans="1:1" ht="15.65" x14ac:dyDescent="0.25">
      <c r="A355" s="230"/>
    </row>
    <row r="356" spans="1:1" ht="15.65" x14ac:dyDescent="0.25">
      <c r="A356" s="230"/>
    </row>
    <row r="357" spans="1:1" ht="15.65" x14ac:dyDescent="0.25">
      <c r="A357" s="230"/>
    </row>
    <row r="358" spans="1:1" ht="15.65" x14ac:dyDescent="0.25">
      <c r="A358" s="230"/>
    </row>
    <row r="359" spans="1:1" ht="15.65" x14ac:dyDescent="0.25">
      <c r="A359" s="230"/>
    </row>
    <row r="360" spans="1:1" ht="15.65" x14ac:dyDescent="0.25">
      <c r="A360" s="230"/>
    </row>
    <row r="361" spans="1:1" ht="15.65" x14ac:dyDescent="0.25">
      <c r="A361" s="230"/>
    </row>
    <row r="362" spans="1:1" ht="15.65" x14ac:dyDescent="0.25">
      <c r="A362" s="230"/>
    </row>
    <row r="363" spans="1:1" ht="15.65" x14ac:dyDescent="0.25">
      <c r="A363" s="230"/>
    </row>
    <row r="364" spans="1:1" ht="15.65" x14ac:dyDescent="0.25">
      <c r="A364" s="230"/>
    </row>
    <row r="365" spans="1:1" ht="15.65" x14ac:dyDescent="0.25">
      <c r="A365" s="230"/>
    </row>
    <row r="366" spans="1:1" ht="15.65" x14ac:dyDescent="0.25">
      <c r="A366" s="230"/>
    </row>
    <row r="367" spans="1:1" ht="15.65" x14ac:dyDescent="0.25">
      <c r="A367" s="230"/>
    </row>
    <row r="368" spans="1:1" ht="15.65" x14ac:dyDescent="0.25">
      <c r="A368" s="230"/>
    </row>
    <row r="369" spans="1:1" ht="15.65" x14ac:dyDescent="0.25">
      <c r="A369" s="230"/>
    </row>
    <row r="508" spans="1:1" x14ac:dyDescent="0.25">
      <c r="A508" s="229"/>
    </row>
    <row r="509" spans="1:1" x14ac:dyDescent="0.25">
      <c r="A509" s="229"/>
    </row>
    <row r="510" spans="1:1" x14ac:dyDescent="0.25">
      <c r="A510" s="229"/>
    </row>
    <row r="511" spans="1:1" x14ac:dyDescent="0.25">
      <c r="A511" s="229"/>
    </row>
    <row r="512" spans="1:1" x14ac:dyDescent="0.25">
      <c r="A512" s="229"/>
    </row>
    <row r="513" spans="1:1" x14ac:dyDescent="0.25">
      <c r="A513" s="229"/>
    </row>
    <row r="514" spans="1:1" x14ac:dyDescent="0.25">
      <c r="A514" s="229"/>
    </row>
    <row r="515" spans="1:1" x14ac:dyDescent="0.25">
      <c r="A515" s="229"/>
    </row>
    <row r="516" spans="1:1" x14ac:dyDescent="0.25">
      <c r="A516" s="229"/>
    </row>
    <row r="517" spans="1:1" x14ac:dyDescent="0.25">
      <c r="A517" s="229"/>
    </row>
    <row r="518" spans="1:1" x14ac:dyDescent="0.25">
      <c r="A518" s="229"/>
    </row>
    <row r="519" spans="1:1" x14ac:dyDescent="0.25">
      <c r="A519" s="229"/>
    </row>
    <row r="520" spans="1:1" x14ac:dyDescent="0.25">
      <c r="A520" s="229"/>
    </row>
    <row r="521" spans="1:1" x14ac:dyDescent="0.25">
      <c r="A521" s="229"/>
    </row>
    <row r="522" spans="1:1" x14ac:dyDescent="0.25">
      <c r="A522" s="229"/>
    </row>
    <row r="523" spans="1:1" x14ac:dyDescent="0.25">
      <c r="A523" s="229"/>
    </row>
    <row r="524" spans="1:1" x14ac:dyDescent="0.25">
      <c r="A524" s="229"/>
    </row>
    <row r="525" spans="1:1" x14ac:dyDescent="0.25">
      <c r="A525" s="229"/>
    </row>
    <row r="526" spans="1:1" x14ac:dyDescent="0.25">
      <c r="A526" s="229"/>
    </row>
  </sheetData>
  <mergeCells count="21"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A8" sqref="A8:C8"/>
    </sheetView>
  </sheetViews>
  <sheetFormatPr defaultColWidth="9.125" defaultRowHeight="13.6" x14ac:dyDescent="0.25"/>
  <cols>
    <col min="1" max="1" width="55.375" style="215" customWidth="1"/>
    <col min="2" max="2" width="14.625" style="215" customWidth="1"/>
    <col min="3" max="3" width="15.875" style="215" customWidth="1"/>
    <col min="4" max="16384" width="9.125" style="215"/>
  </cols>
  <sheetData>
    <row r="1" spans="1:3" ht="18.7" customHeight="1" x14ac:dyDescent="0.25">
      <c r="B1" s="285" t="s">
        <v>629</v>
      </c>
      <c r="C1" s="285"/>
    </row>
    <row r="2" spans="1:3" ht="18.7" customHeight="1" x14ac:dyDescent="0.25">
      <c r="B2" s="285"/>
      <c r="C2" s="285"/>
    </row>
    <row r="3" spans="1:3" ht="63.85" customHeight="1" x14ac:dyDescent="0.25">
      <c r="B3" s="285"/>
      <c r="C3" s="285"/>
    </row>
    <row r="4" spans="1:3" ht="55.55" customHeight="1" x14ac:dyDescent="0.25">
      <c r="A4" s="278" t="s">
        <v>552</v>
      </c>
      <c r="B4" s="278"/>
      <c r="C4" s="278"/>
    </row>
    <row r="6" spans="1:3" x14ac:dyDescent="0.25">
      <c r="C6" s="201" t="s">
        <v>553</v>
      </c>
    </row>
    <row r="7" spans="1:3" x14ac:dyDescent="0.25">
      <c r="B7" s="279"/>
      <c r="C7" s="279"/>
    </row>
    <row r="8" spans="1:3" ht="66.099999999999994" customHeight="1" x14ac:dyDescent="0.25">
      <c r="A8" s="278" t="s">
        <v>622</v>
      </c>
      <c r="B8" s="278"/>
      <c r="C8" s="278"/>
    </row>
    <row r="9" spans="1:3" ht="15.65" x14ac:dyDescent="0.25">
      <c r="A9" s="223"/>
    </row>
    <row r="10" spans="1:3" ht="15.8" customHeight="1" x14ac:dyDescent="0.25">
      <c r="A10" s="222"/>
      <c r="C10" s="201" t="s">
        <v>551</v>
      </c>
    </row>
    <row r="11" spans="1:3" ht="15.65" customHeight="1" x14ac:dyDescent="0.25">
      <c r="A11" s="221" t="s">
        <v>550</v>
      </c>
      <c r="B11" s="227" t="s">
        <v>623</v>
      </c>
      <c r="C11" s="227" t="s">
        <v>624</v>
      </c>
    </row>
    <row r="12" spans="1:3" ht="15.65" x14ac:dyDescent="0.25">
      <c r="A12" s="220" t="s">
        <v>549</v>
      </c>
      <c r="B12" s="271">
        <v>53478.9</v>
      </c>
      <c r="C12" s="271">
        <v>53003.9</v>
      </c>
    </row>
    <row r="13" spans="1:3" s="218" customFormat="1" ht="15.65" x14ac:dyDescent="0.25">
      <c r="A13" s="219" t="s">
        <v>548</v>
      </c>
      <c r="B13" s="272">
        <f>SUM(B12:B12)</f>
        <v>53478.9</v>
      </c>
      <c r="C13" s="272">
        <f>SUM(C12:C12)</f>
        <v>53003.9</v>
      </c>
    </row>
    <row r="14" spans="1:3" ht="15.65" x14ac:dyDescent="0.25">
      <c r="A14" s="217"/>
    </row>
    <row r="15" spans="1:3" ht="15.65" x14ac:dyDescent="0.25">
      <c r="A15" s="217"/>
    </row>
    <row r="16" spans="1:3" ht="15.65" x14ac:dyDescent="0.25">
      <c r="A16" s="217"/>
    </row>
    <row r="17" spans="1:1" ht="15.65" x14ac:dyDescent="0.25">
      <c r="A17" s="217"/>
    </row>
    <row r="18" spans="1:1" ht="15.65" x14ac:dyDescent="0.25">
      <c r="A18" s="217"/>
    </row>
    <row r="19" spans="1:1" ht="15.65" x14ac:dyDescent="0.25">
      <c r="A19" s="217"/>
    </row>
    <row r="20" spans="1:1" ht="15.65" x14ac:dyDescent="0.25">
      <c r="A20" s="217"/>
    </row>
    <row r="21" spans="1:1" ht="15.65" x14ac:dyDescent="0.25">
      <c r="A21" s="217"/>
    </row>
    <row r="22" spans="1:1" ht="15.65" x14ac:dyDescent="0.25">
      <c r="A22" s="217"/>
    </row>
    <row r="23" spans="1:1" ht="15.65" x14ac:dyDescent="0.25">
      <c r="A23" s="217"/>
    </row>
    <row r="24" spans="1:1" ht="15.65" x14ac:dyDescent="0.25">
      <c r="A24" s="217"/>
    </row>
    <row r="25" spans="1:1" ht="15.65" x14ac:dyDescent="0.25">
      <c r="A25" s="217"/>
    </row>
    <row r="26" spans="1:1" ht="15.65" x14ac:dyDescent="0.25">
      <c r="A26" s="217"/>
    </row>
    <row r="27" spans="1:1" ht="15.65" x14ac:dyDescent="0.25">
      <c r="A27" s="217"/>
    </row>
    <row r="28" spans="1:1" ht="15.65" x14ac:dyDescent="0.25">
      <c r="A28" s="217"/>
    </row>
    <row r="29" spans="1:1" ht="15.65" x14ac:dyDescent="0.25">
      <c r="A29" s="217"/>
    </row>
    <row r="30" spans="1:1" ht="15.65" x14ac:dyDescent="0.25">
      <c r="A30" s="217"/>
    </row>
    <row r="31" spans="1:1" ht="15.65" x14ac:dyDescent="0.25">
      <c r="A31" s="217"/>
    </row>
    <row r="32" spans="1:1" ht="15.65" x14ac:dyDescent="0.25">
      <c r="A32" s="217"/>
    </row>
    <row r="33" spans="1:1" ht="15.65" x14ac:dyDescent="0.25">
      <c r="A33" s="217"/>
    </row>
    <row r="34" spans="1:1" ht="15.65" x14ac:dyDescent="0.25">
      <c r="A34" s="217"/>
    </row>
    <row r="35" spans="1:1" ht="15.65" x14ac:dyDescent="0.25">
      <c r="A35" s="217"/>
    </row>
    <row r="36" spans="1:1" ht="15.65" x14ac:dyDescent="0.25">
      <c r="A36" s="217"/>
    </row>
    <row r="37" spans="1:1" ht="15.65" x14ac:dyDescent="0.25">
      <c r="A37" s="217"/>
    </row>
    <row r="38" spans="1:1" ht="15.65" x14ac:dyDescent="0.25">
      <c r="A38" s="217"/>
    </row>
    <row r="39" spans="1:1" ht="15.65" x14ac:dyDescent="0.25">
      <c r="A39" s="217"/>
    </row>
    <row r="40" spans="1:1" ht="15.65" x14ac:dyDescent="0.25">
      <c r="A40" s="217"/>
    </row>
    <row r="41" spans="1:1" ht="15.65" x14ac:dyDescent="0.25">
      <c r="A41" s="217"/>
    </row>
    <row r="42" spans="1:1" ht="15.65" x14ac:dyDescent="0.25">
      <c r="A42" s="217"/>
    </row>
    <row r="43" spans="1:1" ht="15.65" x14ac:dyDescent="0.25">
      <c r="A43" s="217"/>
    </row>
    <row r="44" spans="1:1" ht="15.65" x14ac:dyDescent="0.25">
      <c r="A44" s="217"/>
    </row>
    <row r="45" spans="1:1" ht="15.65" x14ac:dyDescent="0.25">
      <c r="A45" s="217"/>
    </row>
    <row r="46" spans="1:1" ht="15.65" x14ac:dyDescent="0.25">
      <c r="A46" s="217"/>
    </row>
    <row r="47" spans="1:1" ht="15.65" x14ac:dyDescent="0.25">
      <c r="A47" s="217"/>
    </row>
    <row r="48" spans="1:1" ht="15.65" x14ac:dyDescent="0.25">
      <c r="A48" s="217"/>
    </row>
    <row r="49" spans="1:1" ht="15.65" x14ac:dyDescent="0.25">
      <c r="A49" s="217"/>
    </row>
    <row r="50" spans="1:1" ht="15.65" x14ac:dyDescent="0.25">
      <c r="A50" s="217"/>
    </row>
    <row r="51" spans="1:1" ht="15.65" x14ac:dyDescent="0.25">
      <c r="A51" s="217"/>
    </row>
    <row r="52" spans="1:1" ht="15.65" x14ac:dyDescent="0.25">
      <c r="A52" s="217"/>
    </row>
    <row r="53" spans="1:1" ht="15.65" x14ac:dyDescent="0.25">
      <c r="A53" s="217"/>
    </row>
    <row r="54" spans="1:1" ht="15.65" x14ac:dyDescent="0.25">
      <c r="A54" s="217"/>
    </row>
    <row r="55" spans="1:1" ht="15.65" x14ac:dyDescent="0.25">
      <c r="A55" s="217"/>
    </row>
    <row r="56" spans="1:1" ht="15.65" x14ac:dyDescent="0.25">
      <c r="A56" s="217"/>
    </row>
    <row r="57" spans="1:1" ht="15.65" x14ac:dyDescent="0.25">
      <c r="A57" s="217"/>
    </row>
    <row r="58" spans="1:1" ht="15.65" x14ac:dyDescent="0.25">
      <c r="A58" s="217"/>
    </row>
    <row r="59" spans="1:1" ht="15.65" x14ac:dyDescent="0.25">
      <c r="A59" s="217"/>
    </row>
    <row r="60" spans="1:1" ht="15.65" x14ac:dyDescent="0.25">
      <c r="A60" s="217"/>
    </row>
    <row r="61" spans="1:1" ht="15.65" x14ac:dyDescent="0.25">
      <c r="A61" s="217"/>
    </row>
    <row r="62" spans="1:1" ht="15.65" x14ac:dyDescent="0.25">
      <c r="A62" s="217"/>
    </row>
    <row r="63" spans="1:1" ht="15.65" x14ac:dyDescent="0.25">
      <c r="A63" s="217"/>
    </row>
    <row r="64" spans="1:1" ht="15.65" x14ac:dyDescent="0.25">
      <c r="A64" s="217"/>
    </row>
    <row r="65" spans="1:1" ht="15.65" x14ac:dyDescent="0.25">
      <c r="A65" s="217"/>
    </row>
    <row r="66" spans="1:1" ht="15.65" x14ac:dyDescent="0.25">
      <c r="A66" s="217"/>
    </row>
    <row r="67" spans="1:1" ht="15.65" x14ac:dyDescent="0.25">
      <c r="A67" s="217"/>
    </row>
    <row r="68" spans="1:1" ht="15.65" x14ac:dyDescent="0.25">
      <c r="A68" s="217"/>
    </row>
    <row r="69" spans="1:1" ht="15.65" x14ac:dyDescent="0.25">
      <c r="A69" s="217"/>
    </row>
    <row r="70" spans="1:1" ht="15.65" x14ac:dyDescent="0.25">
      <c r="A70" s="217"/>
    </row>
    <row r="71" spans="1:1" ht="15.65" x14ac:dyDescent="0.25">
      <c r="A71" s="217"/>
    </row>
    <row r="72" spans="1:1" ht="15.65" x14ac:dyDescent="0.25">
      <c r="A72" s="217"/>
    </row>
    <row r="73" spans="1:1" ht="15.65" x14ac:dyDescent="0.25">
      <c r="A73" s="217"/>
    </row>
    <row r="74" spans="1:1" ht="15.65" x14ac:dyDescent="0.25">
      <c r="A74" s="217"/>
    </row>
    <row r="75" spans="1:1" ht="15.65" x14ac:dyDescent="0.25">
      <c r="A75" s="217"/>
    </row>
    <row r="76" spans="1:1" ht="15.65" x14ac:dyDescent="0.25">
      <c r="A76" s="217"/>
    </row>
    <row r="77" spans="1:1" ht="15.65" x14ac:dyDescent="0.25">
      <c r="A77" s="217"/>
    </row>
    <row r="78" spans="1:1" ht="15.65" x14ac:dyDescent="0.25">
      <c r="A78" s="217"/>
    </row>
    <row r="79" spans="1:1" ht="15.65" x14ac:dyDescent="0.25">
      <c r="A79" s="217"/>
    </row>
    <row r="80" spans="1:1" ht="15.65" x14ac:dyDescent="0.25">
      <c r="A80" s="217"/>
    </row>
    <row r="81" spans="1:1" ht="15.65" x14ac:dyDescent="0.25">
      <c r="A81" s="217"/>
    </row>
    <row r="82" spans="1:1" ht="15.65" x14ac:dyDescent="0.25">
      <c r="A82" s="217"/>
    </row>
    <row r="83" spans="1:1" ht="15.65" x14ac:dyDescent="0.25">
      <c r="A83" s="217"/>
    </row>
    <row r="84" spans="1:1" ht="15.65" x14ac:dyDescent="0.25">
      <c r="A84" s="217"/>
    </row>
    <row r="85" spans="1:1" ht="15.65" x14ac:dyDescent="0.25">
      <c r="A85" s="217"/>
    </row>
    <row r="86" spans="1:1" ht="15.65" x14ac:dyDescent="0.25">
      <c r="A86" s="217"/>
    </row>
    <row r="87" spans="1:1" ht="15.65" x14ac:dyDescent="0.25">
      <c r="A87" s="217"/>
    </row>
    <row r="88" spans="1:1" ht="15.65" x14ac:dyDescent="0.25">
      <c r="A88" s="217"/>
    </row>
    <row r="89" spans="1:1" ht="15.65" x14ac:dyDescent="0.25">
      <c r="A89" s="217"/>
    </row>
    <row r="90" spans="1:1" ht="15.65" x14ac:dyDescent="0.25">
      <c r="A90" s="217"/>
    </row>
    <row r="91" spans="1:1" ht="15.65" x14ac:dyDescent="0.25">
      <c r="A91" s="217"/>
    </row>
    <row r="92" spans="1:1" ht="15.65" x14ac:dyDescent="0.25">
      <c r="A92" s="217"/>
    </row>
    <row r="93" spans="1:1" ht="15.65" x14ac:dyDescent="0.25">
      <c r="A93" s="217"/>
    </row>
    <row r="94" spans="1:1" ht="15.65" x14ac:dyDescent="0.25">
      <c r="A94" s="217"/>
    </row>
    <row r="95" spans="1:1" ht="15.65" x14ac:dyDescent="0.25">
      <c r="A95" s="217"/>
    </row>
    <row r="96" spans="1:1" ht="15.65" x14ac:dyDescent="0.25">
      <c r="A96" s="217"/>
    </row>
    <row r="97" spans="1:1" ht="15.65" x14ac:dyDescent="0.25">
      <c r="A97" s="217"/>
    </row>
    <row r="98" spans="1:1" ht="15.65" x14ac:dyDescent="0.25">
      <c r="A98" s="217"/>
    </row>
    <row r="99" spans="1:1" ht="15.65" x14ac:dyDescent="0.25">
      <c r="A99" s="217"/>
    </row>
    <row r="100" spans="1:1" ht="15.65" x14ac:dyDescent="0.25">
      <c r="A100" s="217"/>
    </row>
    <row r="101" spans="1:1" ht="15.65" x14ac:dyDescent="0.25">
      <c r="A101" s="217"/>
    </row>
    <row r="102" spans="1:1" ht="15.65" x14ac:dyDescent="0.25">
      <c r="A102" s="217"/>
    </row>
    <row r="103" spans="1:1" ht="15.65" x14ac:dyDescent="0.25">
      <c r="A103" s="217"/>
    </row>
    <row r="104" spans="1:1" ht="15.65" x14ac:dyDescent="0.25">
      <c r="A104" s="217"/>
    </row>
    <row r="105" spans="1:1" ht="15.65" x14ac:dyDescent="0.25">
      <c r="A105" s="217"/>
    </row>
    <row r="106" spans="1:1" ht="15.65" x14ac:dyDescent="0.25">
      <c r="A106" s="217"/>
    </row>
    <row r="107" spans="1:1" ht="15.65" x14ac:dyDescent="0.25">
      <c r="A107" s="217"/>
    </row>
    <row r="108" spans="1:1" ht="15.65" x14ac:dyDescent="0.25">
      <c r="A108" s="217"/>
    </row>
    <row r="109" spans="1:1" ht="15.65" x14ac:dyDescent="0.25">
      <c r="A109" s="217"/>
    </row>
    <row r="110" spans="1:1" ht="15.65" x14ac:dyDescent="0.25">
      <c r="A110" s="217"/>
    </row>
    <row r="111" spans="1:1" ht="15.65" x14ac:dyDescent="0.25">
      <c r="A111" s="217"/>
    </row>
    <row r="112" spans="1:1" ht="15.65" x14ac:dyDescent="0.25">
      <c r="A112" s="217"/>
    </row>
    <row r="113" spans="1:1" ht="15.65" x14ac:dyDescent="0.25">
      <c r="A113" s="217"/>
    </row>
    <row r="114" spans="1:1" ht="15.65" x14ac:dyDescent="0.25">
      <c r="A114" s="217"/>
    </row>
    <row r="115" spans="1:1" ht="15.65" x14ac:dyDescent="0.25">
      <c r="A115" s="217"/>
    </row>
    <row r="116" spans="1:1" ht="15.65" x14ac:dyDescent="0.25">
      <c r="A116" s="217"/>
    </row>
    <row r="117" spans="1:1" ht="15.65" x14ac:dyDescent="0.25">
      <c r="A117" s="217"/>
    </row>
    <row r="118" spans="1:1" ht="15.65" x14ac:dyDescent="0.25">
      <c r="A118" s="217"/>
    </row>
    <row r="119" spans="1:1" ht="15.65" x14ac:dyDescent="0.25">
      <c r="A119" s="217"/>
    </row>
    <row r="120" spans="1:1" ht="15.65" x14ac:dyDescent="0.25">
      <c r="A120" s="217"/>
    </row>
    <row r="121" spans="1:1" ht="15.65" x14ac:dyDescent="0.25">
      <c r="A121" s="217"/>
    </row>
    <row r="122" spans="1:1" ht="15.65" x14ac:dyDescent="0.25">
      <c r="A122" s="217"/>
    </row>
    <row r="123" spans="1:1" ht="15.65" x14ac:dyDescent="0.25">
      <c r="A123" s="217"/>
    </row>
    <row r="124" spans="1:1" ht="15.65" x14ac:dyDescent="0.25">
      <c r="A124" s="217"/>
    </row>
    <row r="125" spans="1:1" ht="15.65" x14ac:dyDescent="0.25">
      <c r="A125" s="217"/>
    </row>
    <row r="126" spans="1:1" ht="15.65" x14ac:dyDescent="0.25">
      <c r="A126" s="217"/>
    </row>
    <row r="127" spans="1:1" ht="15.65" x14ac:dyDescent="0.25">
      <c r="A127" s="217"/>
    </row>
    <row r="128" spans="1:1" ht="15.65" x14ac:dyDescent="0.25">
      <c r="A128" s="217"/>
    </row>
    <row r="129" spans="1:1" ht="15.65" x14ac:dyDescent="0.25">
      <c r="A129" s="217"/>
    </row>
    <row r="130" spans="1:1" ht="15.65" x14ac:dyDescent="0.25">
      <c r="A130" s="217"/>
    </row>
    <row r="131" spans="1:1" ht="15.65" x14ac:dyDescent="0.25">
      <c r="A131" s="217"/>
    </row>
    <row r="132" spans="1:1" ht="15.65" x14ac:dyDescent="0.25">
      <c r="A132" s="217"/>
    </row>
    <row r="133" spans="1:1" ht="15.65" x14ac:dyDescent="0.25">
      <c r="A133" s="217"/>
    </row>
    <row r="134" spans="1:1" ht="15.65" x14ac:dyDescent="0.25">
      <c r="A134" s="217"/>
    </row>
    <row r="135" spans="1:1" ht="15.65" x14ac:dyDescent="0.25">
      <c r="A135" s="217"/>
    </row>
    <row r="136" spans="1:1" ht="15.65" x14ac:dyDescent="0.25">
      <c r="A136" s="217"/>
    </row>
    <row r="137" spans="1:1" ht="15.65" x14ac:dyDescent="0.25">
      <c r="A137" s="217"/>
    </row>
    <row r="138" spans="1:1" ht="15.65" x14ac:dyDescent="0.25">
      <c r="A138" s="217"/>
    </row>
    <row r="139" spans="1:1" ht="15.65" x14ac:dyDescent="0.25">
      <c r="A139" s="217"/>
    </row>
    <row r="140" spans="1:1" ht="15.65" x14ac:dyDescent="0.25">
      <c r="A140" s="217"/>
    </row>
    <row r="141" spans="1:1" ht="15.65" x14ac:dyDescent="0.25">
      <c r="A141" s="217"/>
    </row>
    <row r="142" spans="1:1" ht="15.65" x14ac:dyDescent="0.25">
      <c r="A142" s="217"/>
    </row>
    <row r="143" spans="1:1" ht="15.65" x14ac:dyDescent="0.25">
      <c r="A143" s="217"/>
    </row>
    <row r="144" spans="1:1" ht="15.65" x14ac:dyDescent="0.25">
      <c r="A144" s="217"/>
    </row>
    <row r="145" spans="1:1" ht="15.65" x14ac:dyDescent="0.25">
      <c r="A145" s="217"/>
    </row>
    <row r="146" spans="1:1" ht="15.65" x14ac:dyDescent="0.25">
      <c r="A146" s="217"/>
    </row>
    <row r="147" spans="1:1" ht="15.65" x14ac:dyDescent="0.25">
      <c r="A147" s="217"/>
    </row>
    <row r="148" spans="1:1" ht="15.65" x14ac:dyDescent="0.25">
      <c r="A148" s="217"/>
    </row>
    <row r="149" spans="1:1" ht="15.65" x14ac:dyDescent="0.25">
      <c r="A149" s="217"/>
    </row>
    <row r="150" spans="1:1" ht="15.65" x14ac:dyDescent="0.25">
      <c r="A150" s="217"/>
    </row>
    <row r="151" spans="1:1" ht="15.65" x14ac:dyDescent="0.25">
      <c r="A151" s="217"/>
    </row>
    <row r="152" spans="1:1" ht="15.65" x14ac:dyDescent="0.25">
      <c r="A152" s="217"/>
    </row>
    <row r="153" spans="1:1" ht="15.65" x14ac:dyDescent="0.25">
      <c r="A153" s="217"/>
    </row>
    <row r="154" spans="1:1" ht="15.65" x14ac:dyDescent="0.25">
      <c r="A154" s="217"/>
    </row>
    <row r="155" spans="1:1" ht="15.65" x14ac:dyDescent="0.25">
      <c r="A155" s="217"/>
    </row>
    <row r="156" spans="1:1" ht="15.65" x14ac:dyDescent="0.25">
      <c r="A156" s="217"/>
    </row>
    <row r="157" spans="1:1" ht="15.65" x14ac:dyDescent="0.25">
      <c r="A157" s="217"/>
    </row>
    <row r="158" spans="1:1" ht="15.65" x14ac:dyDescent="0.25">
      <c r="A158" s="217"/>
    </row>
    <row r="159" spans="1:1" ht="15.65" x14ac:dyDescent="0.25">
      <c r="A159" s="217"/>
    </row>
    <row r="160" spans="1:1" ht="15.65" x14ac:dyDescent="0.25">
      <c r="A160" s="217"/>
    </row>
    <row r="161" spans="1:1" ht="15.65" x14ac:dyDescent="0.25">
      <c r="A161" s="217"/>
    </row>
    <row r="162" spans="1:1" ht="15.65" x14ac:dyDescent="0.25">
      <c r="A162" s="217"/>
    </row>
    <row r="163" spans="1:1" ht="15.65" x14ac:dyDescent="0.25">
      <c r="A163" s="217"/>
    </row>
    <row r="164" spans="1:1" ht="15.65" x14ac:dyDescent="0.25">
      <c r="A164" s="217"/>
    </row>
    <row r="165" spans="1:1" ht="15.65" x14ac:dyDescent="0.25">
      <c r="A165" s="217"/>
    </row>
    <row r="166" spans="1:1" ht="15.65" x14ac:dyDescent="0.25">
      <c r="A166" s="217"/>
    </row>
    <row r="167" spans="1:1" ht="15.65" x14ac:dyDescent="0.25">
      <c r="A167" s="217"/>
    </row>
    <row r="168" spans="1:1" ht="15.65" x14ac:dyDescent="0.25">
      <c r="A168" s="217"/>
    </row>
    <row r="169" spans="1:1" ht="15.65" x14ac:dyDescent="0.25">
      <c r="A169" s="217"/>
    </row>
    <row r="170" spans="1:1" ht="15.65" x14ac:dyDescent="0.25">
      <c r="A170" s="217"/>
    </row>
    <row r="171" spans="1:1" ht="15.65" x14ac:dyDescent="0.25">
      <c r="A171" s="217"/>
    </row>
    <row r="172" spans="1:1" ht="15.65" x14ac:dyDescent="0.25">
      <c r="A172" s="217"/>
    </row>
    <row r="173" spans="1:1" ht="15.65" x14ac:dyDescent="0.25">
      <c r="A173" s="217"/>
    </row>
    <row r="174" spans="1:1" ht="15.65" x14ac:dyDescent="0.25">
      <c r="A174" s="217"/>
    </row>
    <row r="175" spans="1:1" ht="15.65" x14ac:dyDescent="0.25">
      <c r="A175" s="217"/>
    </row>
    <row r="176" spans="1:1" ht="15.65" x14ac:dyDescent="0.25">
      <c r="A176" s="217"/>
    </row>
    <row r="177" spans="1:1" ht="15.65" x14ac:dyDescent="0.25">
      <c r="A177" s="217"/>
    </row>
    <row r="178" spans="1:1" ht="15.65" x14ac:dyDescent="0.25">
      <c r="A178" s="217"/>
    </row>
    <row r="179" spans="1:1" ht="15.65" x14ac:dyDescent="0.25">
      <c r="A179" s="217"/>
    </row>
    <row r="180" spans="1:1" ht="15.65" x14ac:dyDescent="0.25">
      <c r="A180" s="217"/>
    </row>
    <row r="181" spans="1:1" ht="15.65" x14ac:dyDescent="0.25">
      <c r="A181" s="217"/>
    </row>
    <row r="182" spans="1:1" ht="15.65" x14ac:dyDescent="0.25">
      <c r="A182" s="217"/>
    </row>
    <row r="183" spans="1:1" ht="15.65" x14ac:dyDescent="0.25">
      <c r="A183" s="217"/>
    </row>
    <row r="184" spans="1:1" ht="15.65" x14ac:dyDescent="0.25">
      <c r="A184" s="217"/>
    </row>
    <row r="185" spans="1:1" ht="15.65" x14ac:dyDescent="0.25">
      <c r="A185" s="217"/>
    </row>
    <row r="186" spans="1:1" ht="15.65" x14ac:dyDescent="0.25">
      <c r="A186" s="217"/>
    </row>
    <row r="187" spans="1:1" ht="15.65" x14ac:dyDescent="0.25">
      <c r="A187" s="217"/>
    </row>
    <row r="188" spans="1:1" ht="15.65" x14ac:dyDescent="0.25">
      <c r="A188" s="217"/>
    </row>
    <row r="189" spans="1:1" ht="15.65" x14ac:dyDescent="0.25">
      <c r="A189" s="217"/>
    </row>
    <row r="190" spans="1:1" ht="15.65" x14ac:dyDescent="0.25">
      <c r="A190" s="217"/>
    </row>
    <row r="191" spans="1:1" ht="15.65" x14ac:dyDescent="0.25">
      <c r="A191" s="217"/>
    </row>
    <row r="192" spans="1:1" ht="15.65" x14ac:dyDescent="0.25">
      <c r="A192" s="217"/>
    </row>
    <row r="193" spans="1:1" ht="15.65" x14ac:dyDescent="0.25">
      <c r="A193" s="217"/>
    </row>
    <row r="194" spans="1:1" ht="15.65" x14ac:dyDescent="0.25">
      <c r="A194" s="217"/>
    </row>
    <row r="195" spans="1:1" ht="15.65" x14ac:dyDescent="0.25">
      <c r="A195" s="217"/>
    </row>
    <row r="196" spans="1:1" ht="15.65" x14ac:dyDescent="0.25">
      <c r="A196" s="217"/>
    </row>
    <row r="197" spans="1:1" ht="15.65" x14ac:dyDescent="0.25">
      <c r="A197" s="217"/>
    </row>
    <row r="198" spans="1:1" ht="15.65" x14ac:dyDescent="0.25">
      <c r="A198" s="217"/>
    </row>
    <row r="199" spans="1:1" ht="15.65" x14ac:dyDescent="0.25">
      <c r="A199" s="217"/>
    </row>
    <row r="200" spans="1:1" ht="15.65" x14ac:dyDescent="0.25">
      <c r="A200" s="217"/>
    </row>
    <row r="201" spans="1:1" ht="15.65" x14ac:dyDescent="0.25">
      <c r="A201" s="217"/>
    </row>
    <row r="202" spans="1:1" ht="15.65" x14ac:dyDescent="0.25">
      <c r="A202" s="217"/>
    </row>
    <row r="203" spans="1:1" ht="15.65" x14ac:dyDescent="0.25">
      <c r="A203" s="217"/>
    </row>
    <row r="204" spans="1:1" ht="15.65" x14ac:dyDescent="0.25">
      <c r="A204" s="217"/>
    </row>
    <row r="205" spans="1:1" ht="15.65" x14ac:dyDescent="0.25">
      <c r="A205" s="217"/>
    </row>
    <row r="206" spans="1:1" ht="15.65" x14ac:dyDescent="0.25">
      <c r="A206" s="217"/>
    </row>
    <row r="207" spans="1:1" ht="15.65" x14ac:dyDescent="0.25">
      <c r="A207" s="217"/>
    </row>
    <row r="208" spans="1:1" ht="15.65" x14ac:dyDescent="0.25">
      <c r="A208" s="217"/>
    </row>
    <row r="209" spans="1:1" ht="15.65" x14ac:dyDescent="0.25">
      <c r="A209" s="217"/>
    </row>
    <row r="210" spans="1:1" ht="15.65" x14ac:dyDescent="0.25">
      <c r="A210" s="217"/>
    </row>
    <row r="211" spans="1:1" ht="15.65" x14ac:dyDescent="0.25">
      <c r="A211" s="217"/>
    </row>
    <row r="212" spans="1:1" ht="15.65" x14ac:dyDescent="0.25">
      <c r="A212" s="217"/>
    </row>
    <row r="213" spans="1:1" ht="15.65" x14ac:dyDescent="0.25">
      <c r="A213" s="217"/>
    </row>
    <row r="214" spans="1:1" ht="15.65" x14ac:dyDescent="0.25">
      <c r="A214" s="217"/>
    </row>
    <row r="215" spans="1:1" ht="15.65" x14ac:dyDescent="0.25">
      <c r="A215" s="217"/>
    </row>
    <row r="216" spans="1:1" ht="15.65" x14ac:dyDescent="0.25">
      <c r="A216" s="217"/>
    </row>
    <row r="217" spans="1:1" ht="15.65" x14ac:dyDescent="0.25">
      <c r="A217" s="217"/>
    </row>
    <row r="218" spans="1:1" ht="15.65" x14ac:dyDescent="0.25">
      <c r="A218" s="217"/>
    </row>
    <row r="219" spans="1:1" ht="15.65" x14ac:dyDescent="0.25">
      <c r="A219" s="217"/>
    </row>
    <row r="220" spans="1:1" ht="15.65" x14ac:dyDescent="0.25">
      <c r="A220" s="217"/>
    </row>
    <row r="221" spans="1:1" ht="15.65" x14ac:dyDescent="0.25">
      <c r="A221" s="217"/>
    </row>
    <row r="222" spans="1:1" ht="15.65" x14ac:dyDescent="0.25">
      <c r="A222" s="217"/>
    </row>
    <row r="223" spans="1:1" ht="15.65" x14ac:dyDescent="0.25">
      <c r="A223" s="217"/>
    </row>
    <row r="224" spans="1:1" ht="15.65" x14ac:dyDescent="0.25">
      <c r="A224" s="217"/>
    </row>
    <row r="225" spans="1:1" ht="15.65" x14ac:dyDescent="0.25">
      <c r="A225" s="217"/>
    </row>
    <row r="226" spans="1:1" ht="15.65" x14ac:dyDescent="0.25">
      <c r="A226" s="217"/>
    </row>
    <row r="227" spans="1:1" ht="15.65" x14ac:dyDescent="0.25">
      <c r="A227" s="217"/>
    </row>
    <row r="228" spans="1:1" ht="15.65" x14ac:dyDescent="0.25">
      <c r="A228" s="217"/>
    </row>
    <row r="229" spans="1:1" ht="15.65" x14ac:dyDescent="0.25">
      <c r="A229" s="217"/>
    </row>
    <row r="230" spans="1:1" ht="15.65" x14ac:dyDescent="0.25">
      <c r="A230" s="217"/>
    </row>
    <row r="231" spans="1:1" ht="15.65" x14ac:dyDescent="0.25">
      <c r="A231" s="217"/>
    </row>
    <row r="232" spans="1:1" ht="15.65" x14ac:dyDescent="0.25">
      <c r="A232" s="217"/>
    </row>
    <row r="233" spans="1:1" ht="15.65" x14ac:dyDescent="0.25">
      <c r="A233" s="217"/>
    </row>
    <row r="234" spans="1:1" ht="15.65" x14ac:dyDescent="0.25">
      <c r="A234" s="217"/>
    </row>
    <row r="235" spans="1:1" ht="15.65" x14ac:dyDescent="0.25">
      <c r="A235" s="217"/>
    </row>
    <row r="236" spans="1:1" ht="15.65" x14ac:dyDescent="0.25">
      <c r="A236" s="217"/>
    </row>
    <row r="237" spans="1:1" ht="15.65" x14ac:dyDescent="0.25">
      <c r="A237" s="217"/>
    </row>
    <row r="238" spans="1:1" ht="15.65" x14ac:dyDescent="0.25">
      <c r="A238" s="217"/>
    </row>
    <row r="239" spans="1:1" ht="15.65" x14ac:dyDescent="0.25">
      <c r="A239" s="217"/>
    </row>
    <row r="240" spans="1:1" ht="15.65" x14ac:dyDescent="0.25">
      <c r="A240" s="217"/>
    </row>
    <row r="241" spans="1:1" ht="15.65" x14ac:dyDescent="0.25">
      <c r="A241" s="217"/>
    </row>
    <row r="242" spans="1:1" ht="15.65" x14ac:dyDescent="0.25">
      <c r="A242" s="217"/>
    </row>
    <row r="243" spans="1:1" ht="15.65" x14ac:dyDescent="0.25">
      <c r="A243" s="217"/>
    </row>
    <row r="244" spans="1:1" ht="15.65" x14ac:dyDescent="0.25">
      <c r="A244" s="217"/>
    </row>
    <row r="245" spans="1:1" ht="15.65" x14ac:dyDescent="0.25">
      <c r="A245" s="217"/>
    </row>
    <row r="246" spans="1:1" ht="15.65" x14ac:dyDescent="0.25">
      <c r="A246" s="217"/>
    </row>
    <row r="247" spans="1:1" ht="15.65" x14ac:dyDescent="0.25">
      <c r="A247" s="217"/>
    </row>
    <row r="248" spans="1:1" ht="15.65" x14ac:dyDescent="0.25">
      <c r="A248" s="217"/>
    </row>
    <row r="249" spans="1:1" ht="15.65" x14ac:dyDescent="0.25">
      <c r="A249" s="217"/>
    </row>
    <row r="250" spans="1:1" ht="15.65" x14ac:dyDescent="0.25">
      <c r="A250" s="217"/>
    </row>
    <row r="251" spans="1:1" ht="15.65" x14ac:dyDescent="0.25">
      <c r="A251" s="217"/>
    </row>
    <row r="252" spans="1:1" ht="15.65" x14ac:dyDescent="0.25">
      <c r="A252" s="217"/>
    </row>
    <row r="253" spans="1:1" ht="15.65" x14ac:dyDescent="0.25">
      <c r="A253" s="217"/>
    </row>
    <row r="254" spans="1:1" ht="15.65" x14ac:dyDescent="0.25">
      <c r="A254" s="217"/>
    </row>
    <row r="255" spans="1:1" ht="15.65" x14ac:dyDescent="0.25">
      <c r="A255" s="217"/>
    </row>
    <row r="256" spans="1:1" ht="15.65" x14ac:dyDescent="0.25">
      <c r="A256" s="217"/>
    </row>
    <row r="257" spans="1:1" ht="15.65" x14ac:dyDescent="0.25">
      <c r="A257" s="217"/>
    </row>
    <row r="258" spans="1:1" ht="15.65" x14ac:dyDescent="0.25">
      <c r="A258" s="217"/>
    </row>
    <row r="259" spans="1:1" ht="15.65" x14ac:dyDescent="0.25">
      <c r="A259" s="217"/>
    </row>
    <row r="260" spans="1:1" ht="15.65" x14ac:dyDescent="0.25">
      <c r="A260" s="217"/>
    </row>
    <row r="261" spans="1:1" ht="15.65" x14ac:dyDescent="0.25">
      <c r="A261" s="217"/>
    </row>
    <row r="262" spans="1:1" ht="15.65" x14ac:dyDescent="0.25">
      <c r="A262" s="217"/>
    </row>
    <row r="263" spans="1:1" ht="15.65" x14ac:dyDescent="0.25">
      <c r="A263" s="217"/>
    </row>
    <row r="264" spans="1:1" ht="15.65" x14ac:dyDescent="0.25">
      <c r="A264" s="217"/>
    </row>
    <row r="265" spans="1:1" ht="15.65" x14ac:dyDescent="0.25">
      <c r="A265" s="217"/>
    </row>
    <row r="266" spans="1:1" ht="15.65" x14ac:dyDescent="0.25">
      <c r="A266" s="217"/>
    </row>
    <row r="267" spans="1:1" ht="15.65" x14ac:dyDescent="0.25">
      <c r="A267" s="217"/>
    </row>
    <row r="268" spans="1:1" ht="15.65" x14ac:dyDescent="0.25">
      <c r="A268" s="217"/>
    </row>
    <row r="269" spans="1:1" ht="15.65" x14ac:dyDescent="0.25">
      <c r="A269" s="217"/>
    </row>
    <row r="270" spans="1:1" ht="15.65" x14ac:dyDescent="0.25">
      <c r="A270" s="217"/>
    </row>
    <row r="271" spans="1:1" ht="15.65" x14ac:dyDescent="0.25">
      <c r="A271" s="217"/>
    </row>
    <row r="272" spans="1:1" ht="15.65" x14ac:dyDescent="0.25">
      <c r="A272" s="217"/>
    </row>
    <row r="273" spans="1:1" ht="15.65" x14ac:dyDescent="0.25">
      <c r="A273" s="217"/>
    </row>
    <row r="274" spans="1:1" ht="15.65" x14ac:dyDescent="0.25">
      <c r="A274" s="217"/>
    </row>
    <row r="275" spans="1:1" ht="15.65" x14ac:dyDescent="0.25">
      <c r="A275" s="217"/>
    </row>
    <row r="276" spans="1:1" ht="15.65" x14ac:dyDescent="0.25">
      <c r="A276" s="217"/>
    </row>
    <row r="277" spans="1:1" ht="15.65" x14ac:dyDescent="0.25">
      <c r="A277" s="217"/>
    </row>
    <row r="278" spans="1:1" ht="15.65" x14ac:dyDescent="0.25">
      <c r="A278" s="217"/>
    </row>
    <row r="279" spans="1:1" ht="15.65" x14ac:dyDescent="0.25">
      <c r="A279" s="217"/>
    </row>
    <row r="280" spans="1:1" ht="15.65" x14ac:dyDescent="0.25">
      <c r="A280" s="217"/>
    </row>
    <row r="281" spans="1:1" ht="15.65" x14ac:dyDescent="0.25">
      <c r="A281" s="217"/>
    </row>
    <row r="282" spans="1:1" ht="15.65" x14ac:dyDescent="0.25">
      <c r="A282" s="217"/>
    </row>
    <row r="283" spans="1:1" ht="15.65" x14ac:dyDescent="0.25">
      <c r="A283" s="217"/>
    </row>
    <row r="284" spans="1:1" ht="15.65" x14ac:dyDescent="0.25">
      <c r="A284" s="217"/>
    </row>
    <row r="285" spans="1:1" ht="15.65" x14ac:dyDescent="0.25">
      <c r="A285" s="217"/>
    </row>
    <row r="286" spans="1:1" ht="15.65" x14ac:dyDescent="0.25">
      <c r="A286" s="217"/>
    </row>
    <row r="287" spans="1:1" ht="15.65" x14ac:dyDescent="0.25">
      <c r="A287" s="217"/>
    </row>
    <row r="288" spans="1:1" ht="15.65" x14ac:dyDescent="0.25">
      <c r="A288" s="217"/>
    </row>
    <row r="289" spans="1:1" ht="15.65" x14ac:dyDescent="0.25">
      <c r="A289" s="217"/>
    </row>
    <row r="290" spans="1:1" ht="15.65" x14ac:dyDescent="0.25">
      <c r="A290" s="217"/>
    </row>
    <row r="291" spans="1:1" ht="15.65" x14ac:dyDescent="0.25">
      <c r="A291" s="217"/>
    </row>
    <row r="292" spans="1:1" ht="15.65" x14ac:dyDescent="0.25">
      <c r="A292" s="217"/>
    </row>
    <row r="293" spans="1:1" ht="15.65" x14ac:dyDescent="0.25">
      <c r="A293" s="217"/>
    </row>
    <row r="294" spans="1:1" ht="15.65" x14ac:dyDescent="0.25">
      <c r="A294" s="217"/>
    </row>
    <row r="295" spans="1:1" ht="15.65" x14ac:dyDescent="0.25">
      <c r="A295" s="217"/>
    </row>
    <row r="296" spans="1:1" ht="15.65" x14ac:dyDescent="0.25">
      <c r="A296" s="217"/>
    </row>
    <row r="297" spans="1:1" ht="15.65" x14ac:dyDescent="0.25">
      <c r="A297" s="217"/>
    </row>
    <row r="298" spans="1:1" ht="15.65" x14ac:dyDescent="0.25">
      <c r="A298" s="217"/>
    </row>
    <row r="299" spans="1:1" ht="15.65" x14ac:dyDescent="0.25">
      <c r="A299" s="217"/>
    </row>
    <row r="300" spans="1:1" ht="15.65" x14ac:dyDescent="0.25">
      <c r="A300" s="217"/>
    </row>
    <row r="301" spans="1:1" ht="15.65" x14ac:dyDescent="0.25">
      <c r="A301" s="217"/>
    </row>
    <row r="302" spans="1:1" ht="15.65" x14ac:dyDescent="0.25">
      <c r="A302" s="217"/>
    </row>
    <row r="303" spans="1:1" ht="15.65" x14ac:dyDescent="0.25">
      <c r="A303" s="217"/>
    </row>
    <row r="304" spans="1:1" ht="15.65" x14ac:dyDescent="0.25">
      <c r="A304" s="217"/>
    </row>
    <row r="305" spans="1:1" ht="15.65" x14ac:dyDescent="0.25">
      <c r="A305" s="217"/>
    </row>
    <row r="306" spans="1:1" ht="15.65" x14ac:dyDescent="0.25">
      <c r="A306" s="217"/>
    </row>
    <row r="307" spans="1:1" ht="15.65" x14ac:dyDescent="0.25">
      <c r="A307" s="217"/>
    </row>
    <row r="308" spans="1:1" ht="15.65" x14ac:dyDescent="0.25">
      <c r="A308" s="217"/>
    </row>
    <row r="309" spans="1:1" ht="15.65" x14ac:dyDescent="0.25">
      <c r="A309" s="217"/>
    </row>
    <row r="310" spans="1:1" ht="15.65" x14ac:dyDescent="0.25">
      <c r="A310" s="217"/>
    </row>
    <row r="311" spans="1:1" ht="15.65" x14ac:dyDescent="0.25">
      <c r="A311" s="217"/>
    </row>
    <row r="312" spans="1:1" ht="15.65" x14ac:dyDescent="0.25">
      <c r="A312" s="217"/>
    </row>
    <row r="313" spans="1:1" ht="15.65" x14ac:dyDescent="0.25">
      <c r="A313" s="217"/>
    </row>
    <row r="314" spans="1:1" ht="15.65" x14ac:dyDescent="0.25">
      <c r="A314" s="217"/>
    </row>
    <row r="315" spans="1:1" ht="15.65" x14ac:dyDescent="0.25">
      <c r="A315" s="217"/>
    </row>
    <row r="316" spans="1:1" ht="15.65" x14ac:dyDescent="0.25">
      <c r="A316" s="217"/>
    </row>
    <row r="317" spans="1:1" ht="15.65" x14ac:dyDescent="0.25">
      <c r="A317" s="217"/>
    </row>
    <row r="318" spans="1:1" ht="15.65" x14ac:dyDescent="0.25">
      <c r="A318" s="217"/>
    </row>
    <row r="319" spans="1:1" ht="15.65" x14ac:dyDescent="0.25">
      <c r="A319" s="217"/>
    </row>
    <row r="320" spans="1:1" ht="15.65" x14ac:dyDescent="0.25">
      <c r="A320" s="217"/>
    </row>
    <row r="321" spans="1:1" ht="15.65" x14ac:dyDescent="0.25">
      <c r="A321" s="217"/>
    </row>
    <row r="322" spans="1:1" ht="15.65" x14ac:dyDescent="0.25">
      <c r="A322" s="217"/>
    </row>
    <row r="323" spans="1:1" ht="15.65" x14ac:dyDescent="0.25">
      <c r="A323" s="217"/>
    </row>
    <row r="324" spans="1:1" ht="15.65" x14ac:dyDescent="0.25">
      <c r="A324" s="217"/>
    </row>
    <row r="325" spans="1:1" ht="15.65" x14ac:dyDescent="0.25">
      <c r="A325" s="217"/>
    </row>
    <row r="326" spans="1:1" ht="15.65" x14ac:dyDescent="0.25">
      <c r="A326" s="217"/>
    </row>
    <row r="327" spans="1:1" ht="15.65" x14ac:dyDescent="0.25">
      <c r="A327" s="217"/>
    </row>
    <row r="328" spans="1:1" ht="15.65" x14ac:dyDescent="0.25">
      <c r="A328" s="217"/>
    </row>
    <row r="329" spans="1:1" ht="15.65" x14ac:dyDescent="0.25">
      <c r="A329" s="217"/>
    </row>
    <row r="330" spans="1:1" ht="15.65" x14ac:dyDescent="0.25">
      <c r="A330" s="217"/>
    </row>
    <row r="331" spans="1:1" ht="15.65" x14ac:dyDescent="0.25">
      <c r="A331" s="217"/>
    </row>
    <row r="332" spans="1:1" ht="15.65" x14ac:dyDescent="0.25">
      <c r="A332" s="217"/>
    </row>
    <row r="333" spans="1:1" ht="15.65" x14ac:dyDescent="0.25">
      <c r="A333" s="217"/>
    </row>
    <row r="334" spans="1:1" ht="15.65" x14ac:dyDescent="0.25">
      <c r="A334" s="217"/>
    </row>
    <row r="335" spans="1:1" ht="15.65" x14ac:dyDescent="0.25">
      <c r="A335" s="217"/>
    </row>
    <row r="336" spans="1:1" ht="15.65" x14ac:dyDescent="0.25">
      <c r="A336" s="217"/>
    </row>
    <row r="337" spans="1:1" ht="15.65" x14ac:dyDescent="0.25">
      <c r="A337" s="217"/>
    </row>
    <row r="338" spans="1:1" ht="15.65" x14ac:dyDescent="0.25">
      <c r="A338" s="217"/>
    </row>
    <row r="339" spans="1:1" ht="15.65" x14ac:dyDescent="0.25">
      <c r="A339" s="217"/>
    </row>
    <row r="340" spans="1:1" ht="15.65" x14ac:dyDescent="0.25">
      <c r="A340" s="217"/>
    </row>
    <row r="341" spans="1:1" ht="15.65" x14ac:dyDescent="0.25">
      <c r="A341" s="217"/>
    </row>
    <row r="342" spans="1:1" ht="15.65" x14ac:dyDescent="0.25">
      <c r="A342" s="217"/>
    </row>
    <row r="343" spans="1:1" ht="15.65" x14ac:dyDescent="0.25">
      <c r="A343" s="217"/>
    </row>
    <row r="344" spans="1:1" ht="15.65" x14ac:dyDescent="0.25">
      <c r="A344" s="217"/>
    </row>
    <row r="345" spans="1:1" ht="15.65" x14ac:dyDescent="0.25">
      <c r="A345" s="217"/>
    </row>
    <row r="346" spans="1:1" ht="15.65" x14ac:dyDescent="0.25">
      <c r="A346" s="217"/>
    </row>
    <row r="347" spans="1:1" ht="15.65" x14ac:dyDescent="0.25">
      <c r="A347" s="217"/>
    </row>
    <row r="348" spans="1:1" ht="15.65" x14ac:dyDescent="0.25">
      <c r="A348" s="217"/>
    </row>
    <row r="349" spans="1:1" ht="15.65" x14ac:dyDescent="0.25">
      <c r="A349" s="217"/>
    </row>
    <row r="350" spans="1:1" ht="15.65" x14ac:dyDescent="0.25">
      <c r="A350" s="217"/>
    </row>
    <row r="351" spans="1:1" ht="15.65" x14ac:dyDescent="0.25">
      <c r="A351" s="217"/>
    </row>
    <row r="352" spans="1:1" ht="15.65" x14ac:dyDescent="0.25">
      <c r="A352" s="217"/>
    </row>
    <row r="353" spans="1:1" ht="15.65" x14ac:dyDescent="0.25">
      <c r="A353" s="217"/>
    </row>
    <row r="354" spans="1:1" ht="15.65" x14ac:dyDescent="0.25">
      <c r="A354" s="217"/>
    </row>
    <row r="355" spans="1:1" ht="15.65" x14ac:dyDescent="0.25">
      <c r="A355" s="217"/>
    </row>
    <row r="356" spans="1:1" ht="15.65" x14ac:dyDescent="0.25">
      <c r="A356" s="217"/>
    </row>
    <row r="357" spans="1:1" ht="15.65" x14ac:dyDescent="0.25">
      <c r="A357" s="217"/>
    </row>
    <row r="358" spans="1:1" ht="15.65" x14ac:dyDescent="0.25">
      <c r="A358" s="217"/>
    </row>
    <row r="359" spans="1:1" ht="15.65" x14ac:dyDescent="0.25">
      <c r="A359" s="217"/>
    </row>
    <row r="360" spans="1:1" ht="15.65" x14ac:dyDescent="0.25">
      <c r="A360" s="217"/>
    </row>
    <row r="361" spans="1:1" ht="15.65" x14ac:dyDescent="0.25">
      <c r="A361" s="217"/>
    </row>
    <row r="362" spans="1:1" ht="15.65" x14ac:dyDescent="0.25">
      <c r="A362" s="217"/>
    </row>
    <row r="363" spans="1:1" ht="15.65" x14ac:dyDescent="0.25">
      <c r="A363" s="217"/>
    </row>
    <row r="364" spans="1:1" ht="15.65" x14ac:dyDescent="0.25">
      <c r="A364" s="217"/>
    </row>
    <row r="365" spans="1:1" ht="15.65" x14ac:dyDescent="0.25">
      <c r="A365" s="217"/>
    </row>
    <row r="366" spans="1:1" ht="15.65" x14ac:dyDescent="0.25">
      <c r="A366" s="217"/>
    </row>
    <row r="367" spans="1:1" ht="15.65" x14ac:dyDescent="0.25">
      <c r="A367" s="217"/>
    </row>
    <row r="368" spans="1:1" ht="15.65" x14ac:dyDescent="0.25">
      <c r="A368" s="217"/>
    </row>
    <row r="369" spans="1:1" ht="15.65" x14ac:dyDescent="0.25">
      <c r="A369" s="217"/>
    </row>
    <row r="508" spans="1:1" x14ac:dyDescent="0.25">
      <c r="A508" s="216"/>
    </row>
    <row r="509" spans="1:1" x14ac:dyDescent="0.25">
      <c r="A509" s="216"/>
    </row>
    <row r="510" spans="1:1" x14ac:dyDescent="0.25">
      <c r="A510" s="216"/>
    </row>
    <row r="511" spans="1:1" x14ac:dyDescent="0.25">
      <c r="A511" s="216"/>
    </row>
    <row r="512" spans="1:1" x14ac:dyDescent="0.25">
      <c r="A512" s="216"/>
    </row>
    <row r="513" spans="1:1" x14ac:dyDescent="0.25">
      <c r="A513" s="216"/>
    </row>
    <row r="514" spans="1:1" x14ac:dyDescent="0.25">
      <c r="A514" s="216"/>
    </row>
    <row r="515" spans="1:1" x14ac:dyDescent="0.25">
      <c r="A515" s="216"/>
    </row>
    <row r="516" spans="1:1" x14ac:dyDescent="0.25">
      <c r="A516" s="216"/>
    </row>
    <row r="517" spans="1:1" x14ac:dyDescent="0.25">
      <c r="A517" s="216"/>
    </row>
    <row r="518" spans="1:1" x14ac:dyDescent="0.25">
      <c r="A518" s="216"/>
    </row>
    <row r="519" spans="1:1" x14ac:dyDescent="0.25">
      <c r="A519" s="216"/>
    </row>
    <row r="520" spans="1:1" x14ac:dyDescent="0.25">
      <c r="A520" s="216"/>
    </row>
    <row r="521" spans="1:1" x14ac:dyDescent="0.25">
      <c r="A521" s="216"/>
    </row>
    <row r="522" spans="1:1" x14ac:dyDescent="0.25">
      <c r="A522" s="216"/>
    </row>
    <row r="523" spans="1:1" x14ac:dyDescent="0.25">
      <c r="A523" s="216"/>
    </row>
    <row r="524" spans="1:1" x14ac:dyDescent="0.25">
      <c r="A524" s="216"/>
    </row>
    <row r="525" spans="1:1" x14ac:dyDescent="0.25">
      <c r="A525" s="216"/>
    </row>
    <row r="526" spans="1:1" x14ac:dyDescent="0.25">
      <c r="A526" s="216"/>
    </row>
  </sheetData>
  <mergeCells count="4">
    <mergeCell ref="A4:C4"/>
    <mergeCell ref="B7:C7"/>
    <mergeCell ref="A8:C8"/>
    <mergeCell ref="B1:C3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opLeftCell="A22" workbookViewId="0">
      <selection activeCell="G26" sqref="G26"/>
    </sheetView>
  </sheetViews>
  <sheetFormatPr defaultColWidth="9.125" defaultRowHeight="12.9" x14ac:dyDescent="0.2"/>
  <cols>
    <col min="1" max="1" width="7.375" style="202" customWidth="1"/>
    <col min="2" max="3" width="9.125" style="202"/>
    <col min="4" max="4" width="26.25" style="202" customWidth="1"/>
    <col min="5" max="5" width="11" style="202" customWidth="1"/>
    <col min="6" max="6" width="15.875" style="202" customWidth="1"/>
    <col min="7" max="7" width="22.75" style="202" customWidth="1"/>
    <col min="8" max="16384" width="9.125" style="202"/>
  </cols>
  <sheetData>
    <row r="1" spans="1:9" ht="112.75" customHeight="1" x14ac:dyDescent="0.2">
      <c r="A1" s="214"/>
      <c r="B1" s="214"/>
      <c r="C1" s="214"/>
      <c r="F1" s="213"/>
      <c r="G1" s="285" t="s">
        <v>630</v>
      </c>
      <c r="H1" s="210"/>
    </row>
    <row r="2" spans="1:9" ht="34.65" customHeight="1" x14ac:dyDescent="0.2">
      <c r="A2" s="214"/>
      <c r="B2" s="214"/>
      <c r="C2" s="214"/>
      <c r="F2" s="213"/>
      <c r="G2" s="285"/>
      <c r="H2" s="210"/>
    </row>
    <row r="3" spans="1:9" ht="56.25" customHeight="1" x14ac:dyDescent="0.25">
      <c r="F3" s="213"/>
      <c r="G3" s="235"/>
    </row>
    <row r="4" spans="1:9" ht="50.3" customHeight="1" x14ac:dyDescent="0.2">
      <c r="A4" s="291" t="s">
        <v>543</v>
      </c>
      <c r="B4" s="291"/>
      <c r="C4" s="291"/>
      <c r="D4" s="291"/>
      <c r="E4" s="291"/>
      <c r="F4" s="291"/>
      <c r="G4" s="291"/>
      <c r="H4" s="212"/>
    </row>
    <row r="5" spans="1:9" x14ac:dyDescent="0.2">
      <c r="G5" s="211" t="s">
        <v>158</v>
      </c>
    </row>
    <row r="6" spans="1:9" x14ac:dyDescent="0.2">
      <c r="G6" s="208"/>
    </row>
    <row r="7" spans="1:9" x14ac:dyDescent="0.2">
      <c r="G7" s="208"/>
    </row>
    <row r="8" spans="1:9" x14ac:dyDescent="0.2">
      <c r="G8" s="210"/>
    </row>
    <row r="9" spans="1:9" ht="36" customHeight="1" x14ac:dyDescent="0.25">
      <c r="A9" s="292" t="s">
        <v>542</v>
      </c>
      <c r="B9" s="292"/>
      <c r="C9" s="292"/>
      <c r="D9" s="292"/>
      <c r="E9" s="292"/>
      <c r="F9" s="292"/>
      <c r="G9" s="292"/>
      <c r="H9" s="209"/>
      <c r="I9" s="209"/>
    </row>
    <row r="10" spans="1:9" ht="12.9" customHeight="1" x14ac:dyDescent="0.2">
      <c r="A10" s="209"/>
      <c r="B10" s="209"/>
      <c r="C10" s="209"/>
      <c r="D10" s="209"/>
      <c r="E10" s="209"/>
      <c r="F10" s="209"/>
      <c r="G10" s="209"/>
      <c r="H10" s="209"/>
      <c r="I10" s="209"/>
    </row>
    <row r="12" spans="1:9" x14ac:dyDescent="0.2">
      <c r="G12" s="208" t="s">
        <v>215</v>
      </c>
    </row>
    <row r="13" spans="1:9" x14ac:dyDescent="0.2">
      <c r="A13" s="293" t="s">
        <v>541</v>
      </c>
      <c r="B13" s="293" t="s">
        <v>540</v>
      </c>
      <c r="C13" s="293"/>
      <c r="D13" s="293"/>
      <c r="E13" s="293" t="s">
        <v>539</v>
      </c>
      <c r="F13" s="293"/>
      <c r="G13" s="293" t="s">
        <v>538</v>
      </c>
      <c r="H13" s="207"/>
      <c r="I13" s="207"/>
    </row>
    <row r="14" spans="1:9" x14ac:dyDescent="0.2">
      <c r="A14" s="293"/>
      <c r="B14" s="293"/>
      <c r="C14" s="293"/>
      <c r="D14" s="293"/>
      <c r="E14" s="293"/>
      <c r="F14" s="293"/>
      <c r="G14" s="293"/>
      <c r="H14" s="206"/>
      <c r="I14" s="206"/>
    </row>
    <row r="15" spans="1:9" ht="70.650000000000006" customHeight="1" x14ac:dyDescent="0.2">
      <c r="A15" s="203">
        <v>1</v>
      </c>
      <c r="B15" s="288" t="s">
        <v>537</v>
      </c>
      <c r="C15" s="289"/>
      <c r="D15" s="290"/>
      <c r="E15" s="286" t="s">
        <v>536</v>
      </c>
      <c r="F15" s="287"/>
      <c r="G15" s="204">
        <v>1100</v>
      </c>
      <c r="H15" s="206"/>
      <c r="I15" s="206"/>
    </row>
    <row r="16" spans="1:9" ht="22.45" customHeight="1" x14ac:dyDescent="0.2">
      <c r="A16" s="303">
        <v>2</v>
      </c>
      <c r="B16" s="294" t="s">
        <v>535</v>
      </c>
      <c r="C16" s="295"/>
      <c r="D16" s="296"/>
      <c r="E16" s="286" t="s">
        <v>534</v>
      </c>
      <c r="F16" s="287"/>
      <c r="G16" s="204">
        <v>500</v>
      </c>
    </row>
    <row r="17" spans="1:7" ht="17.7" customHeight="1" x14ac:dyDescent="0.2">
      <c r="A17" s="304"/>
      <c r="B17" s="297"/>
      <c r="C17" s="298"/>
      <c r="D17" s="299"/>
      <c r="E17" s="286" t="s">
        <v>544</v>
      </c>
      <c r="F17" s="287"/>
      <c r="G17" s="204">
        <v>1282</v>
      </c>
    </row>
    <row r="18" spans="1:7" ht="19.05" customHeight="1" x14ac:dyDescent="0.2">
      <c r="A18" s="305"/>
      <c r="B18" s="300"/>
      <c r="C18" s="301"/>
      <c r="D18" s="302"/>
      <c r="E18" s="286" t="s">
        <v>545</v>
      </c>
      <c r="F18" s="287"/>
      <c r="G18" s="204">
        <v>770</v>
      </c>
    </row>
    <row r="19" spans="1:7" ht="34.5" customHeight="1" x14ac:dyDescent="0.2">
      <c r="A19" s="203">
        <v>3</v>
      </c>
      <c r="B19" s="288" t="s">
        <v>533</v>
      </c>
      <c r="C19" s="289"/>
      <c r="D19" s="290"/>
      <c r="E19" s="286" t="s">
        <v>532</v>
      </c>
      <c r="F19" s="287"/>
      <c r="G19" s="204">
        <v>117</v>
      </c>
    </row>
    <row r="20" spans="1:7" ht="43.5" customHeight="1" x14ac:dyDescent="0.2">
      <c r="A20" s="205">
        <v>4</v>
      </c>
      <c r="B20" s="294" t="s">
        <v>531</v>
      </c>
      <c r="C20" s="295"/>
      <c r="D20" s="296"/>
      <c r="E20" s="286" t="s">
        <v>530</v>
      </c>
      <c r="F20" s="287"/>
      <c r="G20" s="204">
        <v>210.5</v>
      </c>
    </row>
    <row r="21" spans="1:7" ht="39.1" customHeight="1" x14ac:dyDescent="0.2">
      <c r="A21" s="203">
        <v>5</v>
      </c>
      <c r="B21" s="288" t="s">
        <v>529</v>
      </c>
      <c r="C21" s="289"/>
      <c r="D21" s="290"/>
      <c r="E21" s="286" t="s">
        <v>528</v>
      </c>
      <c r="F21" s="287"/>
      <c r="G21" s="204">
        <v>1937.3</v>
      </c>
    </row>
    <row r="22" spans="1:7" ht="45.7" customHeight="1" x14ac:dyDescent="0.2">
      <c r="A22" s="203">
        <v>6</v>
      </c>
      <c r="B22" s="308" t="s">
        <v>527</v>
      </c>
      <c r="C22" s="309"/>
      <c r="D22" s="310"/>
      <c r="E22" s="286" t="s">
        <v>526</v>
      </c>
      <c r="F22" s="287"/>
      <c r="G22" s="204">
        <v>1352.7</v>
      </c>
    </row>
    <row r="23" spans="1:7" ht="36.700000000000003" customHeight="1" x14ac:dyDescent="0.2">
      <c r="A23" s="203">
        <v>7</v>
      </c>
      <c r="B23" s="306" t="s">
        <v>546</v>
      </c>
      <c r="C23" s="307"/>
      <c r="D23" s="311"/>
      <c r="E23" s="286" t="s">
        <v>525</v>
      </c>
      <c r="F23" s="287"/>
      <c r="G23" s="204">
        <v>430</v>
      </c>
    </row>
    <row r="24" spans="1:7" ht="30.75" customHeight="1" x14ac:dyDescent="0.2">
      <c r="A24" s="203">
        <v>8</v>
      </c>
      <c r="B24" s="306" t="s">
        <v>524</v>
      </c>
      <c r="C24" s="307"/>
      <c r="D24" s="307"/>
      <c r="E24" s="293" t="s">
        <v>523</v>
      </c>
      <c r="F24" s="293"/>
      <c r="G24" s="204">
        <v>270</v>
      </c>
    </row>
    <row r="25" spans="1:7" ht="38.75" customHeight="1" x14ac:dyDescent="0.2">
      <c r="A25" s="203">
        <v>9</v>
      </c>
      <c r="B25" s="306" t="s">
        <v>522</v>
      </c>
      <c r="C25" s="307"/>
      <c r="D25" s="307"/>
      <c r="E25" s="286" t="s">
        <v>521</v>
      </c>
      <c r="F25" s="287"/>
      <c r="G25" s="204">
        <v>60</v>
      </c>
    </row>
    <row r="26" spans="1:7" ht="37.4" customHeight="1" x14ac:dyDescent="0.2">
      <c r="A26" s="203">
        <v>10</v>
      </c>
      <c r="B26" s="315" t="s">
        <v>520</v>
      </c>
      <c r="C26" s="316"/>
      <c r="D26" s="317"/>
      <c r="E26" s="286" t="s">
        <v>519</v>
      </c>
      <c r="F26" s="287"/>
      <c r="G26" s="204">
        <v>2164</v>
      </c>
    </row>
    <row r="27" spans="1:7" ht="38.75" customHeight="1" x14ac:dyDescent="0.2">
      <c r="A27" s="203">
        <v>11</v>
      </c>
      <c r="B27" s="318" t="s">
        <v>547</v>
      </c>
      <c r="C27" s="318"/>
      <c r="D27" s="318"/>
      <c r="E27" s="286" t="s">
        <v>518</v>
      </c>
      <c r="F27" s="287"/>
      <c r="G27" s="204">
        <v>920</v>
      </c>
    </row>
    <row r="28" spans="1:7" ht="27.2" customHeight="1" x14ac:dyDescent="0.2">
      <c r="A28" s="203">
        <v>12</v>
      </c>
      <c r="B28" s="319" t="s">
        <v>517</v>
      </c>
      <c r="C28" s="320"/>
      <c r="D28" s="321"/>
      <c r="E28" s="286" t="s">
        <v>516</v>
      </c>
      <c r="F28" s="287"/>
      <c r="G28" s="204">
        <v>3550</v>
      </c>
    </row>
    <row r="29" spans="1:7" ht="41.45" customHeight="1" x14ac:dyDescent="0.2">
      <c r="A29" s="203">
        <v>13</v>
      </c>
      <c r="B29" s="312" t="s">
        <v>515</v>
      </c>
      <c r="C29" s="313"/>
      <c r="D29" s="314"/>
      <c r="E29" s="286" t="s">
        <v>514</v>
      </c>
      <c r="F29" s="287"/>
      <c r="G29" s="204">
        <v>650</v>
      </c>
    </row>
    <row r="30" spans="1:7" ht="55.05" customHeight="1" x14ac:dyDescent="0.2">
      <c r="A30" s="203">
        <v>14</v>
      </c>
      <c r="B30" s="312" t="s">
        <v>513</v>
      </c>
      <c r="C30" s="313"/>
      <c r="D30" s="314"/>
      <c r="E30" s="286" t="s">
        <v>512</v>
      </c>
      <c r="F30" s="287"/>
      <c r="G30" s="203">
        <v>577.5</v>
      </c>
    </row>
    <row r="31" spans="1:7" ht="41.45" customHeight="1" x14ac:dyDescent="0.2">
      <c r="A31" s="236">
        <v>15</v>
      </c>
      <c r="B31" s="312" t="s">
        <v>664</v>
      </c>
      <c r="C31" s="313"/>
      <c r="D31" s="314"/>
      <c r="E31" s="286" t="s">
        <v>671</v>
      </c>
      <c r="F31" s="287"/>
      <c r="G31" s="204">
        <v>7</v>
      </c>
    </row>
    <row r="32" spans="1:7" ht="56.4" customHeight="1" x14ac:dyDescent="0.2">
      <c r="A32" s="236">
        <v>16</v>
      </c>
      <c r="B32" s="312" t="s">
        <v>665</v>
      </c>
      <c r="C32" s="313"/>
      <c r="D32" s="314"/>
      <c r="E32" s="286" t="s">
        <v>666</v>
      </c>
      <c r="F32" s="287"/>
      <c r="G32" s="204">
        <v>6</v>
      </c>
    </row>
  </sheetData>
  <mergeCells count="42">
    <mergeCell ref="B31:D31"/>
    <mergeCell ref="E31:F31"/>
    <mergeCell ref="E32:F32"/>
    <mergeCell ref="B32:D32"/>
    <mergeCell ref="B25:D25"/>
    <mergeCell ref="E25:F25"/>
    <mergeCell ref="B26:D26"/>
    <mergeCell ref="E26:F26"/>
    <mergeCell ref="B27:D27"/>
    <mergeCell ref="E27:F27"/>
    <mergeCell ref="B30:D30"/>
    <mergeCell ref="E30:F30"/>
    <mergeCell ref="B28:D28"/>
    <mergeCell ref="E28:F28"/>
    <mergeCell ref="B29:D29"/>
    <mergeCell ref="E29:F29"/>
    <mergeCell ref="B24:D24"/>
    <mergeCell ref="E24:F24"/>
    <mergeCell ref="B22:D22"/>
    <mergeCell ref="E22:F22"/>
    <mergeCell ref="B23:D23"/>
    <mergeCell ref="E23:F23"/>
    <mergeCell ref="E21:F21"/>
    <mergeCell ref="B20:D20"/>
    <mergeCell ref="B21:D21"/>
    <mergeCell ref="E20:F20"/>
    <mergeCell ref="B19:D19"/>
    <mergeCell ref="E19:F19"/>
    <mergeCell ref="G1:G2"/>
    <mergeCell ref="E16:F16"/>
    <mergeCell ref="B15:D15"/>
    <mergeCell ref="E15:F15"/>
    <mergeCell ref="A4:G4"/>
    <mergeCell ref="A9:G9"/>
    <mergeCell ref="A13:A14"/>
    <mergeCell ref="B13:D14"/>
    <mergeCell ref="E13:F14"/>
    <mergeCell ref="G13:G14"/>
    <mergeCell ref="B16:D18"/>
    <mergeCell ref="E17:F17"/>
    <mergeCell ref="E18:F18"/>
    <mergeCell ref="A16:A18"/>
  </mergeCells>
  <pageMargins left="0.75" right="0.75" top="1" bottom="1" header="0.5" footer="0.5"/>
  <pageSetup paperSize="9" scale="66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opLeftCell="A21" zoomScaleNormal="100" zoomScaleSheetLayoutView="100" workbookViewId="0">
      <selection activeCell="D30" sqref="D30:D32"/>
    </sheetView>
  </sheetViews>
  <sheetFormatPr defaultColWidth="9.125" defaultRowHeight="15.65" x14ac:dyDescent="0.2"/>
  <cols>
    <col min="1" max="1" width="22.75" style="179" customWidth="1"/>
    <col min="2" max="2" width="13" style="179" customWidth="1"/>
    <col min="3" max="3" width="48.125" style="178" customWidth="1"/>
    <col min="4" max="4" width="9.75" style="178" customWidth="1"/>
    <col min="5" max="5" width="12.75" style="177" bestFit="1" customWidth="1"/>
    <col min="6" max="6" width="18.875" style="177" customWidth="1"/>
    <col min="7" max="16384" width="9.125" style="177"/>
  </cols>
  <sheetData>
    <row r="1" spans="1:4" x14ac:dyDescent="0.2">
      <c r="C1" s="331" t="s">
        <v>631</v>
      </c>
      <c r="D1" s="331"/>
    </row>
    <row r="2" spans="1:4" x14ac:dyDescent="0.2">
      <c r="C2" s="331"/>
      <c r="D2" s="331"/>
    </row>
    <row r="3" spans="1:4" ht="20.399999999999999" customHeight="1" x14ac:dyDescent="0.2">
      <c r="C3" s="331"/>
      <c r="D3" s="331"/>
    </row>
    <row r="4" spans="1:4" ht="18.7" customHeight="1" x14ac:dyDescent="0.25">
      <c r="C4" s="279" t="s">
        <v>158</v>
      </c>
      <c r="D4" s="279"/>
    </row>
    <row r="5" spans="1:4" ht="18.7" customHeight="1" x14ac:dyDescent="0.2">
      <c r="A5" s="333" t="s">
        <v>511</v>
      </c>
      <c r="B5" s="333"/>
      <c r="C5" s="333"/>
      <c r="D5" s="333"/>
    </row>
    <row r="6" spans="1:4" x14ac:dyDescent="0.2">
      <c r="A6" s="333"/>
      <c r="B6" s="333"/>
      <c r="C6" s="333"/>
      <c r="D6" s="333"/>
    </row>
    <row r="7" spans="1:4" ht="18.7" customHeight="1" x14ac:dyDescent="0.2">
      <c r="A7" s="332"/>
      <c r="B7" s="332"/>
      <c r="C7" s="332"/>
      <c r="D7" s="332"/>
    </row>
    <row r="8" spans="1:4" ht="18.7" customHeight="1" x14ac:dyDescent="0.2">
      <c r="A8" s="332" t="s">
        <v>510</v>
      </c>
      <c r="B8" s="332"/>
      <c r="C8" s="332"/>
      <c r="D8" s="332"/>
    </row>
    <row r="9" spans="1:4" ht="18.7" customHeight="1" x14ac:dyDescent="0.2">
      <c r="A9" s="332"/>
      <c r="B9" s="332"/>
      <c r="C9" s="332"/>
      <c r="D9" s="332"/>
    </row>
    <row r="11" spans="1:4" ht="41.95" customHeight="1" x14ac:dyDescent="0.2">
      <c r="A11" s="325" t="s">
        <v>509</v>
      </c>
      <c r="B11" s="326"/>
      <c r="C11" s="327" t="s">
        <v>508</v>
      </c>
      <c r="D11" s="327" t="s">
        <v>507</v>
      </c>
    </row>
    <row r="12" spans="1:4" ht="129.6" customHeight="1" x14ac:dyDescent="0.2">
      <c r="A12" s="200" t="s">
        <v>506</v>
      </c>
      <c r="B12" s="200" t="s">
        <v>505</v>
      </c>
      <c r="C12" s="328"/>
      <c r="D12" s="328"/>
    </row>
    <row r="13" spans="1:4" ht="27.2" x14ac:dyDescent="0.2">
      <c r="A13" s="199" t="s">
        <v>504</v>
      </c>
      <c r="B13" s="199" t="s">
        <v>4</v>
      </c>
      <c r="C13" s="198" t="s">
        <v>503</v>
      </c>
      <c r="D13" s="197">
        <f>D14+D19+D24</f>
        <v>18156.59999999986</v>
      </c>
    </row>
    <row r="14" spans="1:4" ht="27.2" x14ac:dyDescent="0.2">
      <c r="A14" s="196" t="s">
        <v>502</v>
      </c>
      <c r="B14" s="196" t="s">
        <v>485</v>
      </c>
      <c r="C14" s="195" t="s">
        <v>501</v>
      </c>
      <c r="D14" s="194">
        <f>D15+D17</f>
        <v>8600</v>
      </c>
    </row>
    <row r="15" spans="1:4" ht="27.2" x14ac:dyDescent="0.2">
      <c r="A15" s="193" t="s">
        <v>500</v>
      </c>
      <c r="B15" s="193" t="s">
        <v>485</v>
      </c>
      <c r="C15" s="192" t="s">
        <v>499</v>
      </c>
      <c r="D15" s="191">
        <v>83600</v>
      </c>
    </row>
    <row r="16" spans="1:4" ht="30.6" customHeight="1" x14ac:dyDescent="0.2">
      <c r="A16" s="193" t="s">
        <v>498</v>
      </c>
      <c r="B16" s="193" t="s">
        <v>485</v>
      </c>
      <c r="C16" s="192" t="s">
        <v>497</v>
      </c>
      <c r="D16" s="191">
        <v>83600</v>
      </c>
    </row>
    <row r="17" spans="1:4" ht="27.2" x14ac:dyDescent="0.2">
      <c r="A17" s="193" t="s">
        <v>496</v>
      </c>
      <c r="B17" s="193" t="s">
        <v>485</v>
      </c>
      <c r="C17" s="192" t="s">
        <v>495</v>
      </c>
      <c r="D17" s="191">
        <v>-75000</v>
      </c>
    </row>
    <row r="18" spans="1:4" ht="29.4" customHeight="1" x14ac:dyDescent="0.2">
      <c r="A18" s="193" t="s">
        <v>494</v>
      </c>
      <c r="B18" s="193" t="s">
        <v>485</v>
      </c>
      <c r="C18" s="192" t="s">
        <v>493</v>
      </c>
      <c r="D18" s="191">
        <v>-75000</v>
      </c>
    </row>
    <row r="19" spans="1:4" ht="27.2" x14ac:dyDescent="0.2">
      <c r="A19" s="196" t="s">
        <v>492</v>
      </c>
      <c r="B19" s="196" t="s">
        <v>485</v>
      </c>
      <c r="C19" s="195" t="s">
        <v>491</v>
      </c>
      <c r="D19" s="194">
        <f>D20+D22</f>
        <v>0</v>
      </c>
    </row>
    <row r="20" spans="1:4" ht="40.75" x14ac:dyDescent="0.2">
      <c r="A20" s="193" t="s">
        <v>490</v>
      </c>
      <c r="B20" s="193" t="s">
        <v>485</v>
      </c>
      <c r="C20" s="192" t="s">
        <v>489</v>
      </c>
      <c r="D20" s="191">
        <v>0</v>
      </c>
    </row>
    <row r="21" spans="1:4" ht="40.75" x14ac:dyDescent="0.2">
      <c r="A21" s="193" t="s">
        <v>488</v>
      </c>
      <c r="B21" s="193" t="s">
        <v>4</v>
      </c>
      <c r="C21" s="192" t="s">
        <v>487</v>
      </c>
      <c r="D21" s="191">
        <v>0</v>
      </c>
    </row>
    <row r="22" spans="1:4" ht="40.75" x14ac:dyDescent="0.2">
      <c r="A22" s="193" t="s">
        <v>486</v>
      </c>
      <c r="B22" s="193" t="s">
        <v>485</v>
      </c>
      <c r="C22" s="192" t="s">
        <v>484</v>
      </c>
      <c r="D22" s="191">
        <v>0</v>
      </c>
    </row>
    <row r="23" spans="1:4" ht="54.35" x14ac:dyDescent="0.2">
      <c r="A23" s="193" t="s">
        <v>483</v>
      </c>
      <c r="B23" s="193" t="s">
        <v>4</v>
      </c>
      <c r="C23" s="192" t="s">
        <v>482</v>
      </c>
      <c r="D23" s="191">
        <v>0</v>
      </c>
    </row>
    <row r="24" spans="1:4" ht="27.2" x14ac:dyDescent="0.2">
      <c r="A24" s="196" t="s">
        <v>481</v>
      </c>
      <c r="B24" s="196" t="s">
        <v>4</v>
      </c>
      <c r="C24" s="195" t="s">
        <v>480</v>
      </c>
      <c r="D24" s="194">
        <f>D25+D29</f>
        <v>9556.5999999998603</v>
      </c>
    </row>
    <row r="25" spans="1:4" x14ac:dyDescent="0.2">
      <c r="A25" s="193" t="s">
        <v>479</v>
      </c>
      <c r="B25" s="193" t="s">
        <v>4</v>
      </c>
      <c r="C25" s="192" t="s">
        <v>478</v>
      </c>
      <c r="D25" s="191">
        <v>-1108968.1000000001</v>
      </c>
    </row>
    <row r="26" spans="1:4" x14ac:dyDescent="0.2">
      <c r="A26" s="193" t="s">
        <v>477</v>
      </c>
      <c r="B26" s="193" t="s">
        <v>4</v>
      </c>
      <c r="C26" s="192" t="s">
        <v>476</v>
      </c>
      <c r="D26" s="191">
        <v>-1108968.1000000001</v>
      </c>
    </row>
    <row r="27" spans="1:4" ht="19.2" customHeight="1" x14ac:dyDescent="0.2">
      <c r="A27" s="193" t="s">
        <v>475</v>
      </c>
      <c r="B27" s="193" t="s">
        <v>4</v>
      </c>
      <c r="C27" s="192" t="s">
        <v>474</v>
      </c>
      <c r="D27" s="191">
        <v>-1108968.1000000001</v>
      </c>
    </row>
    <row r="28" spans="1:4" ht="27.2" x14ac:dyDescent="0.2">
      <c r="A28" s="193" t="s">
        <v>473</v>
      </c>
      <c r="B28" s="193" t="s">
        <v>4</v>
      </c>
      <c r="C28" s="192" t="s">
        <v>472</v>
      </c>
      <c r="D28" s="191">
        <v>-1108968.1000000001</v>
      </c>
    </row>
    <row r="29" spans="1:4" x14ac:dyDescent="0.2">
      <c r="A29" s="193" t="s">
        <v>471</v>
      </c>
      <c r="B29" s="193" t="s">
        <v>4</v>
      </c>
      <c r="C29" s="192" t="s">
        <v>470</v>
      </c>
      <c r="D29" s="191">
        <v>1118524.7</v>
      </c>
    </row>
    <row r="30" spans="1:4" x14ac:dyDescent="0.2">
      <c r="A30" s="193" t="s">
        <v>469</v>
      </c>
      <c r="B30" s="193" t="s">
        <v>4</v>
      </c>
      <c r="C30" s="192" t="s">
        <v>468</v>
      </c>
      <c r="D30" s="191">
        <v>1118524.7</v>
      </c>
    </row>
    <row r="31" spans="1:4" ht="18.7" customHeight="1" x14ac:dyDescent="0.2">
      <c r="A31" s="193" t="s">
        <v>467</v>
      </c>
      <c r="B31" s="193" t="s">
        <v>4</v>
      </c>
      <c r="C31" s="192" t="s">
        <v>466</v>
      </c>
      <c r="D31" s="191">
        <v>1118524.7</v>
      </c>
    </row>
    <row r="32" spans="1:4" ht="27.2" x14ac:dyDescent="0.2">
      <c r="A32" s="193" t="s">
        <v>465</v>
      </c>
      <c r="B32" s="193" t="s">
        <v>4</v>
      </c>
      <c r="C32" s="192" t="s">
        <v>464</v>
      </c>
      <c r="D32" s="191">
        <v>1118524.7</v>
      </c>
    </row>
    <row r="33" spans="1:4" s="188" customFormat="1" ht="14.95" customHeight="1" x14ac:dyDescent="0.2">
      <c r="A33" s="330" t="s">
        <v>463</v>
      </c>
      <c r="B33" s="330"/>
      <c r="C33" s="330"/>
      <c r="D33" s="190">
        <f>D13</f>
        <v>18156.59999999986</v>
      </c>
    </row>
    <row r="34" spans="1:4" s="188" customFormat="1" ht="18.7" customHeight="1" x14ac:dyDescent="0.2">
      <c r="A34" s="329"/>
      <c r="B34" s="329"/>
      <c r="C34" s="329"/>
      <c r="D34" s="189"/>
    </row>
    <row r="35" spans="1:4" ht="18.7" customHeight="1" x14ac:dyDescent="0.2">
      <c r="A35" s="187"/>
      <c r="B35" s="187"/>
      <c r="C35" s="186"/>
      <c r="D35" s="186"/>
    </row>
    <row r="36" spans="1:4" ht="18.7" customHeight="1" x14ac:dyDescent="0.2">
      <c r="A36" s="185"/>
      <c r="B36" s="185"/>
      <c r="C36" s="185"/>
      <c r="D36" s="185"/>
    </row>
    <row r="37" spans="1:4" ht="18.7" customHeight="1" x14ac:dyDescent="0.2">
      <c r="A37" s="177"/>
      <c r="B37" s="177"/>
      <c r="C37" s="184"/>
      <c r="D37" s="184"/>
    </row>
    <row r="38" spans="1:4" ht="18.7" customHeight="1" x14ac:dyDescent="0.2">
      <c r="A38" s="177"/>
      <c r="B38" s="177"/>
      <c r="C38" s="177"/>
      <c r="D38" s="177"/>
    </row>
    <row r="39" spans="1:4" ht="18.7" customHeight="1" x14ac:dyDescent="0.2">
      <c r="A39" s="177"/>
      <c r="B39" s="177"/>
      <c r="C39" s="177"/>
      <c r="D39" s="177"/>
    </row>
    <row r="40" spans="1:4" ht="18.7" customHeight="1" x14ac:dyDescent="0.2">
      <c r="A40" s="177"/>
      <c r="B40" s="177"/>
      <c r="C40" s="177"/>
      <c r="D40" s="177"/>
    </row>
    <row r="41" spans="1:4" ht="18.7" customHeight="1" x14ac:dyDescent="0.2">
      <c r="A41" s="177"/>
      <c r="B41" s="177"/>
      <c r="C41" s="177"/>
      <c r="D41" s="177"/>
    </row>
    <row r="42" spans="1:4" ht="18.7" customHeight="1" x14ac:dyDescent="0.2">
      <c r="A42" s="177"/>
      <c r="B42" s="177"/>
      <c r="C42" s="177"/>
      <c r="D42" s="177"/>
    </row>
    <row r="43" spans="1:4" ht="18.7" customHeight="1" x14ac:dyDescent="0.2">
      <c r="A43" s="177"/>
      <c r="B43" s="177"/>
      <c r="C43" s="177"/>
      <c r="D43" s="177"/>
    </row>
    <row r="44" spans="1:4" ht="18.7" customHeight="1" x14ac:dyDescent="0.2">
      <c r="A44" s="177"/>
      <c r="B44" s="177"/>
      <c r="C44" s="177"/>
      <c r="D44" s="177"/>
    </row>
    <row r="45" spans="1:4" ht="18.7" customHeight="1" x14ac:dyDescent="0.2">
      <c r="A45" s="177"/>
      <c r="B45" s="177"/>
      <c r="C45" s="177"/>
      <c r="D45" s="177"/>
    </row>
    <row r="46" spans="1:4" ht="18.7" customHeight="1" x14ac:dyDescent="0.2">
      <c r="A46" s="324"/>
      <c r="B46" s="324"/>
      <c r="C46" s="324"/>
      <c r="D46" s="183"/>
    </row>
    <row r="47" spans="1:4" ht="18.7" customHeight="1" x14ac:dyDescent="0.2">
      <c r="A47" s="324"/>
      <c r="B47" s="324"/>
      <c r="C47" s="324"/>
      <c r="D47" s="183"/>
    </row>
    <row r="48" spans="1:4" ht="18.7" customHeight="1" x14ac:dyDescent="0.2">
      <c r="A48" s="324"/>
      <c r="B48" s="324"/>
      <c r="C48" s="324"/>
      <c r="D48" s="183"/>
    </row>
    <row r="49" spans="1:4" ht="18.7" customHeight="1" x14ac:dyDescent="0.2">
      <c r="A49" s="183"/>
      <c r="B49" s="183"/>
      <c r="C49" s="183"/>
      <c r="D49" s="183"/>
    </row>
    <row r="50" spans="1:4" x14ac:dyDescent="0.2">
      <c r="A50" s="323"/>
      <c r="B50" s="323"/>
      <c r="C50" s="323"/>
      <c r="D50" s="182"/>
    </row>
    <row r="51" spans="1:4" ht="18.7" customHeight="1" x14ac:dyDescent="0.2">
      <c r="A51" s="322"/>
      <c r="B51" s="322"/>
      <c r="C51" s="322"/>
      <c r="D51" s="179"/>
    </row>
    <row r="53" spans="1:4" x14ac:dyDescent="0.2">
      <c r="C53" s="180"/>
      <c r="D53" s="180"/>
    </row>
    <row r="54" spans="1:4" x14ac:dyDescent="0.2">
      <c r="C54" s="181"/>
      <c r="D54" s="181"/>
    </row>
    <row r="55" spans="1:4" x14ac:dyDescent="0.2">
      <c r="C55" s="181"/>
      <c r="D55" s="181"/>
    </row>
    <row r="56" spans="1:4" x14ac:dyDescent="0.2">
      <c r="C56" s="181"/>
      <c r="D56" s="181"/>
    </row>
    <row r="58" spans="1:4" x14ac:dyDescent="0.2">
      <c r="C58" s="180"/>
      <c r="D58" s="180"/>
    </row>
    <row r="59" spans="1:4" ht="16.5" customHeight="1" x14ac:dyDescent="0.2"/>
  </sheetData>
  <mergeCells count="15">
    <mergeCell ref="D11:D12"/>
    <mergeCell ref="C1:D3"/>
    <mergeCell ref="A7:D7"/>
    <mergeCell ref="C4:D4"/>
    <mergeCell ref="A8:D9"/>
    <mergeCell ref="A5:D6"/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9"/>
  <sheetViews>
    <sheetView topLeftCell="A105" workbookViewId="0">
      <selection activeCell="D108" sqref="D108"/>
    </sheetView>
  </sheetViews>
  <sheetFormatPr defaultColWidth="9.125" defaultRowHeight="13.6" x14ac:dyDescent="0.25"/>
  <cols>
    <col min="1" max="1" width="46.5" style="1" customWidth="1"/>
    <col min="2" max="2" width="9.125" style="1" customWidth="1"/>
    <col min="3" max="3" width="9.75" style="1" customWidth="1"/>
    <col min="4" max="4" width="13.625" style="1" customWidth="1"/>
    <col min="5" max="5" width="9.25" style="1" customWidth="1"/>
    <col min="6" max="6" width="12" style="1" customWidth="1"/>
    <col min="7" max="16384" width="9.125" style="1"/>
  </cols>
  <sheetData>
    <row r="1" spans="1:6" ht="17.5" customHeight="1" x14ac:dyDescent="0.25">
      <c r="A1" s="79"/>
      <c r="B1" s="79"/>
      <c r="C1" s="79"/>
      <c r="E1" s="285" t="s">
        <v>632</v>
      </c>
      <c r="F1" s="285"/>
    </row>
    <row r="2" spans="1:6" ht="18" customHeight="1" x14ac:dyDescent="0.25">
      <c r="A2" s="78"/>
      <c r="B2" s="78"/>
      <c r="C2" s="77"/>
      <c r="D2" s="173"/>
      <c r="E2" s="285"/>
      <c r="F2" s="285"/>
    </row>
    <row r="3" spans="1:6" ht="122.3" customHeight="1" x14ac:dyDescent="0.25">
      <c r="A3" s="78"/>
      <c r="B3" s="78"/>
      <c r="C3" s="77"/>
      <c r="D3" s="173"/>
      <c r="E3" s="285"/>
      <c r="F3" s="285"/>
    </row>
    <row r="4" spans="1:6" ht="16.5" customHeight="1" x14ac:dyDescent="0.25">
      <c r="A4" s="78"/>
      <c r="B4" s="78"/>
      <c r="C4" s="77"/>
      <c r="D4" s="102"/>
      <c r="E4" s="102"/>
    </row>
    <row r="5" spans="1:6" ht="16.5" customHeight="1" x14ac:dyDescent="0.25">
      <c r="A5" s="334" t="s">
        <v>428</v>
      </c>
      <c r="B5" s="334"/>
      <c r="C5" s="334"/>
      <c r="D5" s="334"/>
      <c r="E5" s="334"/>
      <c r="F5" s="334"/>
    </row>
    <row r="6" spans="1:6" ht="42.8" customHeight="1" x14ac:dyDescent="0.25">
      <c r="A6" s="334"/>
      <c r="B6" s="334"/>
      <c r="C6" s="334"/>
      <c r="D6" s="334"/>
      <c r="E6" s="334"/>
      <c r="F6" s="334"/>
    </row>
    <row r="7" spans="1:6" x14ac:dyDescent="0.25">
      <c r="A7" s="74"/>
      <c r="B7" s="74"/>
      <c r="C7" s="74"/>
      <c r="D7" s="75"/>
      <c r="E7" s="75"/>
    </row>
    <row r="8" spans="1:6" x14ac:dyDescent="0.25">
      <c r="A8" s="74"/>
      <c r="B8" s="74"/>
      <c r="C8" s="74"/>
      <c r="D8" s="172"/>
      <c r="E8" s="172"/>
      <c r="F8" s="103" t="s">
        <v>158</v>
      </c>
    </row>
    <row r="9" spans="1:6" ht="65.25" customHeight="1" x14ac:dyDescent="0.25">
      <c r="A9" s="334" t="s">
        <v>427</v>
      </c>
      <c r="B9" s="334"/>
      <c r="C9" s="334"/>
      <c r="D9" s="334"/>
      <c r="E9" s="334"/>
    </row>
    <row r="10" spans="1:6" ht="15.65" x14ac:dyDescent="0.25">
      <c r="A10" s="73"/>
      <c r="B10" s="72"/>
      <c r="C10" s="72"/>
      <c r="D10" s="72"/>
      <c r="E10" s="72"/>
    </row>
    <row r="11" spans="1:6" ht="58.6" customHeight="1" x14ac:dyDescent="0.25">
      <c r="A11" s="71" t="s">
        <v>157</v>
      </c>
      <c r="B11" s="71" t="s">
        <v>155</v>
      </c>
      <c r="C11" s="71" t="s">
        <v>154</v>
      </c>
      <c r="D11" s="71" t="s">
        <v>153</v>
      </c>
      <c r="E11" s="71" t="s">
        <v>152</v>
      </c>
      <c r="F11" s="71" t="s">
        <v>151</v>
      </c>
    </row>
    <row r="12" spans="1:6" ht="15.65" x14ac:dyDescent="0.25">
      <c r="A12" s="70" t="s">
        <v>150</v>
      </c>
      <c r="B12" s="68"/>
      <c r="C12" s="68"/>
      <c r="D12" s="68"/>
      <c r="E12" s="68"/>
      <c r="F12" s="67">
        <f>F509</f>
        <v>1043524.6999999998</v>
      </c>
    </row>
    <row r="13" spans="1:6" x14ac:dyDescent="0.25">
      <c r="A13" s="66" t="s">
        <v>149</v>
      </c>
      <c r="B13" s="16" t="s">
        <v>10</v>
      </c>
      <c r="C13" s="16"/>
      <c r="D13" s="16"/>
      <c r="E13" s="16"/>
      <c r="F13" s="2">
        <f>F14+F19+F24+F74+F85+M57+F69+F90</f>
        <v>58134.499999999993</v>
      </c>
    </row>
    <row r="14" spans="1:6" ht="39.75" customHeight="1" x14ac:dyDescent="0.25">
      <c r="A14" s="66" t="s">
        <v>148</v>
      </c>
      <c r="B14" s="16" t="s">
        <v>147</v>
      </c>
      <c r="C14" s="16" t="s">
        <v>146</v>
      </c>
      <c r="D14" s="16"/>
      <c r="E14" s="16"/>
      <c r="F14" s="2">
        <f>F15</f>
        <v>1982.9</v>
      </c>
    </row>
    <row r="15" spans="1:6" ht="17.350000000000001" customHeight="1" x14ac:dyDescent="0.25">
      <c r="A15" s="23" t="s">
        <v>20</v>
      </c>
      <c r="B15" s="21" t="s">
        <v>10</v>
      </c>
      <c r="C15" s="21" t="s">
        <v>24</v>
      </c>
      <c r="D15" s="21" t="s">
        <v>159</v>
      </c>
      <c r="E15" s="21"/>
      <c r="F15" s="9">
        <f>F16</f>
        <v>1982.9</v>
      </c>
    </row>
    <row r="16" spans="1:6" x14ac:dyDescent="0.25">
      <c r="A16" s="23" t="s">
        <v>145</v>
      </c>
      <c r="B16" s="21" t="s">
        <v>10</v>
      </c>
      <c r="C16" s="21" t="s">
        <v>24</v>
      </c>
      <c r="D16" s="21" t="s">
        <v>219</v>
      </c>
      <c r="E16" s="21"/>
      <c r="F16" s="9">
        <f>F17</f>
        <v>1982.9</v>
      </c>
    </row>
    <row r="17" spans="1:6" ht="67.95" x14ac:dyDescent="0.25">
      <c r="A17" s="19" t="s">
        <v>75</v>
      </c>
      <c r="B17" s="18" t="s">
        <v>10</v>
      </c>
      <c r="C17" s="18" t="s">
        <v>24</v>
      </c>
      <c r="D17" s="28" t="s">
        <v>219</v>
      </c>
      <c r="E17" s="18" t="s">
        <v>74</v>
      </c>
      <c r="F17" s="5">
        <f>F18</f>
        <v>1982.9</v>
      </c>
    </row>
    <row r="18" spans="1:6" ht="27.2" x14ac:dyDescent="0.25">
      <c r="A18" s="19" t="s">
        <v>132</v>
      </c>
      <c r="B18" s="18" t="s">
        <v>10</v>
      </c>
      <c r="C18" s="18" t="s">
        <v>24</v>
      </c>
      <c r="D18" s="28" t="s">
        <v>219</v>
      </c>
      <c r="E18" s="18" t="s">
        <v>131</v>
      </c>
      <c r="F18" s="5">
        <v>1982.9</v>
      </c>
    </row>
    <row r="19" spans="1:6" ht="53" customHeight="1" x14ac:dyDescent="0.25">
      <c r="A19" s="17" t="s">
        <v>144</v>
      </c>
      <c r="B19" s="15" t="s">
        <v>10</v>
      </c>
      <c r="C19" s="15" t="s">
        <v>2</v>
      </c>
      <c r="D19" s="15"/>
      <c r="E19" s="15"/>
      <c r="F19" s="2">
        <f>F20</f>
        <v>1557</v>
      </c>
    </row>
    <row r="20" spans="1:6" ht="16.5" customHeight="1" x14ac:dyDescent="0.25">
      <c r="A20" s="23" t="s">
        <v>20</v>
      </c>
      <c r="B20" s="20" t="s">
        <v>10</v>
      </c>
      <c r="C20" s="20" t="s">
        <v>2</v>
      </c>
      <c r="D20" s="21" t="s">
        <v>159</v>
      </c>
      <c r="E20" s="20"/>
      <c r="F20" s="9">
        <f>F21</f>
        <v>1557</v>
      </c>
    </row>
    <row r="21" spans="1:6" ht="27.2" x14ac:dyDescent="0.25">
      <c r="A21" s="24" t="s">
        <v>143</v>
      </c>
      <c r="B21" s="20" t="s">
        <v>10</v>
      </c>
      <c r="C21" s="20" t="s">
        <v>2</v>
      </c>
      <c r="D21" s="21" t="s">
        <v>218</v>
      </c>
      <c r="E21" s="20"/>
      <c r="F21" s="9">
        <f>F22</f>
        <v>1557</v>
      </c>
    </row>
    <row r="22" spans="1:6" ht="72.7" customHeight="1" x14ac:dyDescent="0.25">
      <c r="A22" s="19" t="s">
        <v>75</v>
      </c>
      <c r="B22" s="18" t="s">
        <v>10</v>
      </c>
      <c r="C22" s="18" t="s">
        <v>2</v>
      </c>
      <c r="D22" s="28" t="s">
        <v>218</v>
      </c>
      <c r="E22" s="18" t="s">
        <v>74</v>
      </c>
      <c r="F22" s="5">
        <f>F23</f>
        <v>1557</v>
      </c>
    </row>
    <row r="23" spans="1:6" ht="30.75" customHeight="1" x14ac:dyDescent="0.25">
      <c r="A23" s="19" t="s">
        <v>132</v>
      </c>
      <c r="B23" s="18" t="s">
        <v>10</v>
      </c>
      <c r="C23" s="18" t="s">
        <v>2</v>
      </c>
      <c r="D23" s="28" t="s">
        <v>218</v>
      </c>
      <c r="E23" s="18" t="s">
        <v>131</v>
      </c>
      <c r="F23" s="5">
        <v>1557</v>
      </c>
    </row>
    <row r="24" spans="1:6" ht="55.55" customHeight="1" x14ac:dyDescent="0.25">
      <c r="A24" s="17" t="s">
        <v>142</v>
      </c>
      <c r="B24" s="15" t="s">
        <v>10</v>
      </c>
      <c r="C24" s="15" t="s">
        <v>47</v>
      </c>
      <c r="D24" s="15"/>
      <c r="E24" s="15"/>
      <c r="F24" s="65">
        <f>F25</f>
        <v>44918.2</v>
      </c>
    </row>
    <row r="25" spans="1:6" ht="16.5" customHeight="1" x14ac:dyDescent="0.25">
      <c r="A25" s="23" t="s">
        <v>20</v>
      </c>
      <c r="B25" s="20" t="s">
        <v>10</v>
      </c>
      <c r="C25" s="20" t="s">
        <v>47</v>
      </c>
      <c r="D25" s="21" t="s">
        <v>159</v>
      </c>
      <c r="E25" s="20"/>
      <c r="F25" s="9">
        <f>F26+F29+F34+F39+F44+F49+F56+F61+F66</f>
        <v>44918.2</v>
      </c>
    </row>
    <row r="26" spans="1:6" ht="27" customHeight="1" x14ac:dyDescent="0.25">
      <c r="A26" s="61" t="s">
        <v>135</v>
      </c>
      <c r="B26" s="18" t="s">
        <v>10</v>
      </c>
      <c r="C26" s="18" t="s">
        <v>47</v>
      </c>
      <c r="D26" s="28" t="s">
        <v>160</v>
      </c>
      <c r="E26" s="18"/>
      <c r="F26" s="5">
        <f>F27</f>
        <v>23367.9</v>
      </c>
    </row>
    <row r="27" spans="1:6" ht="67.95" x14ac:dyDescent="0.25">
      <c r="A27" s="19" t="s">
        <v>75</v>
      </c>
      <c r="B27" s="18" t="s">
        <v>10</v>
      </c>
      <c r="C27" s="18" t="s">
        <v>47</v>
      </c>
      <c r="D27" s="28" t="s">
        <v>160</v>
      </c>
      <c r="E27" s="18" t="s">
        <v>74</v>
      </c>
      <c r="F27" s="5">
        <f>F28</f>
        <v>23367.9</v>
      </c>
    </row>
    <row r="28" spans="1:6" ht="28.55" customHeight="1" x14ac:dyDescent="0.25">
      <c r="A28" s="19" t="s">
        <v>132</v>
      </c>
      <c r="B28" s="18" t="s">
        <v>10</v>
      </c>
      <c r="C28" s="18" t="s">
        <v>47</v>
      </c>
      <c r="D28" s="28" t="s">
        <v>160</v>
      </c>
      <c r="E28" s="18" t="s">
        <v>131</v>
      </c>
      <c r="F28" s="5">
        <v>23367.9</v>
      </c>
    </row>
    <row r="29" spans="1:6" ht="28.55" customHeight="1" x14ac:dyDescent="0.25">
      <c r="A29" s="19" t="s">
        <v>44</v>
      </c>
      <c r="B29" s="18" t="s">
        <v>10</v>
      </c>
      <c r="C29" s="18" t="s">
        <v>47</v>
      </c>
      <c r="D29" s="28" t="s">
        <v>161</v>
      </c>
      <c r="E29" s="18"/>
      <c r="F29" s="5">
        <f>F30+F32</f>
        <v>8735.2999999999993</v>
      </c>
    </row>
    <row r="30" spans="1:6" ht="27.2" x14ac:dyDescent="0.25">
      <c r="A30" s="19" t="s">
        <v>28</v>
      </c>
      <c r="B30" s="18" t="s">
        <v>10</v>
      </c>
      <c r="C30" s="18" t="s">
        <v>47</v>
      </c>
      <c r="D30" s="28" t="s">
        <v>161</v>
      </c>
      <c r="E30" s="18" t="s">
        <v>27</v>
      </c>
      <c r="F30" s="47">
        <f>F31</f>
        <v>8191.8</v>
      </c>
    </row>
    <row r="31" spans="1:6" ht="27.2" x14ac:dyDescent="0.25">
      <c r="A31" s="19" t="s">
        <v>26</v>
      </c>
      <c r="B31" s="18" t="s">
        <v>10</v>
      </c>
      <c r="C31" s="18" t="s">
        <v>47</v>
      </c>
      <c r="D31" s="28" t="s">
        <v>161</v>
      </c>
      <c r="E31" s="18" t="s">
        <v>23</v>
      </c>
      <c r="F31" s="47">
        <v>8191.8</v>
      </c>
    </row>
    <row r="32" spans="1:6" x14ac:dyDescent="0.25">
      <c r="A32" s="19" t="s">
        <v>71</v>
      </c>
      <c r="B32" s="18" t="s">
        <v>10</v>
      </c>
      <c r="C32" s="18" t="s">
        <v>47</v>
      </c>
      <c r="D32" s="28" t="s">
        <v>161</v>
      </c>
      <c r="E32" s="18" t="s">
        <v>70</v>
      </c>
      <c r="F32" s="5">
        <f>F33</f>
        <v>543.5</v>
      </c>
    </row>
    <row r="33" spans="1:6" x14ac:dyDescent="0.25">
      <c r="A33" s="19" t="s">
        <v>69</v>
      </c>
      <c r="B33" s="18" t="s">
        <v>10</v>
      </c>
      <c r="C33" s="18" t="s">
        <v>47</v>
      </c>
      <c r="D33" s="28" t="s">
        <v>161</v>
      </c>
      <c r="E33" s="18" t="s">
        <v>68</v>
      </c>
      <c r="F33" s="5">
        <v>543.5</v>
      </c>
    </row>
    <row r="34" spans="1:6" ht="53.35" customHeight="1" x14ac:dyDescent="0.25">
      <c r="A34" s="24" t="s">
        <v>61</v>
      </c>
      <c r="B34" s="20" t="s">
        <v>10</v>
      </c>
      <c r="C34" s="20" t="s">
        <v>47</v>
      </c>
      <c r="D34" s="20" t="s">
        <v>166</v>
      </c>
      <c r="E34" s="20"/>
      <c r="F34" s="9">
        <f>F35+F37</f>
        <v>1490.3000000000002</v>
      </c>
    </row>
    <row r="35" spans="1:6" ht="71.349999999999994" customHeight="1" x14ac:dyDescent="0.25">
      <c r="A35" s="19" t="s">
        <v>75</v>
      </c>
      <c r="B35" s="18" t="s">
        <v>10</v>
      </c>
      <c r="C35" s="18" t="s">
        <v>47</v>
      </c>
      <c r="D35" s="18" t="s">
        <v>166</v>
      </c>
      <c r="E35" s="18" t="s">
        <v>74</v>
      </c>
      <c r="F35" s="5">
        <f>F36</f>
        <v>1369.4</v>
      </c>
    </row>
    <row r="36" spans="1:6" ht="27.2" x14ac:dyDescent="0.25">
      <c r="A36" s="19" t="s">
        <v>132</v>
      </c>
      <c r="B36" s="18" t="s">
        <v>10</v>
      </c>
      <c r="C36" s="18" t="s">
        <v>47</v>
      </c>
      <c r="D36" s="18" t="s">
        <v>166</v>
      </c>
      <c r="E36" s="18" t="s">
        <v>131</v>
      </c>
      <c r="F36" s="5">
        <v>1369.4</v>
      </c>
    </row>
    <row r="37" spans="1:6" ht="27.2" x14ac:dyDescent="0.25">
      <c r="A37" s="19" t="s">
        <v>28</v>
      </c>
      <c r="B37" s="18" t="s">
        <v>10</v>
      </c>
      <c r="C37" s="18" t="s">
        <v>47</v>
      </c>
      <c r="D37" s="18" t="s">
        <v>166</v>
      </c>
      <c r="E37" s="18" t="s">
        <v>27</v>
      </c>
      <c r="F37" s="5">
        <f>F38</f>
        <v>120.9</v>
      </c>
    </row>
    <row r="38" spans="1:6" ht="27.2" x14ac:dyDescent="0.25">
      <c r="A38" s="19" t="s">
        <v>26</v>
      </c>
      <c r="B38" s="18" t="s">
        <v>10</v>
      </c>
      <c r="C38" s="18" t="s">
        <v>47</v>
      </c>
      <c r="D38" s="18" t="s">
        <v>166</v>
      </c>
      <c r="E38" s="18" t="s">
        <v>23</v>
      </c>
      <c r="F38" s="5">
        <v>120.9</v>
      </c>
    </row>
    <row r="39" spans="1:6" ht="27.2" x14ac:dyDescent="0.25">
      <c r="A39" s="24" t="s">
        <v>141</v>
      </c>
      <c r="B39" s="20" t="s">
        <v>10</v>
      </c>
      <c r="C39" s="20" t="s">
        <v>47</v>
      </c>
      <c r="D39" s="20" t="s">
        <v>231</v>
      </c>
      <c r="E39" s="20"/>
      <c r="F39" s="9">
        <f>F40+F42</f>
        <v>1033.5</v>
      </c>
    </row>
    <row r="40" spans="1:6" ht="67.95" x14ac:dyDescent="0.25">
      <c r="A40" s="19" t="s">
        <v>75</v>
      </c>
      <c r="B40" s="18" t="s">
        <v>10</v>
      </c>
      <c r="C40" s="18" t="s">
        <v>47</v>
      </c>
      <c r="D40" s="18" t="s">
        <v>231</v>
      </c>
      <c r="E40" s="18" t="s">
        <v>74</v>
      </c>
      <c r="F40" s="5">
        <f>F41</f>
        <v>828.9</v>
      </c>
    </row>
    <row r="41" spans="1:6" ht="27.2" x14ac:dyDescent="0.25">
      <c r="A41" s="19" t="s">
        <v>137</v>
      </c>
      <c r="B41" s="18" t="s">
        <v>10</v>
      </c>
      <c r="C41" s="18" t="s">
        <v>47</v>
      </c>
      <c r="D41" s="18" t="s">
        <v>231</v>
      </c>
      <c r="E41" s="18" t="s">
        <v>131</v>
      </c>
      <c r="F41" s="5">
        <v>828.9</v>
      </c>
    </row>
    <row r="42" spans="1:6" ht="27.2" x14ac:dyDescent="0.25">
      <c r="A42" s="19" t="s">
        <v>28</v>
      </c>
      <c r="B42" s="18" t="s">
        <v>10</v>
      </c>
      <c r="C42" s="18" t="s">
        <v>47</v>
      </c>
      <c r="D42" s="18" t="s">
        <v>231</v>
      </c>
      <c r="E42" s="18" t="s">
        <v>27</v>
      </c>
      <c r="F42" s="5">
        <f>F43</f>
        <v>204.6</v>
      </c>
    </row>
    <row r="43" spans="1:6" ht="27.2" x14ac:dyDescent="0.25">
      <c r="A43" s="19" t="s">
        <v>26</v>
      </c>
      <c r="B43" s="18" t="s">
        <v>10</v>
      </c>
      <c r="C43" s="18" t="s">
        <v>47</v>
      </c>
      <c r="D43" s="18" t="s">
        <v>231</v>
      </c>
      <c r="E43" s="18" t="s">
        <v>23</v>
      </c>
      <c r="F43" s="5">
        <v>204.6</v>
      </c>
    </row>
    <row r="44" spans="1:6" ht="41.45" customHeight="1" x14ac:dyDescent="0.25">
      <c r="A44" s="24" t="s">
        <v>53</v>
      </c>
      <c r="B44" s="20" t="s">
        <v>10</v>
      </c>
      <c r="C44" s="20" t="s">
        <v>47</v>
      </c>
      <c r="D44" s="20" t="s">
        <v>232</v>
      </c>
      <c r="E44" s="20"/>
      <c r="F44" s="9">
        <f>F45+F47</f>
        <v>2218.1</v>
      </c>
    </row>
    <row r="45" spans="1:6" ht="71.349999999999994" customHeight="1" x14ac:dyDescent="0.25">
      <c r="A45" s="19" t="s">
        <v>75</v>
      </c>
      <c r="B45" s="18" t="s">
        <v>10</v>
      </c>
      <c r="C45" s="18" t="s">
        <v>47</v>
      </c>
      <c r="D45" s="18" t="s">
        <v>232</v>
      </c>
      <c r="E45" s="18" t="s">
        <v>74</v>
      </c>
      <c r="F45" s="5">
        <f>F46</f>
        <v>1749.7</v>
      </c>
    </row>
    <row r="46" spans="1:6" ht="32.950000000000003" customHeight="1" x14ac:dyDescent="0.25">
      <c r="A46" s="19" t="s">
        <v>132</v>
      </c>
      <c r="B46" s="18" t="s">
        <v>10</v>
      </c>
      <c r="C46" s="18" t="s">
        <v>47</v>
      </c>
      <c r="D46" s="18" t="s">
        <v>232</v>
      </c>
      <c r="E46" s="18" t="s">
        <v>131</v>
      </c>
      <c r="F46" s="5">
        <v>1749.7</v>
      </c>
    </row>
    <row r="47" spans="1:6" ht="26.35" customHeight="1" x14ac:dyDescent="0.25">
      <c r="A47" s="19" t="s">
        <v>28</v>
      </c>
      <c r="B47" s="18" t="s">
        <v>10</v>
      </c>
      <c r="C47" s="18" t="s">
        <v>47</v>
      </c>
      <c r="D47" s="18" t="s">
        <v>232</v>
      </c>
      <c r="E47" s="18" t="s">
        <v>27</v>
      </c>
      <c r="F47" s="5">
        <f>F48</f>
        <v>468.4</v>
      </c>
    </row>
    <row r="48" spans="1:6" ht="26.35" customHeight="1" x14ac:dyDescent="0.25">
      <c r="A48" s="19" t="s">
        <v>26</v>
      </c>
      <c r="B48" s="18" t="s">
        <v>10</v>
      </c>
      <c r="C48" s="18" t="s">
        <v>47</v>
      </c>
      <c r="D48" s="18" t="s">
        <v>232</v>
      </c>
      <c r="E48" s="18" t="s">
        <v>23</v>
      </c>
      <c r="F48" s="5">
        <v>468.4</v>
      </c>
    </row>
    <row r="49" spans="1:6" ht="29.9" customHeight="1" x14ac:dyDescent="0.25">
      <c r="A49" s="12" t="s">
        <v>140</v>
      </c>
      <c r="B49" s="10" t="s">
        <v>10</v>
      </c>
      <c r="C49" s="10" t="s">
        <v>47</v>
      </c>
      <c r="D49" s="10" t="s">
        <v>162</v>
      </c>
      <c r="E49" s="20"/>
      <c r="F49" s="9">
        <f>F50+F52+F54</f>
        <v>5.1999999999999993</v>
      </c>
    </row>
    <row r="50" spans="1:6" ht="67.95" customHeight="1" x14ac:dyDescent="0.25">
      <c r="A50" s="19" t="s">
        <v>75</v>
      </c>
      <c r="B50" s="6" t="s">
        <v>10</v>
      </c>
      <c r="C50" s="6" t="s">
        <v>47</v>
      </c>
      <c r="D50" s="6" t="s">
        <v>162</v>
      </c>
      <c r="E50" s="18" t="s">
        <v>74</v>
      </c>
      <c r="F50" s="5">
        <f>F51</f>
        <v>3.3</v>
      </c>
    </row>
    <row r="51" spans="1:6" ht="27.7" customHeight="1" x14ac:dyDescent="0.25">
      <c r="A51" s="19" t="s">
        <v>132</v>
      </c>
      <c r="B51" s="6" t="s">
        <v>10</v>
      </c>
      <c r="C51" s="6" t="s">
        <v>47</v>
      </c>
      <c r="D51" s="6" t="s">
        <v>162</v>
      </c>
      <c r="E51" s="18" t="s">
        <v>131</v>
      </c>
      <c r="F51" s="5">
        <v>3.3</v>
      </c>
    </row>
    <row r="52" spans="1:6" ht="29.25" customHeight="1" x14ac:dyDescent="0.25">
      <c r="A52" s="19" t="s">
        <v>28</v>
      </c>
      <c r="B52" s="6" t="s">
        <v>10</v>
      </c>
      <c r="C52" s="6" t="s">
        <v>47</v>
      </c>
      <c r="D52" s="6" t="s">
        <v>162</v>
      </c>
      <c r="E52" s="18" t="s">
        <v>27</v>
      </c>
      <c r="F52" s="5">
        <f>F53</f>
        <v>0.4</v>
      </c>
    </row>
    <row r="53" spans="1:6" ht="28.55" customHeight="1" x14ac:dyDescent="0.25">
      <c r="A53" s="19" t="s">
        <v>26</v>
      </c>
      <c r="B53" s="6" t="s">
        <v>10</v>
      </c>
      <c r="C53" s="6" t="s">
        <v>47</v>
      </c>
      <c r="D53" s="6" t="s">
        <v>162</v>
      </c>
      <c r="E53" s="18" t="s">
        <v>23</v>
      </c>
      <c r="F53" s="5">
        <v>0.4</v>
      </c>
    </row>
    <row r="54" spans="1:6" ht="15.65" customHeight="1" x14ac:dyDescent="0.25">
      <c r="A54" s="19" t="s">
        <v>104</v>
      </c>
      <c r="B54" s="6" t="s">
        <v>10</v>
      </c>
      <c r="C54" s="6" t="s">
        <v>47</v>
      </c>
      <c r="D54" s="6" t="s">
        <v>162</v>
      </c>
      <c r="E54" s="18" t="s">
        <v>6</v>
      </c>
      <c r="F54" s="5">
        <f>F55</f>
        <v>1.5</v>
      </c>
    </row>
    <row r="55" spans="1:6" ht="15.8" customHeight="1" x14ac:dyDescent="0.25">
      <c r="A55" s="19" t="s">
        <v>123</v>
      </c>
      <c r="B55" s="6" t="s">
        <v>10</v>
      </c>
      <c r="C55" s="6" t="s">
        <v>47</v>
      </c>
      <c r="D55" s="6" t="s">
        <v>162</v>
      </c>
      <c r="E55" s="18" t="s">
        <v>122</v>
      </c>
      <c r="F55" s="5">
        <v>1.5</v>
      </c>
    </row>
    <row r="56" spans="1:6" ht="67.95" x14ac:dyDescent="0.25">
      <c r="A56" s="12" t="s">
        <v>139</v>
      </c>
      <c r="B56" s="10" t="s">
        <v>10</v>
      </c>
      <c r="C56" s="10" t="s">
        <v>47</v>
      </c>
      <c r="D56" s="10" t="s">
        <v>163</v>
      </c>
      <c r="E56" s="10"/>
      <c r="F56" s="9">
        <f>F57+F59</f>
        <v>84.2</v>
      </c>
    </row>
    <row r="57" spans="1:6" ht="67.95" x14ac:dyDescent="0.25">
      <c r="A57" s="19" t="s">
        <v>75</v>
      </c>
      <c r="B57" s="6" t="s">
        <v>10</v>
      </c>
      <c r="C57" s="6" t="s">
        <v>47</v>
      </c>
      <c r="D57" s="6" t="s">
        <v>163</v>
      </c>
      <c r="E57" s="18" t="s">
        <v>74</v>
      </c>
      <c r="F57" s="5">
        <f>F58</f>
        <v>76.400000000000006</v>
      </c>
    </row>
    <row r="58" spans="1:6" ht="27.2" x14ac:dyDescent="0.25">
      <c r="A58" s="19" t="s">
        <v>132</v>
      </c>
      <c r="B58" s="6" t="s">
        <v>10</v>
      </c>
      <c r="C58" s="6" t="s">
        <v>47</v>
      </c>
      <c r="D58" s="6" t="s">
        <v>163</v>
      </c>
      <c r="E58" s="18" t="s">
        <v>131</v>
      </c>
      <c r="F58" s="5">
        <v>76.400000000000006</v>
      </c>
    </row>
    <row r="59" spans="1:6" ht="27.2" x14ac:dyDescent="0.25">
      <c r="A59" s="19" t="s">
        <v>28</v>
      </c>
      <c r="B59" s="6" t="s">
        <v>10</v>
      </c>
      <c r="C59" s="6" t="s">
        <v>47</v>
      </c>
      <c r="D59" s="6" t="s">
        <v>163</v>
      </c>
      <c r="E59" s="18" t="s">
        <v>27</v>
      </c>
      <c r="F59" s="5">
        <f>F60</f>
        <v>7.8</v>
      </c>
    </row>
    <row r="60" spans="1:6" ht="27.2" x14ac:dyDescent="0.25">
      <c r="A60" s="19" t="s">
        <v>26</v>
      </c>
      <c r="B60" s="6" t="s">
        <v>10</v>
      </c>
      <c r="C60" s="6" t="s">
        <v>47</v>
      </c>
      <c r="D60" s="6" t="s">
        <v>163</v>
      </c>
      <c r="E60" s="18" t="s">
        <v>23</v>
      </c>
      <c r="F60" s="5">
        <v>7.8</v>
      </c>
    </row>
    <row r="61" spans="1:6" ht="53.5" customHeight="1" x14ac:dyDescent="0.25">
      <c r="A61" s="64" t="s">
        <v>138</v>
      </c>
      <c r="B61" s="10" t="s">
        <v>10</v>
      </c>
      <c r="C61" s="10" t="s">
        <v>47</v>
      </c>
      <c r="D61" s="10" t="s">
        <v>164</v>
      </c>
      <c r="E61" s="10"/>
      <c r="F61" s="9">
        <f>F64+F62</f>
        <v>481.8</v>
      </c>
    </row>
    <row r="62" spans="1:6" ht="67.95" x14ac:dyDescent="0.25">
      <c r="A62" s="19" t="s">
        <v>75</v>
      </c>
      <c r="B62" s="18" t="s">
        <v>10</v>
      </c>
      <c r="C62" s="18" t="s">
        <v>47</v>
      </c>
      <c r="D62" s="6" t="s">
        <v>164</v>
      </c>
      <c r="E62" s="18" t="s">
        <v>74</v>
      </c>
      <c r="F62" s="5">
        <f>F63</f>
        <v>417.6</v>
      </c>
    </row>
    <row r="63" spans="1:6" ht="27.2" x14ac:dyDescent="0.25">
      <c r="A63" s="19" t="s">
        <v>137</v>
      </c>
      <c r="B63" s="18" t="s">
        <v>10</v>
      </c>
      <c r="C63" s="18" t="s">
        <v>47</v>
      </c>
      <c r="D63" s="6" t="s">
        <v>164</v>
      </c>
      <c r="E63" s="18" t="s">
        <v>131</v>
      </c>
      <c r="F63" s="5">
        <v>417.6</v>
      </c>
    </row>
    <row r="64" spans="1:6" ht="27.2" x14ac:dyDescent="0.25">
      <c r="A64" s="63" t="s">
        <v>28</v>
      </c>
      <c r="B64" s="6" t="s">
        <v>10</v>
      </c>
      <c r="C64" s="6" t="s">
        <v>47</v>
      </c>
      <c r="D64" s="6" t="s">
        <v>164</v>
      </c>
      <c r="E64" s="62" t="s">
        <v>27</v>
      </c>
      <c r="F64" s="5">
        <f>F65</f>
        <v>64.2</v>
      </c>
    </row>
    <row r="65" spans="1:6" ht="27.2" x14ac:dyDescent="0.25">
      <c r="A65" s="63" t="s">
        <v>26</v>
      </c>
      <c r="B65" s="6" t="s">
        <v>10</v>
      </c>
      <c r="C65" s="6" t="s">
        <v>47</v>
      </c>
      <c r="D65" s="6" t="s">
        <v>164</v>
      </c>
      <c r="E65" s="62" t="s">
        <v>23</v>
      </c>
      <c r="F65" s="5">
        <v>64.2</v>
      </c>
    </row>
    <row r="66" spans="1:6" ht="27.2" x14ac:dyDescent="0.25">
      <c r="A66" s="64" t="s">
        <v>443</v>
      </c>
      <c r="B66" s="10" t="s">
        <v>10</v>
      </c>
      <c r="C66" s="10" t="s">
        <v>47</v>
      </c>
      <c r="D66" s="10" t="s">
        <v>444</v>
      </c>
      <c r="E66" s="83"/>
      <c r="F66" s="9">
        <f>F67</f>
        <v>7501.9</v>
      </c>
    </row>
    <row r="67" spans="1:6" ht="69.3" customHeight="1" x14ac:dyDescent="0.25">
      <c r="A67" s="19" t="s">
        <v>75</v>
      </c>
      <c r="B67" s="6" t="s">
        <v>10</v>
      </c>
      <c r="C67" s="6" t="s">
        <v>47</v>
      </c>
      <c r="D67" s="6" t="s">
        <v>444</v>
      </c>
      <c r="E67" s="18" t="s">
        <v>74</v>
      </c>
      <c r="F67" s="5">
        <f>F68</f>
        <v>7501.9</v>
      </c>
    </row>
    <row r="68" spans="1:6" ht="27.7" customHeight="1" x14ac:dyDescent="0.25">
      <c r="A68" s="19" t="s">
        <v>132</v>
      </c>
      <c r="B68" s="6" t="s">
        <v>10</v>
      </c>
      <c r="C68" s="6" t="s">
        <v>47</v>
      </c>
      <c r="D68" s="6" t="s">
        <v>444</v>
      </c>
      <c r="E68" s="18" t="s">
        <v>131</v>
      </c>
      <c r="F68" s="5">
        <v>7501.9</v>
      </c>
    </row>
    <row r="69" spans="1:6" x14ac:dyDescent="0.25">
      <c r="A69" s="80" t="s">
        <v>259</v>
      </c>
      <c r="B69" s="13" t="s">
        <v>10</v>
      </c>
      <c r="C69" s="13" t="s">
        <v>101</v>
      </c>
      <c r="D69" s="81"/>
      <c r="E69" s="82"/>
      <c r="F69" s="2">
        <f>F70</f>
        <v>34.1</v>
      </c>
    </row>
    <row r="70" spans="1:6" x14ac:dyDescent="0.25">
      <c r="A70" s="23" t="s">
        <v>20</v>
      </c>
      <c r="B70" s="10" t="s">
        <v>10</v>
      </c>
      <c r="C70" s="10" t="s">
        <v>101</v>
      </c>
      <c r="D70" s="21" t="s">
        <v>159</v>
      </c>
      <c r="E70" s="82"/>
      <c r="F70" s="9">
        <f>F71</f>
        <v>34.1</v>
      </c>
    </row>
    <row r="71" spans="1:6" ht="57.1" customHeight="1" x14ac:dyDescent="0.25">
      <c r="A71" s="64" t="s">
        <v>260</v>
      </c>
      <c r="B71" s="10" t="s">
        <v>10</v>
      </c>
      <c r="C71" s="10" t="s">
        <v>101</v>
      </c>
      <c r="D71" s="10" t="s">
        <v>261</v>
      </c>
      <c r="E71" s="83"/>
      <c r="F71" s="9">
        <f>F72</f>
        <v>34.1</v>
      </c>
    </row>
    <row r="72" spans="1:6" ht="29.25" customHeight="1" x14ac:dyDescent="0.25">
      <c r="A72" s="63" t="s">
        <v>28</v>
      </c>
      <c r="B72" s="6" t="s">
        <v>10</v>
      </c>
      <c r="C72" s="6" t="s">
        <v>101</v>
      </c>
      <c r="D72" s="6" t="s">
        <v>261</v>
      </c>
      <c r="E72" s="62" t="s">
        <v>27</v>
      </c>
      <c r="F72" s="5">
        <f>F73</f>
        <v>34.1</v>
      </c>
    </row>
    <row r="73" spans="1:6" ht="28.55" customHeight="1" x14ac:dyDescent="0.25">
      <c r="A73" s="63" t="s">
        <v>26</v>
      </c>
      <c r="B73" s="6" t="s">
        <v>10</v>
      </c>
      <c r="C73" s="6" t="s">
        <v>101</v>
      </c>
      <c r="D73" s="6" t="s">
        <v>261</v>
      </c>
      <c r="E73" s="62" t="s">
        <v>23</v>
      </c>
      <c r="F73" s="5">
        <v>34.1</v>
      </c>
    </row>
    <row r="74" spans="1:6" ht="39.4" x14ac:dyDescent="0.25">
      <c r="A74" s="14" t="s">
        <v>136</v>
      </c>
      <c r="B74" s="15" t="s">
        <v>10</v>
      </c>
      <c r="C74" s="15" t="s">
        <v>42</v>
      </c>
      <c r="D74" s="13"/>
      <c r="E74" s="13"/>
      <c r="F74" s="2">
        <f>F75</f>
        <v>1736.6000000000001</v>
      </c>
    </row>
    <row r="75" spans="1:6" ht="19.05" customHeight="1" x14ac:dyDescent="0.25">
      <c r="A75" s="23" t="s">
        <v>20</v>
      </c>
      <c r="B75" s="20" t="s">
        <v>10</v>
      </c>
      <c r="C75" s="20" t="s">
        <v>42</v>
      </c>
      <c r="D75" s="21" t="s">
        <v>159</v>
      </c>
      <c r="E75" s="20"/>
      <c r="F75" s="9">
        <f>F76+F79+F82</f>
        <v>1736.6000000000001</v>
      </c>
    </row>
    <row r="76" spans="1:6" ht="27.2" x14ac:dyDescent="0.25">
      <c r="A76" s="61" t="s">
        <v>135</v>
      </c>
      <c r="B76" s="18" t="s">
        <v>10</v>
      </c>
      <c r="C76" s="18" t="s">
        <v>42</v>
      </c>
      <c r="D76" s="28" t="s">
        <v>160</v>
      </c>
      <c r="E76" s="18"/>
      <c r="F76" s="5">
        <f>F77</f>
        <v>1155.9000000000001</v>
      </c>
    </row>
    <row r="77" spans="1:6" ht="67.95" x14ac:dyDescent="0.25">
      <c r="A77" s="19" t="s">
        <v>75</v>
      </c>
      <c r="B77" s="18" t="s">
        <v>10</v>
      </c>
      <c r="C77" s="18" t="s">
        <v>42</v>
      </c>
      <c r="D77" s="28" t="s">
        <v>160</v>
      </c>
      <c r="E77" s="18" t="s">
        <v>74</v>
      </c>
      <c r="F77" s="5">
        <f>F78</f>
        <v>1155.9000000000001</v>
      </c>
    </row>
    <row r="78" spans="1:6" ht="28.55" customHeight="1" x14ac:dyDescent="0.25">
      <c r="A78" s="19" t="s">
        <v>132</v>
      </c>
      <c r="B78" s="18" t="s">
        <v>10</v>
      </c>
      <c r="C78" s="18" t="s">
        <v>42</v>
      </c>
      <c r="D78" s="28" t="s">
        <v>160</v>
      </c>
      <c r="E78" s="18" t="s">
        <v>131</v>
      </c>
      <c r="F78" s="5">
        <v>1155.9000000000001</v>
      </c>
    </row>
    <row r="79" spans="1:6" ht="27.2" x14ac:dyDescent="0.25">
      <c r="A79" s="19" t="s">
        <v>44</v>
      </c>
      <c r="B79" s="18" t="s">
        <v>10</v>
      </c>
      <c r="C79" s="18" t="s">
        <v>42</v>
      </c>
      <c r="D79" s="28" t="s">
        <v>161</v>
      </c>
      <c r="E79" s="18"/>
      <c r="F79" s="5">
        <f>F80</f>
        <v>15</v>
      </c>
    </row>
    <row r="80" spans="1:6" ht="29.9" customHeight="1" x14ac:dyDescent="0.25">
      <c r="A80" s="19" t="s">
        <v>28</v>
      </c>
      <c r="B80" s="18" t="s">
        <v>10</v>
      </c>
      <c r="C80" s="18" t="s">
        <v>42</v>
      </c>
      <c r="D80" s="28" t="s">
        <v>161</v>
      </c>
      <c r="E80" s="18" t="s">
        <v>27</v>
      </c>
      <c r="F80" s="5">
        <f>F81</f>
        <v>15</v>
      </c>
    </row>
    <row r="81" spans="1:6" ht="30.6" customHeight="1" x14ac:dyDescent="0.25">
      <c r="A81" s="19" t="s">
        <v>26</v>
      </c>
      <c r="B81" s="18" t="s">
        <v>10</v>
      </c>
      <c r="C81" s="18" t="s">
        <v>42</v>
      </c>
      <c r="D81" s="28" t="s">
        <v>161</v>
      </c>
      <c r="E81" s="18" t="s">
        <v>23</v>
      </c>
      <c r="F81" s="5">
        <v>15</v>
      </c>
    </row>
    <row r="82" spans="1:6" ht="27.2" x14ac:dyDescent="0.25">
      <c r="A82" s="19" t="s">
        <v>134</v>
      </c>
      <c r="B82" s="18" t="s">
        <v>10</v>
      </c>
      <c r="C82" s="18" t="s">
        <v>42</v>
      </c>
      <c r="D82" s="28" t="s">
        <v>165</v>
      </c>
      <c r="E82" s="18"/>
      <c r="F82" s="5">
        <f>F83</f>
        <v>565.70000000000005</v>
      </c>
    </row>
    <row r="83" spans="1:6" ht="65.900000000000006" customHeight="1" x14ac:dyDescent="0.25">
      <c r="A83" s="19" t="s">
        <v>133</v>
      </c>
      <c r="B83" s="18" t="s">
        <v>10</v>
      </c>
      <c r="C83" s="18" t="s">
        <v>42</v>
      </c>
      <c r="D83" s="28" t="s">
        <v>165</v>
      </c>
      <c r="E83" s="18" t="s">
        <v>74</v>
      </c>
      <c r="F83" s="5">
        <f>F84</f>
        <v>565.70000000000005</v>
      </c>
    </row>
    <row r="84" spans="1:6" ht="28.55" customHeight="1" x14ac:dyDescent="0.25">
      <c r="A84" s="19" t="s">
        <v>132</v>
      </c>
      <c r="B84" s="18" t="s">
        <v>10</v>
      </c>
      <c r="C84" s="18" t="s">
        <v>42</v>
      </c>
      <c r="D84" s="28" t="s">
        <v>165</v>
      </c>
      <c r="E84" s="18" t="s">
        <v>131</v>
      </c>
      <c r="F84" s="5">
        <v>565.70000000000005</v>
      </c>
    </row>
    <row r="85" spans="1:6" x14ac:dyDescent="0.25">
      <c r="A85" s="17" t="s">
        <v>130</v>
      </c>
      <c r="B85" s="15" t="s">
        <v>10</v>
      </c>
      <c r="C85" s="15" t="s">
        <v>34</v>
      </c>
      <c r="D85" s="15"/>
      <c r="E85" s="15"/>
      <c r="F85" s="2">
        <f>F86</f>
        <v>2600</v>
      </c>
    </row>
    <row r="86" spans="1:6" ht="14.95" customHeight="1" x14ac:dyDescent="0.25">
      <c r="A86" s="23" t="s">
        <v>20</v>
      </c>
      <c r="B86" s="20" t="s">
        <v>10</v>
      </c>
      <c r="C86" s="20" t="s">
        <v>34</v>
      </c>
      <c r="D86" s="21" t="s">
        <v>159</v>
      </c>
      <c r="E86" s="20"/>
      <c r="F86" s="9">
        <f>F87</f>
        <v>2600</v>
      </c>
    </row>
    <row r="87" spans="1:6" x14ac:dyDescent="0.25">
      <c r="A87" s="29" t="s">
        <v>129</v>
      </c>
      <c r="B87" s="25" t="s">
        <v>10</v>
      </c>
      <c r="C87" s="25" t="s">
        <v>34</v>
      </c>
      <c r="D87" s="25" t="s">
        <v>167</v>
      </c>
      <c r="E87" s="25"/>
      <c r="F87" s="5">
        <f>F88</f>
        <v>2600</v>
      </c>
    </row>
    <row r="88" spans="1:6" ht="16.3" customHeight="1" x14ac:dyDescent="0.25">
      <c r="A88" s="29" t="s">
        <v>71</v>
      </c>
      <c r="B88" s="25" t="s">
        <v>10</v>
      </c>
      <c r="C88" s="25" t="s">
        <v>34</v>
      </c>
      <c r="D88" s="25" t="s">
        <v>167</v>
      </c>
      <c r="E88" s="25" t="s">
        <v>70</v>
      </c>
      <c r="F88" s="5">
        <f>F89</f>
        <v>2600</v>
      </c>
    </row>
    <row r="89" spans="1:6" ht="14.3" customHeight="1" x14ac:dyDescent="0.25">
      <c r="A89" s="29" t="s">
        <v>128</v>
      </c>
      <c r="B89" s="25" t="s">
        <v>10</v>
      </c>
      <c r="C89" s="25" t="s">
        <v>34</v>
      </c>
      <c r="D89" s="25" t="s">
        <v>167</v>
      </c>
      <c r="E89" s="25" t="s">
        <v>127</v>
      </c>
      <c r="F89" s="5">
        <v>2600</v>
      </c>
    </row>
    <row r="90" spans="1:6" x14ac:dyDescent="0.25">
      <c r="A90" s="36" t="s">
        <v>266</v>
      </c>
      <c r="B90" s="15" t="s">
        <v>10</v>
      </c>
      <c r="C90" s="15" t="s">
        <v>16</v>
      </c>
      <c r="D90" s="25"/>
      <c r="E90" s="25"/>
      <c r="F90" s="2">
        <f>F91+F95+F102+F106</f>
        <v>5305.7</v>
      </c>
    </row>
    <row r="91" spans="1:6" ht="39.4" customHeight="1" x14ac:dyDescent="0.25">
      <c r="A91" s="48" t="s">
        <v>635</v>
      </c>
      <c r="B91" s="20" t="s">
        <v>10</v>
      </c>
      <c r="C91" s="20" t="s">
        <v>16</v>
      </c>
      <c r="D91" s="26" t="s">
        <v>669</v>
      </c>
      <c r="E91" s="25"/>
      <c r="F91" s="5">
        <f>F92</f>
        <v>7</v>
      </c>
    </row>
    <row r="92" spans="1:6" ht="56.4" customHeight="1" x14ac:dyDescent="0.25">
      <c r="A92" s="48" t="s">
        <v>636</v>
      </c>
      <c r="B92" s="20" t="s">
        <v>10</v>
      </c>
      <c r="C92" s="20" t="s">
        <v>16</v>
      </c>
      <c r="D92" s="26" t="s">
        <v>670</v>
      </c>
      <c r="E92" s="25"/>
      <c r="F92" s="5">
        <f>F93</f>
        <v>7</v>
      </c>
    </row>
    <row r="93" spans="1:6" ht="31.25" customHeight="1" x14ac:dyDescent="0.25">
      <c r="A93" s="19" t="s">
        <v>28</v>
      </c>
      <c r="B93" s="18" t="s">
        <v>10</v>
      </c>
      <c r="C93" s="18" t="s">
        <v>16</v>
      </c>
      <c r="D93" s="25" t="s">
        <v>670</v>
      </c>
      <c r="E93" s="25" t="s">
        <v>27</v>
      </c>
      <c r="F93" s="5">
        <f>F94</f>
        <v>7</v>
      </c>
    </row>
    <row r="94" spans="1:6" ht="25.15" customHeight="1" x14ac:dyDescent="0.25">
      <c r="A94" s="19" t="s">
        <v>26</v>
      </c>
      <c r="B94" s="18" t="s">
        <v>10</v>
      </c>
      <c r="C94" s="18" t="s">
        <v>16</v>
      </c>
      <c r="D94" s="25" t="s">
        <v>670</v>
      </c>
      <c r="E94" s="25" t="s">
        <v>23</v>
      </c>
      <c r="F94" s="5">
        <v>7</v>
      </c>
    </row>
    <row r="95" spans="1:6" ht="27.85" customHeight="1" x14ac:dyDescent="0.25">
      <c r="A95" s="48" t="s">
        <v>273</v>
      </c>
      <c r="B95" s="20" t="s">
        <v>10</v>
      </c>
      <c r="C95" s="20" t="s">
        <v>16</v>
      </c>
      <c r="D95" s="26" t="s">
        <v>262</v>
      </c>
      <c r="E95" s="26"/>
      <c r="F95" s="9">
        <f>F96+F99</f>
        <v>577.5</v>
      </c>
    </row>
    <row r="96" spans="1:6" ht="67.95" x14ac:dyDescent="0.25">
      <c r="A96" s="48" t="s">
        <v>263</v>
      </c>
      <c r="B96" s="20" t="s">
        <v>10</v>
      </c>
      <c r="C96" s="20" t="s">
        <v>16</v>
      </c>
      <c r="D96" s="26" t="s">
        <v>264</v>
      </c>
      <c r="E96" s="26"/>
      <c r="F96" s="9">
        <f>F97</f>
        <v>52.5</v>
      </c>
    </row>
    <row r="97" spans="1:6" ht="29.25" customHeight="1" x14ac:dyDescent="0.25">
      <c r="A97" s="19" t="s">
        <v>28</v>
      </c>
      <c r="B97" s="18" t="s">
        <v>10</v>
      </c>
      <c r="C97" s="18" t="s">
        <v>16</v>
      </c>
      <c r="D97" s="25" t="s">
        <v>264</v>
      </c>
      <c r="E97" s="25" t="s">
        <v>27</v>
      </c>
      <c r="F97" s="5">
        <f>F98</f>
        <v>52.5</v>
      </c>
    </row>
    <row r="98" spans="1:6" ht="30.6" customHeight="1" x14ac:dyDescent="0.25">
      <c r="A98" s="19" t="s">
        <v>26</v>
      </c>
      <c r="B98" s="18" t="s">
        <v>10</v>
      </c>
      <c r="C98" s="18" t="s">
        <v>16</v>
      </c>
      <c r="D98" s="25" t="s">
        <v>264</v>
      </c>
      <c r="E98" s="25" t="s">
        <v>23</v>
      </c>
      <c r="F98" s="5">
        <v>52.5</v>
      </c>
    </row>
    <row r="99" spans="1:6" ht="108.7" x14ac:dyDescent="0.25">
      <c r="A99" s="96" t="s">
        <v>637</v>
      </c>
      <c r="B99" s="20" t="s">
        <v>10</v>
      </c>
      <c r="C99" s="20" t="s">
        <v>16</v>
      </c>
      <c r="D99" s="26" t="s">
        <v>265</v>
      </c>
      <c r="E99" s="26"/>
      <c r="F99" s="9">
        <f>F100</f>
        <v>525</v>
      </c>
    </row>
    <row r="100" spans="1:6" ht="27.2" customHeight="1" x14ac:dyDescent="0.25">
      <c r="A100" s="27" t="s">
        <v>37</v>
      </c>
      <c r="B100" s="18" t="s">
        <v>10</v>
      </c>
      <c r="C100" s="18" t="s">
        <v>16</v>
      </c>
      <c r="D100" s="25" t="s">
        <v>265</v>
      </c>
      <c r="E100" s="25" t="s">
        <v>36</v>
      </c>
      <c r="F100" s="5">
        <f>F101</f>
        <v>525</v>
      </c>
    </row>
    <row r="101" spans="1:6" ht="28.55" customHeight="1" x14ac:dyDescent="0.25">
      <c r="A101" s="19" t="s">
        <v>557</v>
      </c>
      <c r="B101" s="18" t="s">
        <v>10</v>
      </c>
      <c r="C101" s="18" t="s">
        <v>16</v>
      </c>
      <c r="D101" s="25" t="s">
        <v>265</v>
      </c>
      <c r="E101" s="25" t="s">
        <v>556</v>
      </c>
      <c r="F101" s="5">
        <v>525</v>
      </c>
    </row>
    <row r="102" spans="1:6" ht="71.349999999999994" customHeight="1" x14ac:dyDescent="0.25">
      <c r="A102" s="24" t="s">
        <v>640</v>
      </c>
      <c r="B102" s="20" t="s">
        <v>10</v>
      </c>
      <c r="C102" s="20" t="s">
        <v>16</v>
      </c>
      <c r="D102" s="26" t="s">
        <v>642</v>
      </c>
      <c r="E102" s="25"/>
      <c r="F102" s="5">
        <f>F103</f>
        <v>6</v>
      </c>
    </row>
    <row r="103" spans="1:6" ht="70" customHeight="1" x14ac:dyDescent="0.25">
      <c r="A103" s="48" t="s">
        <v>641</v>
      </c>
      <c r="B103" s="20" t="s">
        <v>10</v>
      </c>
      <c r="C103" s="20" t="s">
        <v>16</v>
      </c>
      <c r="D103" s="26" t="s">
        <v>643</v>
      </c>
      <c r="E103" s="25"/>
      <c r="F103" s="5">
        <f>F104</f>
        <v>6</v>
      </c>
    </row>
    <row r="104" spans="1:6" ht="27.2" x14ac:dyDescent="0.25">
      <c r="A104" s="19" t="s">
        <v>28</v>
      </c>
      <c r="B104" s="18" t="s">
        <v>10</v>
      </c>
      <c r="C104" s="18" t="s">
        <v>16</v>
      </c>
      <c r="D104" s="25" t="s">
        <v>643</v>
      </c>
      <c r="E104" s="25" t="s">
        <v>27</v>
      </c>
      <c r="F104" s="5">
        <f>F105</f>
        <v>6</v>
      </c>
    </row>
    <row r="105" spans="1:6" ht="27.2" x14ac:dyDescent="0.25">
      <c r="A105" s="19" t="s">
        <v>26</v>
      </c>
      <c r="B105" s="18" t="s">
        <v>10</v>
      </c>
      <c r="C105" s="18" t="s">
        <v>16</v>
      </c>
      <c r="D105" s="25" t="s">
        <v>643</v>
      </c>
      <c r="E105" s="25" t="s">
        <v>23</v>
      </c>
      <c r="F105" s="5">
        <v>6</v>
      </c>
    </row>
    <row r="106" spans="1:6" ht="17.7" customHeight="1" x14ac:dyDescent="0.25">
      <c r="A106" s="23" t="s">
        <v>20</v>
      </c>
      <c r="B106" s="20" t="s">
        <v>10</v>
      </c>
      <c r="C106" s="20" t="s">
        <v>16</v>
      </c>
      <c r="D106" s="21" t="s">
        <v>159</v>
      </c>
      <c r="E106" s="25"/>
      <c r="F106" s="5">
        <f>F107+F110</f>
        <v>4715.2</v>
      </c>
    </row>
    <row r="107" spans="1:6" ht="93.1" customHeight="1" x14ac:dyDescent="0.25">
      <c r="A107" s="48" t="s">
        <v>646</v>
      </c>
      <c r="B107" s="20" t="s">
        <v>10</v>
      </c>
      <c r="C107" s="20" t="s">
        <v>16</v>
      </c>
      <c r="D107" s="21" t="s">
        <v>682</v>
      </c>
      <c r="E107" s="25"/>
      <c r="F107" s="5">
        <f>F108</f>
        <v>900</v>
      </c>
    </row>
    <row r="108" spans="1:6" ht="25.85" customHeight="1" x14ac:dyDescent="0.25">
      <c r="A108" s="19" t="s">
        <v>28</v>
      </c>
      <c r="B108" s="18" t="s">
        <v>10</v>
      </c>
      <c r="C108" s="18" t="s">
        <v>16</v>
      </c>
      <c r="D108" s="28" t="s">
        <v>682</v>
      </c>
      <c r="E108" s="25" t="s">
        <v>27</v>
      </c>
      <c r="F108" s="5">
        <f>F109</f>
        <v>900</v>
      </c>
    </row>
    <row r="109" spans="1:6" ht="27.2" customHeight="1" x14ac:dyDescent="0.25">
      <c r="A109" s="19" t="s">
        <v>26</v>
      </c>
      <c r="B109" s="18" t="s">
        <v>10</v>
      </c>
      <c r="C109" s="18" t="s">
        <v>16</v>
      </c>
      <c r="D109" s="28" t="s">
        <v>682</v>
      </c>
      <c r="E109" s="25" t="s">
        <v>23</v>
      </c>
      <c r="F109" s="5">
        <v>900</v>
      </c>
    </row>
    <row r="110" spans="1:6" ht="25.85" customHeight="1" x14ac:dyDescent="0.25">
      <c r="A110" s="64" t="s">
        <v>443</v>
      </c>
      <c r="B110" s="20" t="s">
        <v>10</v>
      </c>
      <c r="C110" s="20" t="s">
        <v>16</v>
      </c>
      <c r="D110" s="10" t="s">
        <v>444</v>
      </c>
      <c r="E110" s="83"/>
      <c r="F110" s="9">
        <f>F111</f>
        <v>3815.2</v>
      </c>
    </row>
    <row r="111" spans="1:6" ht="67.95" x14ac:dyDescent="0.25">
      <c r="A111" s="19" t="s">
        <v>75</v>
      </c>
      <c r="B111" s="18" t="s">
        <v>10</v>
      </c>
      <c r="C111" s="18" t="s">
        <v>16</v>
      </c>
      <c r="D111" s="6" t="s">
        <v>444</v>
      </c>
      <c r="E111" s="18" t="s">
        <v>74</v>
      </c>
      <c r="F111" s="5">
        <f>F112</f>
        <v>3815.2</v>
      </c>
    </row>
    <row r="112" spans="1:6" ht="28.55" customHeight="1" x14ac:dyDescent="0.25">
      <c r="A112" s="19" t="s">
        <v>132</v>
      </c>
      <c r="B112" s="18" t="s">
        <v>10</v>
      </c>
      <c r="C112" s="18" t="s">
        <v>16</v>
      </c>
      <c r="D112" s="6" t="s">
        <v>444</v>
      </c>
      <c r="E112" s="18" t="s">
        <v>131</v>
      </c>
      <c r="F112" s="5">
        <v>3815.2</v>
      </c>
    </row>
    <row r="113" spans="1:6" ht="19.05" customHeight="1" x14ac:dyDescent="0.25">
      <c r="A113" s="59" t="s">
        <v>126</v>
      </c>
      <c r="B113" s="57" t="s">
        <v>24</v>
      </c>
      <c r="C113" s="57"/>
      <c r="D113" s="57"/>
      <c r="E113" s="57"/>
      <c r="F113" s="2">
        <f>F114</f>
        <v>1994</v>
      </c>
    </row>
    <row r="114" spans="1:6" x14ac:dyDescent="0.25">
      <c r="A114" s="14" t="s">
        <v>125</v>
      </c>
      <c r="B114" s="13" t="s">
        <v>24</v>
      </c>
      <c r="C114" s="13" t="s">
        <v>2</v>
      </c>
      <c r="D114" s="13"/>
      <c r="E114" s="13"/>
      <c r="F114" s="2">
        <f>F115</f>
        <v>1994</v>
      </c>
    </row>
    <row r="115" spans="1:6" ht="19.05" customHeight="1" x14ac:dyDescent="0.25">
      <c r="A115" s="23" t="s">
        <v>20</v>
      </c>
      <c r="B115" s="20" t="s">
        <v>24</v>
      </c>
      <c r="C115" s="20" t="s">
        <v>2</v>
      </c>
      <c r="D115" s="21" t="s">
        <v>159</v>
      </c>
      <c r="E115" s="13"/>
      <c r="F115" s="9">
        <f>F116</f>
        <v>1994</v>
      </c>
    </row>
    <row r="116" spans="1:6" ht="27.2" x14ac:dyDescent="0.25">
      <c r="A116" s="56" t="s">
        <v>124</v>
      </c>
      <c r="B116" s="6" t="s">
        <v>24</v>
      </c>
      <c r="C116" s="6" t="s">
        <v>2</v>
      </c>
      <c r="D116" s="6" t="s">
        <v>168</v>
      </c>
      <c r="E116" s="6" t="s">
        <v>115</v>
      </c>
      <c r="F116" s="5">
        <f>F117</f>
        <v>1994</v>
      </c>
    </row>
    <row r="117" spans="1:6" ht="14.3" customHeight="1" x14ac:dyDescent="0.25">
      <c r="A117" s="56" t="s">
        <v>104</v>
      </c>
      <c r="B117" s="6" t="s">
        <v>24</v>
      </c>
      <c r="C117" s="6" t="s">
        <v>2</v>
      </c>
      <c r="D117" s="6" t="s">
        <v>168</v>
      </c>
      <c r="E117" s="6" t="s">
        <v>6</v>
      </c>
      <c r="F117" s="5">
        <f>F118</f>
        <v>1994</v>
      </c>
    </row>
    <row r="118" spans="1:6" ht="14.95" customHeight="1" x14ac:dyDescent="0.25">
      <c r="A118" s="34" t="s">
        <v>123</v>
      </c>
      <c r="B118" s="6" t="s">
        <v>24</v>
      </c>
      <c r="C118" s="6" t="s">
        <v>2</v>
      </c>
      <c r="D118" s="6" t="s">
        <v>168</v>
      </c>
      <c r="E118" s="6" t="s">
        <v>122</v>
      </c>
      <c r="F118" s="5">
        <v>1994</v>
      </c>
    </row>
    <row r="119" spans="1:6" ht="26.5" x14ac:dyDescent="0.25">
      <c r="A119" s="55" t="s">
        <v>121</v>
      </c>
      <c r="B119" s="49" t="s">
        <v>2</v>
      </c>
      <c r="C119" s="49"/>
      <c r="D119" s="49"/>
      <c r="E119" s="49"/>
      <c r="F119" s="2">
        <f>F120+F128</f>
        <v>9924.5</v>
      </c>
    </row>
    <row r="120" spans="1:6" ht="39.4" x14ac:dyDescent="0.25">
      <c r="A120" s="55" t="s">
        <v>120</v>
      </c>
      <c r="B120" s="49" t="s">
        <v>2</v>
      </c>
      <c r="C120" s="49" t="s">
        <v>81</v>
      </c>
      <c r="D120" s="49"/>
      <c r="E120" s="49"/>
      <c r="F120" s="2">
        <f>F121+F125</f>
        <v>9112.9</v>
      </c>
    </row>
    <row r="121" spans="1:6" ht="27.2" x14ac:dyDescent="0.25">
      <c r="A121" s="37" t="s">
        <v>119</v>
      </c>
      <c r="B121" s="53" t="s">
        <v>2</v>
      </c>
      <c r="C121" s="53" t="s">
        <v>81</v>
      </c>
      <c r="D121" s="53" t="s">
        <v>169</v>
      </c>
      <c r="E121" s="53"/>
      <c r="F121" s="9">
        <f>F122</f>
        <v>1092.9000000000001</v>
      </c>
    </row>
    <row r="122" spans="1:6" ht="29.9" customHeight="1" x14ac:dyDescent="0.25">
      <c r="A122" s="37" t="s">
        <v>170</v>
      </c>
      <c r="B122" s="53" t="s">
        <v>2</v>
      </c>
      <c r="C122" s="53" t="s">
        <v>81</v>
      </c>
      <c r="D122" s="53" t="s">
        <v>171</v>
      </c>
      <c r="E122" s="53"/>
      <c r="F122" s="9">
        <f>F123</f>
        <v>1092.9000000000001</v>
      </c>
    </row>
    <row r="123" spans="1:6" ht="31.95" customHeight="1" x14ac:dyDescent="0.25">
      <c r="A123" s="27" t="s">
        <v>37</v>
      </c>
      <c r="B123" s="51" t="s">
        <v>2</v>
      </c>
      <c r="C123" s="51" t="s">
        <v>81</v>
      </c>
      <c r="D123" s="51" t="s">
        <v>171</v>
      </c>
      <c r="E123" s="51">
        <v>600</v>
      </c>
      <c r="F123" s="5">
        <f>F124</f>
        <v>1092.9000000000001</v>
      </c>
    </row>
    <row r="124" spans="1:6" x14ac:dyDescent="0.25">
      <c r="A124" s="34" t="s">
        <v>60</v>
      </c>
      <c r="B124" s="51" t="s">
        <v>2</v>
      </c>
      <c r="C124" s="51" t="s">
        <v>81</v>
      </c>
      <c r="D124" s="51" t="s">
        <v>171</v>
      </c>
      <c r="E124" s="51">
        <v>610</v>
      </c>
      <c r="F124" s="5">
        <v>1092.9000000000001</v>
      </c>
    </row>
    <row r="125" spans="1:6" ht="27.2" x14ac:dyDescent="0.25">
      <c r="A125" s="37" t="s">
        <v>436</v>
      </c>
      <c r="B125" s="53" t="s">
        <v>2</v>
      </c>
      <c r="C125" s="53" t="s">
        <v>81</v>
      </c>
      <c r="D125" s="53" t="s">
        <v>437</v>
      </c>
      <c r="E125" s="53"/>
      <c r="F125" s="9">
        <f>F126</f>
        <v>8020</v>
      </c>
    </row>
    <row r="126" spans="1:6" ht="33.299999999999997" customHeight="1" x14ac:dyDescent="0.25">
      <c r="A126" s="27" t="s">
        <v>37</v>
      </c>
      <c r="B126" s="51" t="s">
        <v>2</v>
      </c>
      <c r="C126" s="51" t="s">
        <v>81</v>
      </c>
      <c r="D126" s="51" t="s">
        <v>437</v>
      </c>
      <c r="E126" s="51">
        <v>600</v>
      </c>
      <c r="F126" s="5">
        <f>F127</f>
        <v>8020</v>
      </c>
    </row>
    <row r="127" spans="1:6" ht="17" customHeight="1" x14ac:dyDescent="0.25">
      <c r="A127" s="34" t="s">
        <v>60</v>
      </c>
      <c r="B127" s="51" t="s">
        <v>2</v>
      </c>
      <c r="C127" s="51" t="s">
        <v>81</v>
      </c>
      <c r="D127" s="51" t="s">
        <v>437</v>
      </c>
      <c r="E127" s="51">
        <v>610</v>
      </c>
      <c r="F127" s="5">
        <v>8020</v>
      </c>
    </row>
    <row r="128" spans="1:6" ht="18.350000000000001" customHeight="1" x14ac:dyDescent="0.25">
      <c r="A128" s="63" t="s">
        <v>429</v>
      </c>
      <c r="B128" s="49" t="s">
        <v>2</v>
      </c>
      <c r="C128" s="49">
        <v>10</v>
      </c>
      <c r="D128" s="93"/>
      <c r="E128" s="62"/>
      <c r="F128" s="2">
        <f>F129</f>
        <v>811.6</v>
      </c>
    </row>
    <row r="129" spans="1:6" ht="32.6" customHeight="1" x14ac:dyDescent="0.25">
      <c r="A129" s="37" t="s">
        <v>119</v>
      </c>
      <c r="B129" s="53" t="s">
        <v>2</v>
      </c>
      <c r="C129" s="53">
        <v>10</v>
      </c>
      <c r="D129" s="53" t="s">
        <v>169</v>
      </c>
      <c r="E129" s="62"/>
      <c r="F129" s="2">
        <f>F130+F133</f>
        <v>811.6</v>
      </c>
    </row>
    <row r="130" spans="1:6" ht="131.80000000000001" customHeight="1" x14ac:dyDescent="0.25">
      <c r="A130" s="174" t="s">
        <v>638</v>
      </c>
      <c r="B130" s="53" t="s">
        <v>2</v>
      </c>
      <c r="C130" s="53">
        <v>10</v>
      </c>
      <c r="D130" s="53" t="s">
        <v>430</v>
      </c>
      <c r="E130" s="51"/>
      <c r="F130" s="5">
        <f>F131</f>
        <v>771</v>
      </c>
    </row>
    <row r="131" spans="1:6" ht="29.25" customHeight="1" x14ac:dyDescent="0.25">
      <c r="A131" s="19" t="s">
        <v>28</v>
      </c>
      <c r="B131" s="51" t="s">
        <v>2</v>
      </c>
      <c r="C131" s="51">
        <v>10</v>
      </c>
      <c r="D131" s="51" t="s">
        <v>430</v>
      </c>
      <c r="E131" s="51">
        <v>200</v>
      </c>
      <c r="F131" s="5">
        <f>F132</f>
        <v>771</v>
      </c>
    </row>
    <row r="132" spans="1:6" ht="27.2" customHeight="1" x14ac:dyDescent="0.25">
      <c r="A132" s="19" t="s">
        <v>26</v>
      </c>
      <c r="B132" s="51" t="s">
        <v>2</v>
      </c>
      <c r="C132" s="51">
        <v>10</v>
      </c>
      <c r="D132" s="51" t="s">
        <v>430</v>
      </c>
      <c r="E132" s="51">
        <v>240</v>
      </c>
      <c r="F132" s="5">
        <v>771</v>
      </c>
    </row>
    <row r="133" spans="1:6" ht="128.4" customHeight="1" x14ac:dyDescent="0.25">
      <c r="A133" s="174" t="s">
        <v>639</v>
      </c>
      <c r="B133" s="53" t="s">
        <v>2</v>
      </c>
      <c r="C133" s="53">
        <v>10</v>
      </c>
      <c r="D133" s="53" t="s">
        <v>431</v>
      </c>
      <c r="E133" s="53"/>
      <c r="F133" s="9">
        <f>F134</f>
        <v>40.6</v>
      </c>
    </row>
    <row r="134" spans="1:6" ht="30.6" customHeight="1" x14ac:dyDescent="0.25">
      <c r="A134" s="19" t="s">
        <v>28</v>
      </c>
      <c r="B134" s="51" t="s">
        <v>2</v>
      </c>
      <c r="C134" s="51">
        <v>10</v>
      </c>
      <c r="D134" s="51" t="s">
        <v>431</v>
      </c>
      <c r="E134" s="51">
        <v>200</v>
      </c>
      <c r="F134" s="5">
        <f>F135</f>
        <v>40.6</v>
      </c>
    </row>
    <row r="135" spans="1:6" ht="27.2" x14ac:dyDescent="0.25">
      <c r="A135" s="19" t="s">
        <v>26</v>
      </c>
      <c r="B135" s="51" t="s">
        <v>2</v>
      </c>
      <c r="C135" s="51">
        <v>10</v>
      </c>
      <c r="D135" s="51" t="s">
        <v>431</v>
      </c>
      <c r="E135" s="51">
        <v>240</v>
      </c>
      <c r="F135" s="5">
        <v>40.6</v>
      </c>
    </row>
    <row r="136" spans="1:6" ht="21.75" customHeight="1" x14ac:dyDescent="0.25">
      <c r="A136" s="17" t="s">
        <v>118</v>
      </c>
      <c r="B136" s="15" t="s">
        <v>47</v>
      </c>
      <c r="C136" s="15"/>
      <c r="D136" s="15"/>
      <c r="E136" s="15"/>
      <c r="F136" s="2">
        <f>F169+F146+F154+F137</f>
        <v>68943.900000000009</v>
      </c>
    </row>
    <row r="137" spans="1:6" ht="20.399999999999999" customHeight="1" x14ac:dyDescent="0.25">
      <c r="A137" s="80" t="s">
        <v>238</v>
      </c>
      <c r="B137" s="82" t="s">
        <v>47</v>
      </c>
      <c r="C137" s="82" t="s">
        <v>101</v>
      </c>
      <c r="D137" s="82"/>
      <c r="E137" s="82"/>
      <c r="F137" s="2">
        <f>F138+F142</f>
        <v>718.6</v>
      </c>
    </row>
    <row r="138" spans="1:6" ht="44.15" customHeight="1" x14ac:dyDescent="0.25">
      <c r="A138" s="64" t="s">
        <v>274</v>
      </c>
      <c r="B138" s="83" t="s">
        <v>47</v>
      </c>
      <c r="C138" s="83" t="s">
        <v>101</v>
      </c>
      <c r="D138" s="83" t="s">
        <v>275</v>
      </c>
      <c r="E138" s="82"/>
      <c r="F138" s="2">
        <f>F139</f>
        <v>270</v>
      </c>
    </row>
    <row r="139" spans="1:6" ht="54.35" x14ac:dyDescent="0.25">
      <c r="A139" s="64" t="s">
        <v>267</v>
      </c>
      <c r="B139" s="83" t="s">
        <v>47</v>
      </c>
      <c r="C139" s="83" t="s">
        <v>101</v>
      </c>
      <c r="D139" s="83" t="s">
        <v>239</v>
      </c>
      <c r="E139" s="83"/>
      <c r="F139" s="9">
        <f>F140</f>
        <v>270</v>
      </c>
    </row>
    <row r="140" spans="1:6" ht="31.95" customHeight="1" x14ac:dyDescent="0.25">
      <c r="A140" s="63" t="s">
        <v>28</v>
      </c>
      <c r="B140" s="62" t="s">
        <v>47</v>
      </c>
      <c r="C140" s="62" t="s">
        <v>101</v>
      </c>
      <c r="D140" s="62" t="s">
        <v>239</v>
      </c>
      <c r="E140" s="62" t="s">
        <v>27</v>
      </c>
      <c r="F140" s="5">
        <f>F141</f>
        <v>270</v>
      </c>
    </row>
    <row r="141" spans="1:6" ht="27.2" x14ac:dyDescent="0.25">
      <c r="A141" s="63" t="s">
        <v>26</v>
      </c>
      <c r="B141" s="62" t="s">
        <v>47</v>
      </c>
      <c r="C141" s="62" t="s">
        <v>101</v>
      </c>
      <c r="D141" s="62" t="s">
        <v>239</v>
      </c>
      <c r="E141" s="62" t="s">
        <v>23</v>
      </c>
      <c r="F141" s="5">
        <v>270</v>
      </c>
    </row>
    <row r="142" spans="1:6" ht="14.3" customHeight="1" x14ac:dyDescent="0.25">
      <c r="A142" s="23" t="s">
        <v>20</v>
      </c>
      <c r="B142" s="83" t="s">
        <v>47</v>
      </c>
      <c r="C142" s="83" t="s">
        <v>101</v>
      </c>
      <c r="D142" s="21" t="s">
        <v>159</v>
      </c>
      <c r="E142" s="83"/>
      <c r="F142" s="9">
        <f>F143</f>
        <v>448.6</v>
      </c>
    </row>
    <row r="143" spans="1:6" ht="40.75" customHeight="1" x14ac:dyDescent="0.25">
      <c r="A143" s="64" t="s">
        <v>271</v>
      </c>
      <c r="B143" s="83" t="s">
        <v>47</v>
      </c>
      <c r="C143" s="83" t="s">
        <v>101</v>
      </c>
      <c r="D143" s="83" t="s">
        <v>272</v>
      </c>
      <c r="E143" s="83"/>
      <c r="F143" s="9">
        <f>F144</f>
        <v>448.6</v>
      </c>
    </row>
    <row r="144" spans="1:6" ht="25.85" customHeight="1" x14ac:dyDescent="0.25">
      <c r="A144" s="63" t="s">
        <v>28</v>
      </c>
      <c r="B144" s="62" t="s">
        <v>47</v>
      </c>
      <c r="C144" s="62" t="s">
        <v>101</v>
      </c>
      <c r="D144" s="62" t="s">
        <v>272</v>
      </c>
      <c r="E144" s="62" t="s">
        <v>27</v>
      </c>
      <c r="F144" s="5">
        <f>F145</f>
        <v>448.6</v>
      </c>
    </row>
    <row r="145" spans="1:6" ht="29.9" customHeight="1" x14ac:dyDescent="0.25">
      <c r="A145" s="63" t="s">
        <v>26</v>
      </c>
      <c r="B145" s="62" t="s">
        <v>47</v>
      </c>
      <c r="C145" s="62" t="s">
        <v>101</v>
      </c>
      <c r="D145" s="62" t="s">
        <v>272</v>
      </c>
      <c r="E145" s="62" t="s">
        <v>23</v>
      </c>
      <c r="F145" s="5">
        <v>448.6</v>
      </c>
    </row>
    <row r="146" spans="1:6" ht="23.8" customHeight="1" x14ac:dyDescent="0.25">
      <c r="A146" s="17" t="s">
        <v>117</v>
      </c>
      <c r="B146" s="15" t="s">
        <v>47</v>
      </c>
      <c r="C146" s="15" t="s">
        <v>67</v>
      </c>
      <c r="D146" s="15"/>
      <c r="E146" s="15"/>
      <c r="F146" s="2">
        <f>F147</f>
        <v>3000</v>
      </c>
    </row>
    <row r="147" spans="1:6" ht="38.75" customHeight="1" x14ac:dyDescent="0.25">
      <c r="A147" s="24" t="s">
        <v>113</v>
      </c>
      <c r="B147" s="20" t="s">
        <v>47</v>
      </c>
      <c r="C147" s="20" t="s">
        <v>67</v>
      </c>
      <c r="D147" s="26" t="s">
        <v>173</v>
      </c>
      <c r="E147" s="20"/>
      <c r="F147" s="9">
        <f>F148+F151</f>
        <v>3000</v>
      </c>
    </row>
    <row r="148" spans="1:6" ht="29.25" customHeight="1" x14ac:dyDescent="0.25">
      <c r="A148" s="27" t="s">
        <v>116</v>
      </c>
      <c r="B148" s="18" t="s">
        <v>47</v>
      </c>
      <c r="C148" s="18" t="s">
        <v>67</v>
      </c>
      <c r="D148" s="26" t="s">
        <v>172</v>
      </c>
      <c r="E148" s="18" t="s">
        <v>115</v>
      </c>
      <c r="F148" s="5">
        <f>F149</f>
        <v>1000</v>
      </c>
    </row>
    <row r="149" spans="1:6" ht="17.850000000000001" customHeight="1" x14ac:dyDescent="0.25">
      <c r="A149" s="19" t="s">
        <v>71</v>
      </c>
      <c r="B149" s="18" t="s">
        <v>47</v>
      </c>
      <c r="C149" s="18" t="s">
        <v>67</v>
      </c>
      <c r="D149" s="26" t="s">
        <v>172</v>
      </c>
      <c r="E149" s="18" t="s">
        <v>70</v>
      </c>
      <c r="F149" s="5">
        <f>F150</f>
        <v>1000</v>
      </c>
    </row>
    <row r="150" spans="1:6" ht="41.45" customHeight="1" x14ac:dyDescent="0.25">
      <c r="A150" s="19" t="s">
        <v>110</v>
      </c>
      <c r="B150" s="18" t="s">
        <v>47</v>
      </c>
      <c r="C150" s="18" t="s">
        <v>67</v>
      </c>
      <c r="D150" s="26" t="s">
        <v>172</v>
      </c>
      <c r="E150" s="18" t="s">
        <v>109</v>
      </c>
      <c r="F150" s="5">
        <v>1000</v>
      </c>
    </row>
    <row r="151" spans="1:6" ht="42.15" customHeight="1" x14ac:dyDescent="0.25">
      <c r="A151" s="37" t="s">
        <v>438</v>
      </c>
      <c r="B151" s="20" t="s">
        <v>47</v>
      </c>
      <c r="C151" s="20" t="s">
        <v>67</v>
      </c>
      <c r="D151" s="26" t="s">
        <v>554</v>
      </c>
      <c r="E151" s="20"/>
      <c r="F151" s="5">
        <f>F152</f>
        <v>2000</v>
      </c>
    </row>
    <row r="152" spans="1:6" ht="19.7" customHeight="1" x14ac:dyDescent="0.25">
      <c r="A152" s="19" t="s">
        <v>71</v>
      </c>
      <c r="B152" s="18" t="s">
        <v>47</v>
      </c>
      <c r="C152" s="18" t="s">
        <v>67</v>
      </c>
      <c r="D152" s="25" t="s">
        <v>554</v>
      </c>
      <c r="E152" s="18" t="s">
        <v>70</v>
      </c>
      <c r="F152" s="5">
        <f>F153</f>
        <v>2000</v>
      </c>
    </row>
    <row r="153" spans="1:6" ht="40.75" x14ac:dyDescent="0.25">
      <c r="A153" s="19" t="s">
        <v>110</v>
      </c>
      <c r="B153" s="18" t="s">
        <v>47</v>
      </c>
      <c r="C153" s="18" t="s">
        <v>67</v>
      </c>
      <c r="D153" s="25" t="s">
        <v>554</v>
      </c>
      <c r="E153" s="18" t="s">
        <v>109</v>
      </c>
      <c r="F153" s="5">
        <v>2000</v>
      </c>
    </row>
    <row r="154" spans="1:6" ht="17.7" customHeight="1" x14ac:dyDescent="0.25">
      <c r="A154" s="17" t="s">
        <v>114</v>
      </c>
      <c r="B154" s="15" t="s">
        <v>47</v>
      </c>
      <c r="C154" s="15" t="s">
        <v>81</v>
      </c>
      <c r="D154" s="15"/>
      <c r="E154" s="15"/>
      <c r="F154" s="97">
        <f>F155</f>
        <v>61935.3</v>
      </c>
    </row>
    <row r="155" spans="1:6" ht="44.85" customHeight="1" x14ac:dyDescent="0.25">
      <c r="A155" s="24" t="s">
        <v>113</v>
      </c>
      <c r="B155" s="20" t="s">
        <v>47</v>
      </c>
      <c r="C155" s="20" t="s">
        <v>81</v>
      </c>
      <c r="D155" s="26" t="s">
        <v>173</v>
      </c>
      <c r="E155" s="15"/>
      <c r="F155" s="32">
        <f>F156+F161+F166</f>
        <v>61935.3</v>
      </c>
    </row>
    <row r="156" spans="1:6" ht="44.15" customHeight="1" x14ac:dyDescent="0.25">
      <c r="A156" s="98" t="s">
        <v>112</v>
      </c>
      <c r="B156" s="20" t="s">
        <v>47</v>
      </c>
      <c r="C156" s="20" t="s">
        <v>81</v>
      </c>
      <c r="D156" s="26" t="s">
        <v>174</v>
      </c>
      <c r="E156" s="20"/>
      <c r="F156" s="32">
        <f>F157+F159</f>
        <v>4006.9</v>
      </c>
    </row>
    <row r="157" spans="1:6" ht="24.45" customHeight="1" x14ac:dyDescent="0.25">
      <c r="A157" s="19" t="s">
        <v>28</v>
      </c>
      <c r="B157" s="18" t="s">
        <v>47</v>
      </c>
      <c r="C157" s="18" t="s">
        <v>81</v>
      </c>
      <c r="D157" s="25" t="s">
        <v>174</v>
      </c>
      <c r="E157" s="18" t="s">
        <v>27</v>
      </c>
      <c r="F157" s="30">
        <f>F158</f>
        <v>2000</v>
      </c>
    </row>
    <row r="158" spans="1:6" ht="34.65" customHeight="1" x14ac:dyDescent="0.25">
      <c r="A158" s="19" t="s">
        <v>26</v>
      </c>
      <c r="B158" s="18" t="s">
        <v>47</v>
      </c>
      <c r="C158" s="18" t="s">
        <v>81</v>
      </c>
      <c r="D158" s="25" t="s">
        <v>174</v>
      </c>
      <c r="E158" s="18" t="s">
        <v>23</v>
      </c>
      <c r="F158" s="30">
        <v>2000</v>
      </c>
    </row>
    <row r="159" spans="1:6" ht="15.65" customHeight="1" x14ac:dyDescent="0.25">
      <c r="A159" s="63" t="s">
        <v>104</v>
      </c>
      <c r="B159" s="62" t="s">
        <v>47</v>
      </c>
      <c r="C159" s="62" t="s">
        <v>81</v>
      </c>
      <c r="D159" s="93" t="s">
        <v>174</v>
      </c>
      <c r="E159" s="62" t="s">
        <v>6</v>
      </c>
      <c r="F159" s="30">
        <f>F160</f>
        <v>2006.9</v>
      </c>
    </row>
    <row r="160" spans="1:6" ht="17" customHeight="1" x14ac:dyDescent="0.25">
      <c r="A160" s="63" t="s">
        <v>229</v>
      </c>
      <c r="B160" s="62" t="s">
        <v>47</v>
      </c>
      <c r="C160" s="62" t="s">
        <v>81</v>
      </c>
      <c r="D160" s="93" t="s">
        <v>174</v>
      </c>
      <c r="E160" s="62" t="s">
        <v>227</v>
      </c>
      <c r="F160" s="30">
        <v>2006.9</v>
      </c>
    </row>
    <row r="161" spans="1:6" ht="72" customHeight="1" x14ac:dyDescent="0.25">
      <c r="A161" s="24" t="s">
        <v>644</v>
      </c>
      <c r="B161" s="20" t="s">
        <v>47</v>
      </c>
      <c r="C161" s="20" t="s">
        <v>81</v>
      </c>
      <c r="D161" s="20" t="s">
        <v>175</v>
      </c>
      <c r="E161" s="20"/>
      <c r="F161" s="32">
        <f>F162+F164</f>
        <v>57450.5</v>
      </c>
    </row>
    <row r="162" spans="1:6" ht="33.299999999999997" customHeight="1" x14ac:dyDescent="0.25">
      <c r="A162" s="19" t="s">
        <v>28</v>
      </c>
      <c r="B162" s="18" t="s">
        <v>47</v>
      </c>
      <c r="C162" s="18" t="s">
        <v>81</v>
      </c>
      <c r="D162" s="18" t="s">
        <v>175</v>
      </c>
      <c r="E162" s="18" t="s">
        <v>27</v>
      </c>
      <c r="F162" s="30">
        <f>F163</f>
        <v>9080</v>
      </c>
    </row>
    <row r="163" spans="1:6" ht="30.6" customHeight="1" x14ac:dyDescent="0.25">
      <c r="A163" s="19" t="s">
        <v>26</v>
      </c>
      <c r="B163" s="18" t="s">
        <v>47</v>
      </c>
      <c r="C163" s="18" t="s">
        <v>81</v>
      </c>
      <c r="D163" s="18" t="s">
        <v>175</v>
      </c>
      <c r="E163" s="18" t="s">
        <v>23</v>
      </c>
      <c r="F163" s="30">
        <v>9080</v>
      </c>
    </row>
    <row r="164" spans="1:6" ht="19.05" customHeight="1" x14ac:dyDescent="0.25">
      <c r="A164" s="19" t="s">
        <v>104</v>
      </c>
      <c r="B164" s="18" t="s">
        <v>47</v>
      </c>
      <c r="C164" s="18" t="s">
        <v>81</v>
      </c>
      <c r="D164" s="18" t="s">
        <v>175</v>
      </c>
      <c r="E164" s="18" t="s">
        <v>6</v>
      </c>
      <c r="F164" s="30">
        <f>F165</f>
        <v>48370.5</v>
      </c>
    </row>
    <row r="165" spans="1:6" ht="19.05" customHeight="1" x14ac:dyDescent="0.25">
      <c r="A165" s="63" t="s">
        <v>229</v>
      </c>
      <c r="B165" s="18" t="s">
        <v>47</v>
      </c>
      <c r="C165" s="18" t="s">
        <v>81</v>
      </c>
      <c r="D165" s="18" t="s">
        <v>175</v>
      </c>
      <c r="E165" s="18" t="s">
        <v>227</v>
      </c>
      <c r="F165" s="30">
        <v>48370.5</v>
      </c>
    </row>
    <row r="166" spans="1:6" ht="67.95" x14ac:dyDescent="0.25">
      <c r="A166" s="24" t="s">
        <v>645</v>
      </c>
      <c r="B166" s="20" t="s">
        <v>47</v>
      </c>
      <c r="C166" s="20" t="s">
        <v>81</v>
      </c>
      <c r="D166" s="20" t="s">
        <v>176</v>
      </c>
      <c r="E166" s="20"/>
      <c r="F166" s="32">
        <f>F167</f>
        <v>477.9</v>
      </c>
    </row>
    <row r="167" spans="1:6" ht="27.2" x14ac:dyDescent="0.25">
      <c r="A167" s="19" t="s">
        <v>28</v>
      </c>
      <c r="B167" s="18" t="s">
        <v>47</v>
      </c>
      <c r="C167" s="18" t="s">
        <v>81</v>
      </c>
      <c r="D167" s="18" t="s">
        <v>176</v>
      </c>
      <c r="E167" s="18" t="s">
        <v>27</v>
      </c>
      <c r="F167" s="30">
        <f>F168</f>
        <v>477.9</v>
      </c>
    </row>
    <row r="168" spans="1:6" ht="27.2" x14ac:dyDescent="0.25">
      <c r="A168" s="19" t="s">
        <v>26</v>
      </c>
      <c r="B168" s="18" t="s">
        <v>47</v>
      </c>
      <c r="C168" s="18" t="s">
        <v>81</v>
      </c>
      <c r="D168" s="18" t="s">
        <v>176</v>
      </c>
      <c r="E168" s="18" t="s">
        <v>23</v>
      </c>
      <c r="F168" s="30">
        <v>477.9</v>
      </c>
    </row>
    <row r="169" spans="1:6" ht="30.1" customHeight="1" x14ac:dyDescent="0.25">
      <c r="A169" s="17" t="s">
        <v>111</v>
      </c>
      <c r="B169" s="15" t="s">
        <v>47</v>
      </c>
      <c r="C169" s="15" t="s">
        <v>25</v>
      </c>
      <c r="D169" s="15"/>
      <c r="E169" s="18"/>
      <c r="F169" s="2">
        <f>F170+F177</f>
        <v>3290</v>
      </c>
    </row>
    <row r="170" spans="1:6" ht="57.75" customHeight="1" x14ac:dyDescent="0.25">
      <c r="A170" s="24" t="s">
        <v>268</v>
      </c>
      <c r="B170" s="53" t="s">
        <v>47</v>
      </c>
      <c r="C170" s="53" t="s">
        <v>25</v>
      </c>
      <c r="D170" s="41" t="s">
        <v>177</v>
      </c>
      <c r="E170" s="20"/>
      <c r="F170" s="9">
        <f>F171+F174</f>
        <v>1937.3</v>
      </c>
    </row>
    <row r="171" spans="1:6" ht="81.55" x14ac:dyDescent="0.25">
      <c r="A171" s="40" t="s">
        <v>276</v>
      </c>
      <c r="B171" s="53" t="s">
        <v>47</v>
      </c>
      <c r="C171" s="53" t="s">
        <v>25</v>
      </c>
      <c r="D171" s="41" t="s">
        <v>178</v>
      </c>
      <c r="E171" s="41"/>
      <c r="F171" s="9">
        <f>F172</f>
        <v>937.3</v>
      </c>
    </row>
    <row r="172" spans="1:6" x14ac:dyDescent="0.25">
      <c r="A172" s="19" t="s">
        <v>71</v>
      </c>
      <c r="B172" s="51" t="s">
        <v>47</v>
      </c>
      <c r="C172" s="51" t="s">
        <v>25</v>
      </c>
      <c r="D172" s="50" t="s">
        <v>178</v>
      </c>
      <c r="E172" s="50">
        <v>800</v>
      </c>
      <c r="F172" s="5">
        <f>F173</f>
        <v>937.3</v>
      </c>
    </row>
    <row r="173" spans="1:6" ht="40.75" x14ac:dyDescent="0.25">
      <c r="A173" s="19" t="s">
        <v>110</v>
      </c>
      <c r="B173" s="51" t="s">
        <v>47</v>
      </c>
      <c r="C173" s="51" t="s">
        <v>25</v>
      </c>
      <c r="D173" s="50" t="s">
        <v>178</v>
      </c>
      <c r="E173" s="18" t="s">
        <v>109</v>
      </c>
      <c r="F173" s="5">
        <v>937.3</v>
      </c>
    </row>
    <row r="174" spans="1:6" ht="58.45" customHeight="1" x14ac:dyDescent="0.25">
      <c r="A174" s="24" t="s">
        <v>230</v>
      </c>
      <c r="B174" s="53" t="s">
        <v>47</v>
      </c>
      <c r="C174" s="53" t="s">
        <v>25</v>
      </c>
      <c r="D174" s="41" t="s">
        <v>179</v>
      </c>
      <c r="E174" s="20"/>
      <c r="F174" s="9">
        <f>F175</f>
        <v>1000</v>
      </c>
    </row>
    <row r="175" spans="1:6" x14ac:dyDescent="0.25">
      <c r="A175" s="19" t="s">
        <v>71</v>
      </c>
      <c r="B175" s="51" t="s">
        <v>47</v>
      </c>
      <c r="C175" s="51" t="s">
        <v>25</v>
      </c>
      <c r="D175" s="50" t="s">
        <v>179</v>
      </c>
      <c r="E175" s="50">
        <v>800</v>
      </c>
      <c r="F175" s="5">
        <f>F176</f>
        <v>1000</v>
      </c>
    </row>
    <row r="176" spans="1:6" ht="24.45" customHeight="1" x14ac:dyDescent="0.25">
      <c r="A176" s="19" t="s">
        <v>110</v>
      </c>
      <c r="B176" s="51" t="s">
        <v>47</v>
      </c>
      <c r="C176" s="51" t="s">
        <v>25</v>
      </c>
      <c r="D176" s="50" t="s">
        <v>179</v>
      </c>
      <c r="E176" s="18" t="s">
        <v>109</v>
      </c>
      <c r="F176" s="5">
        <v>1000</v>
      </c>
    </row>
    <row r="177" spans="1:6" ht="55.05" customHeight="1" x14ac:dyDescent="0.25">
      <c r="A177" s="24" t="s">
        <v>277</v>
      </c>
      <c r="B177" s="53" t="s">
        <v>47</v>
      </c>
      <c r="C177" s="53" t="s">
        <v>25</v>
      </c>
      <c r="D177" s="41" t="s">
        <v>279</v>
      </c>
      <c r="E177" s="18"/>
      <c r="F177" s="9">
        <f>F178</f>
        <v>1352.7</v>
      </c>
    </row>
    <row r="178" spans="1:6" ht="52.3" customHeight="1" x14ac:dyDescent="0.25">
      <c r="A178" s="24" t="s">
        <v>278</v>
      </c>
      <c r="B178" s="53" t="s">
        <v>47</v>
      </c>
      <c r="C178" s="53" t="s">
        <v>25</v>
      </c>
      <c r="D178" s="41" t="s">
        <v>241</v>
      </c>
      <c r="E178" s="20"/>
      <c r="F178" s="32">
        <f>F179</f>
        <v>1352.7</v>
      </c>
    </row>
    <row r="179" spans="1:6" ht="27.2" x14ac:dyDescent="0.25">
      <c r="A179" s="19" t="s">
        <v>28</v>
      </c>
      <c r="B179" s="51" t="s">
        <v>47</v>
      </c>
      <c r="C179" s="51" t="s">
        <v>25</v>
      </c>
      <c r="D179" s="50" t="s">
        <v>241</v>
      </c>
      <c r="E179" s="18" t="s">
        <v>27</v>
      </c>
      <c r="F179" s="30">
        <f>F180</f>
        <v>1352.7</v>
      </c>
    </row>
    <row r="180" spans="1:6" ht="27.2" x14ac:dyDescent="0.25">
      <c r="A180" s="19" t="s">
        <v>26</v>
      </c>
      <c r="B180" s="51" t="s">
        <v>47</v>
      </c>
      <c r="C180" s="51" t="s">
        <v>25</v>
      </c>
      <c r="D180" s="50" t="s">
        <v>241</v>
      </c>
      <c r="E180" s="18" t="s">
        <v>23</v>
      </c>
      <c r="F180" s="30">
        <v>1352.7</v>
      </c>
    </row>
    <row r="181" spans="1:6" x14ac:dyDescent="0.25">
      <c r="A181" s="17" t="s">
        <v>108</v>
      </c>
      <c r="B181" s="15" t="s">
        <v>101</v>
      </c>
      <c r="C181" s="15"/>
      <c r="D181" s="15"/>
      <c r="E181" s="15"/>
      <c r="F181" s="2">
        <f>F182+F190+F201</f>
        <v>46963.3</v>
      </c>
    </row>
    <row r="182" spans="1:6" x14ac:dyDescent="0.25">
      <c r="A182" s="17" t="s">
        <v>107</v>
      </c>
      <c r="B182" s="15" t="s">
        <v>101</v>
      </c>
      <c r="C182" s="15" t="s">
        <v>10</v>
      </c>
      <c r="D182" s="15"/>
      <c r="E182" s="15"/>
      <c r="F182" s="2">
        <f>F183</f>
        <v>21160.5</v>
      </c>
    </row>
    <row r="183" spans="1:6" ht="27.2" x14ac:dyDescent="0.25">
      <c r="A183" s="24" t="s">
        <v>181</v>
      </c>
      <c r="B183" s="20" t="s">
        <v>101</v>
      </c>
      <c r="C183" s="20" t="s">
        <v>10</v>
      </c>
      <c r="D183" s="21" t="s">
        <v>180</v>
      </c>
      <c r="E183" s="18"/>
      <c r="F183" s="9">
        <f>F187+F184</f>
        <v>21160.5</v>
      </c>
    </row>
    <row r="184" spans="1:6" ht="70" customHeight="1" x14ac:dyDescent="0.25">
      <c r="A184" s="24" t="s">
        <v>432</v>
      </c>
      <c r="B184" s="20" t="s">
        <v>101</v>
      </c>
      <c r="C184" s="20" t="s">
        <v>10</v>
      </c>
      <c r="D184" s="21" t="s">
        <v>433</v>
      </c>
      <c r="E184" s="18"/>
      <c r="F184" s="9">
        <f>F185</f>
        <v>13603.2</v>
      </c>
    </row>
    <row r="185" spans="1:6" ht="15.8" customHeight="1" x14ac:dyDescent="0.25">
      <c r="A185" s="19" t="s">
        <v>106</v>
      </c>
      <c r="B185" s="18" t="s">
        <v>101</v>
      </c>
      <c r="C185" s="18" t="s">
        <v>10</v>
      </c>
      <c r="D185" s="28" t="s">
        <v>433</v>
      </c>
      <c r="E185" s="18" t="s">
        <v>96</v>
      </c>
      <c r="F185" s="9">
        <f>F186</f>
        <v>13603.2</v>
      </c>
    </row>
    <row r="186" spans="1:6" ht="16.3" customHeight="1" x14ac:dyDescent="0.25">
      <c r="A186" s="19" t="s">
        <v>95</v>
      </c>
      <c r="B186" s="18" t="s">
        <v>101</v>
      </c>
      <c r="C186" s="18" t="s">
        <v>10</v>
      </c>
      <c r="D186" s="28" t="s">
        <v>433</v>
      </c>
      <c r="E186" s="18" t="s">
        <v>94</v>
      </c>
      <c r="F186" s="9">
        <v>13603.2</v>
      </c>
    </row>
    <row r="187" spans="1:6" ht="54.35" x14ac:dyDescent="0.25">
      <c r="A187" s="24" t="s">
        <v>234</v>
      </c>
      <c r="B187" s="20" t="s">
        <v>101</v>
      </c>
      <c r="C187" s="20" t="s">
        <v>10</v>
      </c>
      <c r="D187" s="20" t="s">
        <v>233</v>
      </c>
      <c r="E187" s="20"/>
      <c r="F187" s="9">
        <f>F188</f>
        <v>7557.3</v>
      </c>
    </row>
    <row r="188" spans="1:6" ht="40.75" x14ac:dyDescent="0.25">
      <c r="A188" s="19" t="s">
        <v>106</v>
      </c>
      <c r="B188" s="18" t="s">
        <v>101</v>
      </c>
      <c r="C188" s="18" t="s">
        <v>10</v>
      </c>
      <c r="D188" s="18" t="s">
        <v>233</v>
      </c>
      <c r="E188" s="18" t="s">
        <v>96</v>
      </c>
      <c r="F188" s="5">
        <f>F189</f>
        <v>7557.3</v>
      </c>
    </row>
    <row r="189" spans="1:6" x14ac:dyDescent="0.25">
      <c r="A189" s="19" t="s">
        <v>95</v>
      </c>
      <c r="B189" s="18" t="s">
        <v>101</v>
      </c>
      <c r="C189" s="18" t="s">
        <v>10</v>
      </c>
      <c r="D189" s="18" t="s">
        <v>233</v>
      </c>
      <c r="E189" s="18" t="s">
        <v>94</v>
      </c>
      <c r="F189" s="5">
        <v>7557.3</v>
      </c>
    </row>
    <row r="190" spans="1:6" x14ac:dyDescent="0.25">
      <c r="A190" s="17" t="s">
        <v>105</v>
      </c>
      <c r="B190" s="15" t="s">
        <v>101</v>
      </c>
      <c r="C190" s="15" t="s">
        <v>24</v>
      </c>
      <c r="D190" s="15"/>
      <c r="E190" s="15"/>
      <c r="F190" s="2">
        <f>F191</f>
        <v>4519.6000000000004</v>
      </c>
    </row>
    <row r="191" spans="1:6" ht="27.2" x14ac:dyDescent="0.25">
      <c r="A191" s="24" t="s">
        <v>181</v>
      </c>
      <c r="B191" s="20" t="s">
        <v>101</v>
      </c>
      <c r="C191" s="20" t="s">
        <v>24</v>
      </c>
      <c r="D191" s="21" t="s">
        <v>180</v>
      </c>
      <c r="E191" s="10"/>
      <c r="F191" s="9">
        <f>+F192+F195+F198</f>
        <v>4519.6000000000004</v>
      </c>
    </row>
    <row r="192" spans="1:6" ht="27.2" x14ac:dyDescent="0.25">
      <c r="A192" s="24" t="s">
        <v>222</v>
      </c>
      <c r="B192" s="41" t="s">
        <v>101</v>
      </c>
      <c r="C192" s="41" t="s">
        <v>24</v>
      </c>
      <c r="D192" s="20" t="s">
        <v>237</v>
      </c>
      <c r="E192" s="41"/>
      <c r="F192" s="9">
        <f>F193</f>
        <v>400</v>
      </c>
    </row>
    <row r="193" spans="1:6" x14ac:dyDescent="0.25">
      <c r="A193" s="19" t="s">
        <v>71</v>
      </c>
      <c r="B193" s="50" t="s">
        <v>101</v>
      </c>
      <c r="C193" s="50" t="s">
        <v>24</v>
      </c>
      <c r="D193" s="18" t="s">
        <v>237</v>
      </c>
      <c r="E193" s="50">
        <v>800</v>
      </c>
      <c r="F193" s="5">
        <f>F194</f>
        <v>400</v>
      </c>
    </row>
    <row r="194" spans="1:6" ht="46.2" customHeight="1" x14ac:dyDescent="0.25">
      <c r="A194" s="19" t="s">
        <v>110</v>
      </c>
      <c r="B194" s="50" t="s">
        <v>101</v>
      </c>
      <c r="C194" s="50" t="s">
        <v>24</v>
      </c>
      <c r="D194" s="18" t="s">
        <v>237</v>
      </c>
      <c r="E194" s="50">
        <v>810</v>
      </c>
      <c r="F194" s="5">
        <v>400</v>
      </c>
    </row>
    <row r="195" spans="1:6" x14ac:dyDescent="0.25">
      <c r="A195" s="24" t="s">
        <v>235</v>
      </c>
      <c r="B195" s="41" t="s">
        <v>101</v>
      </c>
      <c r="C195" s="41" t="s">
        <v>24</v>
      </c>
      <c r="D195" s="20" t="s">
        <v>236</v>
      </c>
      <c r="E195" s="41"/>
      <c r="F195" s="9">
        <f>F196</f>
        <v>604.6</v>
      </c>
    </row>
    <row r="196" spans="1:6" x14ac:dyDescent="0.25">
      <c r="A196" s="19" t="s">
        <v>104</v>
      </c>
      <c r="B196" s="50" t="s">
        <v>101</v>
      </c>
      <c r="C196" s="50" t="s">
        <v>24</v>
      </c>
      <c r="D196" s="18" t="s">
        <v>236</v>
      </c>
      <c r="E196" s="18" t="s">
        <v>6</v>
      </c>
      <c r="F196" s="5">
        <f>F197</f>
        <v>604.6</v>
      </c>
    </row>
    <row r="197" spans="1:6" x14ac:dyDescent="0.25">
      <c r="A197" s="63" t="s">
        <v>229</v>
      </c>
      <c r="B197" s="50" t="s">
        <v>101</v>
      </c>
      <c r="C197" s="50" t="s">
        <v>24</v>
      </c>
      <c r="D197" s="18" t="s">
        <v>236</v>
      </c>
      <c r="E197" s="18" t="s">
        <v>227</v>
      </c>
      <c r="F197" s="5">
        <v>604.6</v>
      </c>
    </row>
    <row r="198" spans="1:6" ht="84.9" customHeight="1" x14ac:dyDescent="0.25">
      <c r="A198" s="64" t="s">
        <v>648</v>
      </c>
      <c r="B198" s="41" t="s">
        <v>101</v>
      </c>
      <c r="C198" s="41" t="s">
        <v>24</v>
      </c>
      <c r="D198" s="20" t="s">
        <v>647</v>
      </c>
      <c r="E198" s="20"/>
      <c r="F198" s="9">
        <f>F199</f>
        <v>3515</v>
      </c>
    </row>
    <row r="199" spans="1:6" x14ac:dyDescent="0.25">
      <c r="A199" s="19" t="s">
        <v>104</v>
      </c>
      <c r="B199" s="50" t="s">
        <v>101</v>
      </c>
      <c r="C199" s="50" t="s">
        <v>24</v>
      </c>
      <c r="D199" s="18" t="s">
        <v>647</v>
      </c>
      <c r="E199" s="18" t="s">
        <v>6</v>
      </c>
      <c r="F199" s="5">
        <f>F200</f>
        <v>3515</v>
      </c>
    </row>
    <row r="200" spans="1:6" x14ac:dyDescent="0.25">
      <c r="A200" s="63" t="s">
        <v>229</v>
      </c>
      <c r="B200" s="50" t="s">
        <v>101</v>
      </c>
      <c r="C200" s="50" t="s">
        <v>24</v>
      </c>
      <c r="D200" s="18" t="s">
        <v>647</v>
      </c>
      <c r="E200" s="18" t="s">
        <v>227</v>
      </c>
      <c r="F200" s="5">
        <v>3515</v>
      </c>
    </row>
    <row r="201" spans="1:6" x14ac:dyDescent="0.25">
      <c r="A201" s="17" t="s">
        <v>103</v>
      </c>
      <c r="B201" s="49" t="s">
        <v>101</v>
      </c>
      <c r="C201" s="35" t="s">
        <v>2</v>
      </c>
      <c r="D201" s="18"/>
      <c r="E201" s="15"/>
      <c r="F201" s="2">
        <f>F203+F207+F210</f>
        <v>21283.200000000001</v>
      </c>
    </row>
    <row r="202" spans="1:6" ht="27.2" x14ac:dyDescent="0.25">
      <c r="A202" s="24" t="s">
        <v>181</v>
      </c>
      <c r="B202" s="20" t="s">
        <v>101</v>
      </c>
      <c r="C202" s="26" t="s">
        <v>2</v>
      </c>
      <c r="D202" s="21" t="s">
        <v>180</v>
      </c>
      <c r="E202" s="15"/>
      <c r="F202" s="9">
        <f>F203</f>
        <v>365</v>
      </c>
    </row>
    <row r="203" spans="1:6" x14ac:dyDescent="0.25">
      <c r="A203" s="48" t="s">
        <v>103</v>
      </c>
      <c r="B203" s="26" t="s">
        <v>101</v>
      </c>
      <c r="C203" s="26" t="s">
        <v>2</v>
      </c>
      <c r="D203" s="26" t="s">
        <v>240</v>
      </c>
      <c r="E203" s="26"/>
      <c r="F203" s="9">
        <f t="shared" ref="F203" si="0">F204</f>
        <v>365</v>
      </c>
    </row>
    <row r="204" spans="1:6" ht="16.3" customHeight="1" x14ac:dyDescent="0.25">
      <c r="A204" s="29" t="s">
        <v>102</v>
      </c>
      <c r="B204" s="25" t="s">
        <v>101</v>
      </c>
      <c r="C204" s="25" t="s">
        <v>2</v>
      </c>
      <c r="D204" s="25" t="s">
        <v>240</v>
      </c>
      <c r="E204" s="25"/>
      <c r="F204" s="5">
        <f>F205</f>
        <v>365</v>
      </c>
    </row>
    <row r="205" spans="1:6" ht="27.2" customHeight="1" x14ac:dyDescent="0.25">
      <c r="A205" s="19" t="s">
        <v>28</v>
      </c>
      <c r="B205" s="25" t="s">
        <v>101</v>
      </c>
      <c r="C205" s="25" t="s">
        <v>2</v>
      </c>
      <c r="D205" s="25" t="s">
        <v>240</v>
      </c>
      <c r="E205" s="25" t="s">
        <v>27</v>
      </c>
      <c r="F205" s="5">
        <f>F206</f>
        <v>365</v>
      </c>
    </row>
    <row r="206" spans="1:6" ht="27.2" customHeight="1" x14ac:dyDescent="0.25">
      <c r="A206" s="19" t="s">
        <v>26</v>
      </c>
      <c r="B206" s="25" t="s">
        <v>101</v>
      </c>
      <c r="C206" s="25" t="s">
        <v>2</v>
      </c>
      <c r="D206" s="25" t="s">
        <v>240</v>
      </c>
      <c r="E206" s="25" t="s">
        <v>23</v>
      </c>
      <c r="F206" s="5">
        <v>365</v>
      </c>
    </row>
    <row r="207" spans="1:6" ht="110.05" customHeight="1" x14ac:dyDescent="0.25">
      <c r="A207" s="40" t="s">
        <v>650</v>
      </c>
      <c r="B207" s="94" t="s">
        <v>101</v>
      </c>
      <c r="C207" s="26" t="s">
        <v>2</v>
      </c>
      <c r="D207" s="20" t="s">
        <v>651</v>
      </c>
      <c r="E207" s="20"/>
      <c r="F207" s="9">
        <f>F208</f>
        <v>5393.2</v>
      </c>
    </row>
    <row r="208" spans="1:6" ht="19.7" customHeight="1" x14ac:dyDescent="0.25">
      <c r="A208" s="63" t="s">
        <v>104</v>
      </c>
      <c r="B208" s="93" t="s">
        <v>101</v>
      </c>
      <c r="C208" s="25" t="s">
        <v>2</v>
      </c>
      <c r="D208" s="18" t="s">
        <v>651</v>
      </c>
      <c r="E208" s="18" t="s">
        <v>6</v>
      </c>
      <c r="F208" s="5">
        <f>F209</f>
        <v>5393.2</v>
      </c>
    </row>
    <row r="209" spans="1:6" ht="16.3" customHeight="1" x14ac:dyDescent="0.25">
      <c r="A209" s="63" t="s">
        <v>229</v>
      </c>
      <c r="B209" s="93" t="s">
        <v>101</v>
      </c>
      <c r="C209" s="25" t="s">
        <v>2</v>
      </c>
      <c r="D209" s="18" t="s">
        <v>651</v>
      </c>
      <c r="E209" s="18" t="s">
        <v>227</v>
      </c>
      <c r="F209" s="5">
        <v>5393.2</v>
      </c>
    </row>
    <row r="210" spans="1:6" ht="114.15" customHeight="1" x14ac:dyDescent="0.25">
      <c r="A210" s="40" t="s">
        <v>649</v>
      </c>
      <c r="B210" s="94" t="s">
        <v>101</v>
      </c>
      <c r="C210" s="26" t="s">
        <v>2</v>
      </c>
      <c r="D210" s="20" t="s">
        <v>652</v>
      </c>
      <c r="E210" s="20"/>
      <c r="F210" s="9">
        <f>F211</f>
        <v>15525</v>
      </c>
    </row>
    <row r="211" spans="1:6" ht="12.25" customHeight="1" x14ac:dyDescent="0.25">
      <c r="A211" s="63" t="s">
        <v>104</v>
      </c>
      <c r="B211" s="93" t="s">
        <v>101</v>
      </c>
      <c r="C211" s="25" t="s">
        <v>2</v>
      </c>
      <c r="D211" s="18" t="s">
        <v>652</v>
      </c>
      <c r="E211" s="18" t="s">
        <v>6</v>
      </c>
      <c r="F211" s="5">
        <f>F212</f>
        <v>15525</v>
      </c>
    </row>
    <row r="212" spans="1:6" ht="12.25" customHeight="1" x14ac:dyDescent="0.25">
      <c r="A212" s="63" t="s">
        <v>229</v>
      </c>
      <c r="B212" s="93" t="s">
        <v>101</v>
      </c>
      <c r="C212" s="25" t="s">
        <v>2</v>
      </c>
      <c r="D212" s="18" t="s">
        <v>652</v>
      </c>
      <c r="E212" s="18" t="s">
        <v>227</v>
      </c>
      <c r="F212" s="5">
        <v>15525</v>
      </c>
    </row>
    <row r="213" spans="1:6" ht="12.25" customHeight="1" x14ac:dyDescent="0.25">
      <c r="A213" s="17" t="s">
        <v>100</v>
      </c>
      <c r="B213" s="15" t="s">
        <v>82</v>
      </c>
      <c r="C213" s="15"/>
      <c r="D213" s="15"/>
      <c r="E213" s="15"/>
      <c r="F213" s="2">
        <f>F214+F238+F290+F321+F271</f>
        <v>611755.19999999995</v>
      </c>
    </row>
    <row r="214" spans="1:6" ht="12.25" customHeight="1" x14ac:dyDescent="0.25">
      <c r="A214" s="17" t="s">
        <v>99</v>
      </c>
      <c r="B214" s="15" t="s">
        <v>82</v>
      </c>
      <c r="C214" s="15" t="s">
        <v>10</v>
      </c>
      <c r="D214" s="15"/>
      <c r="E214" s="15"/>
      <c r="F214" s="2">
        <f>F215</f>
        <v>106725.9</v>
      </c>
    </row>
    <row r="215" spans="1:6" ht="12.25" customHeight="1" x14ac:dyDescent="0.25">
      <c r="A215" s="24" t="s">
        <v>85</v>
      </c>
      <c r="B215" s="20" t="s">
        <v>82</v>
      </c>
      <c r="C215" s="20" t="s">
        <v>10</v>
      </c>
      <c r="D215" s="20" t="s">
        <v>182</v>
      </c>
      <c r="E215" s="20"/>
      <c r="F215" s="9">
        <f>F216+F225+F232+F235</f>
        <v>106725.9</v>
      </c>
    </row>
    <row r="216" spans="1:6" x14ac:dyDescent="0.25">
      <c r="A216" s="24" t="s">
        <v>98</v>
      </c>
      <c r="B216" s="26" t="s">
        <v>82</v>
      </c>
      <c r="C216" s="26" t="s">
        <v>10</v>
      </c>
      <c r="D216" s="20" t="s">
        <v>183</v>
      </c>
      <c r="E216" s="20"/>
      <c r="F216" s="9">
        <f>F217+F219+F221+F223</f>
        <v>3876.2</v>
      </c>
    </row>
    <row r="217" spans="1:6" ht="67.95" x14ac:dyDescent="0.25">
      <c r="A217" s="19" t="s">
        <v>75</v>
      </c>
      <c r="B217" s="25" t="s">
        <v>82</v>
      </c>
      <c r="C217" s="25" t="s">
        <v>10</v>
      </c>
      <c r="D217" s="18" t="s">
        <v>183</v>
      </c>
      <c r="E217" s="18" t="s">
        <v>74</v>
      </c>
      <c r="F217" s="47">
        <f>F218</f>
        <v>487.9</v>
      </c>
    </row>
    <row r="218" spans="1:6" ht="19.05" customHeight="1" x14ac:dyDescent="0.25">
      <c r="A218" s="19" t="s">
        <v>73</v>
      </c>
      <c r="B218" s="25" t="s">
        <v>82</v>
      </c>
      <c r="C218" s="25" t="s">
        <v>10</v>
      </c>
      <c r="D218" s="18" t="s">
        <v>183</v>
      </c>
      <c r="E218" s="18" t="s">
        <v>72</v>
      </c>
      <c r="F218" s="47">
        <v>487.9</v>
      </c>
    </row>
    <row r="219" spans="1:6" ht="30.1" customHeight="1" x14ac:dyDescent="0.25">
      <c r="A219" s="19" t="s">
        <v>28</v>
      </c>
      <c r="B219" s="25" t="s">
        <v>82</v>
      </c>
      <c r="C219" s="25" t="s">
        <v>10</v>
      </c>
      <c r="D219" s="18" t="s">
        <v>183</v>
      </c>
      <c r="E219" s="18" t="s">
        <v>27</v>
      </c>
      <c r="F219" s="47">
        <f>F220</f>
        <v>651.79999999999995</v>
      </c>
    </row>
    <row r="220" spans="1:6" ht="30.1" customHeight="1" x14ac:dyDescent="0.25">
      <c r="A220" s="19" t="s">
        <v>26</v>
      </c>
      <c r="B220" s="25" t="s">
        <v>82</v>
      </c>
      <c r="C220" s="25" t="s">
        <v>10</v>
      </c>
      <c r="D220" s="18" t="s">
        <v>183</v>
      </c>
      <c r="E220" s="18" t="s">
        <v>23</v>
      </c>
      <c r="F220" s="47">
        <v>651.79999999999995</v>
      </c>
    </row>
    <row r="221" spans="1:6" ht="26.5" customHeight="1" x14ac:dyDescent="0.25">
      <c r="A221" s="27" t="s">
        <v>37</v>
      </c>
      <c r="B221" s="25" t="s">
        <v>82</v>
      </c>
      <c r="C221" s="25" t="s">
        <v>10</v>
      </c>
      <c r="D221" s="18" t="s">
        <v>183</v>
      </c>
      <c r="E221" s="18" t="s">
        <v>36</v>
      </c>
      <c r="F221" s="5">
        <f>F222</f>
        <v>2736.4</v>
      </c>
    </row>
    <row r="222" spans="1:6" ht="14.95" customHeight="1" x14ac:dyDescent="0.25">
      <c r="A222" s="34" t="s">
        <v>60</v>
      </c>
      <c r="B222" s="25" t="s">
        <v>82</v>
      </c>
      <c r="C222" s="25" t="s">
        <v>10</v>
      </c>
      <c r="D222" s="18" t="s">
        <v>183</v>
      </c>
      <c r="E222" s="18" t="s">
        <v>59</v>
      </c>
      <c r="F222" s="5">
        <v>2736.4</v>
      </c>
    </row>
    <row r="223" spans="1:6" ht="14.95" customHeight="1" x14ac:dyDescent="0.25">
      <c r="A223" s="19" t="s">
        <v>71</v>
      </c>
      <c r="B223" s="25" t="s">
        <v>82</v>
      </c>
      <c r="C223" s="25" t="s">
        <v>10</v>
      </c>
      <c r="D223" s="18" t="s">
        <v>183</v>
      </c>
      <c r="E223" s="18" t="s">
        <v>70</v>
      </c>
      <c r="F223" s="5">
        <f>F224</f>
        <v>0.1</v>
      </c>
    </row>
    <row r="224" spans="1:6" ht="14.3" customHeight="1" x14ac:dyDescent="0.25">
      <c r="A224" s="19" t="s">
        <v>69</v>
      </c>
      <c r="B224" s="25" t="s">
        <v>82</v>
      </c>
      <c r="C224" s="25" t="s">
        <v>10</v>
      </c>
      <c r="D224" s="18" t="s">
        <v>183</v>
      </c>
      <c r="E224" s="18" t="s">
        <v>68</v>
      </c>
      <c r="F224" s="5">
        <v>0.1</v>
      </c>
    </row>
    <row r="225" spans="1:6" ht="40.75" x14ac:dyDescent="0.25">
      <c r="A225" s="40" t="s">
        <v>97</v>
      </c>
      <c r="B225" s="38" t="s">
        <v>82</v>
      </c>
      <c r="C225" s="26" t="s">
        <v>10</v>
      </c>
      <c r="D225" s="20" t="s">
        <v>184</v>
      </c>
      <c r="E225" s="20"/>
      <c r="F225" s="9">
        <f>F227+F228+F230</f>
        <v>75511.899999999994</v>
      </c>
    </row>
    <row r="226" spans="1:6" ht="67.95" x14ac:dyDescent="0.25">
      <c r="A226" s="19" t="s">
        <v>75</v>
      </c>
      <c r="B226" s="45" t="s">
        <v>82</v>
      </c>
      <c r="C226" s="25" t="s">
        <v>10</v>
      </c>
      <c r="D226" s="18" t="s">
        <v>184</v>
      </c>
      <c r="E226" s="18" t="s">
        <v>74</v>
      </c>
      <c r="F226" s="5">
        <f>F227</f>
        <v>30380.7</v>
      </c>
    </row>
    <row r="227" spans="1:6" x14ac:dyDescent="0.25">
      <c r="A227" s="19" t="s">
        <v>73</v>
      </c>
      <c r="B227" s="45" t="s">
        <v>82</v>
      </c>
      <c r="C227" s="25" t="s">
        <v>10</v>
      </c>
      <c r="D227" s="18" t="s">
        <v>184</v>
      </c>
      <c r="E227" s="18" t="s">
        <v>72</v>
      </c>
      <c r="F227" s="5">
        <v>30380.7</v>
      </c>
    </row>
    <row r="228" spans="1:6" ht="27.2" x14ac:dyDescent="0.25">
      <c r="A228" s="19" t="s">
        <v>28</v>
      </c>
      <c r="B228" s="45" t="s">
        <v>82</v>
      </c>
      <c r="C228" s="25" t="s">
        <v>10</v>
      </c>
      <c r="D228" s="18" t="s">
        <v>184</v>
      </c>
      <c r="E228" s="18" t="s">
        <v>27</v>
      </c>
      <c r="F228" s="5">
        <f>F229</f>
        <v>570.20000000000005</v>
      </c>
    </row>
    <row r="229" spans="1:6" ht="23.8" customHeight="1" x14ac:dyDescent="0.25">
      <c r="A229" s="19" t="s">
        <v>26</v>
      </c>
      <c r="B229" s="45" t="s">
        <v>82</v>
      </c>
      <c r="C229" s="25" t="s">
        <v>10</v>
      </c>
      <c r="D229" s="18" t="s">
        <v>184</v>
      </c>
      <c r="E229" s="18" t="s">
        <v>23</v>
      </c>
      <c r="F229" s="5">
        <v>570.20000000000005</v>
      </c>
    </row>
    <row r="230" spans="1:6" ht="23.8" customHeight="1" x14ac:dyDescent="0.25">
      <c r="A230" s="27" t="s">
        <v>37</v>
      </c>
      <c r="B230" s="45" t="s">
        <v>82</v>
      </c>
      <c r="C230" s="25" t="s">
        <v>10</v>
      </c>
      <c r="D230" s="18" t="s">
        <v>184</v>
      </c>
      <c r="E230" s="18" t="s">
        <v>36</v>
      </c>
      <c r="F230" s="5">
        <f>F231</f>
        <v>44561</v>
      </c>
    </row>
    <row r="231" spans="1:6" ht="17.7" customHeight="1" x14ac:dyDescent="0.25">
      <c r="A231" s="34" t="s">
        <v>60</v>
      </c>
      <c r="B231" s="45" t="s">
        <v>82</v>
      </c>
      <c r="C231" s="25" t="s">
        <v>10</v>
      </c>
      <c r="D231" s="18" t="s">
        <v>184</v>
      </c>
      <c r="E231" s="18" t="s">
        <v>59</v>
      </c>
      <c r="F231" s="5">
        <v>44561</v>
      </c>
    </row>
    <row r="232" spans="1:6" ht="27.85" customHeight="1" x14ac:dyDescent="0.25">
      <c r="A232" s="44" t="s">
        <v>188</v>
      </c>
      <c r="B232" s="20" t="s">
        <v>82</v>
      </c>
      <c r="C232" s="26" t="s">
        <v>10</v>
      </c>
      <c r="D232" s="20" t="s">
        <v>244</v>
      </c>
      <c r="E232" s="20"/>
      <c r="F232" s="9">
        <f>F233</f>
        <v>2047</v>
      </c>
    </row>
    <row r="233" spans="1:6" ht="27.85" customHeight="1" x14ac:dyDescent="0.25">
      <c r="A233" s="27" t="s">
        <v>37</v>
      </c>
      <c r="B233" s="18" t="s">
        <v>82</v>
      </c>
      <c r="C233" s="25" t="s">
        <v>10</v>
      </c>
      <c r="D233" s="18" t="s">
        <v>244</v>
      </c>
      <c r="E233" s="18" t="s">
        <v>36</v>
      </c>
      <c r="F233" s="5">
        <f>F234</f>
        <v>2047</v>
      </c>
    </row>
    <row r="234" spans="1:6" ht="18.350000000000001" customHeight="1" x14ac:dyDescent="0.25">
      <c r="A234" s="34" t="s">
        <v>60</v>
      </c>
      <c r="B234" s="18" t="s">
        <v>82</v>
      </c>
      <c r="C234" s="25" t="s">
        <v>10</v>
      </c>
      <c r="D234" s="18" t="s">
        <v>244</v>
      </c>
      <c r="E234" s="18" t="s">
        <v>59</v>
      </c>
      <c r="F234" s="5">
        <v>2047</v>
      </c>
    </row>
    <row r="235" spans="1:6" ht="27.85" customHeight="1" x14ac:dyDescent="0.25">
      <c r="A235" s="24" t="s">
        <v>439</v>
      </c>
      <c r="B235" s="38" t="s">
        <v>82</v>
      </c>
      <c r="C235" s="26" t="s">
        <v>10</v>
      </c>
      <c r="D235" s="20" t="s">
        <v>440</v>
      </c>
      <c r="E235" s="18"/>
      <c r="F235" s="5">
        <f>F236</f>
        <v>25290.799999999999</v>
      </c>
    </row>
    <row r="236" spans="1:6" ht="13.6" customHeight="1" x14ac:dyDescent="0.25">
      <c r="A236" s="27" t="s">
        <v>37</v>
      </c>
      <c r="B236" s="45" t="s">
        <v>82</v>
      </c>
      <c r="C236" s="25" t="s">
        <v>10</v>
      </c>
      <c r="D236" s="18" t="s">
        <v>440</v>
      </c>
      <c r="E236" s="18" t="s">
        <v>36</v>
      </c>
      <c r="F236" s="5">
        <f>F237</f>
        <v>25290.799999999999</v>
      </c>
    </row>
    <row r="237" spans="1:6" ht="13.6" customHeight="1" x14ac:dyDescent="0.25">
      <c r="A237" s="34" t="s">
        <v>60</v>
      </c>
      <c r="B237" s="45" t="s">
        <v>82</v>
      </c>
      <c r="C237" s="25" t="s">
        <v>10</v>
      </c>
      <c r="D237" s="18" t="s">
        <v>440</v>
      </c>
      <c r="E237" s="18" t="s">
        <v>59</v>
      </c>
      <c r="F237" s="5">
        <v>25290.799999999999</v>
      </c>
    </row>
    <row r="238" spans="1:6" ht="18.350000000000001" customHeight="1" x14ac:dyDescent="0.25">
      <c r="A238" s="17" t="s">
        <v>93</v>
      </c>
      <c r="B238" s="15" t="s">
        <v>82</v>
      </c>
      <c r="C238" s="15" t="s">
        <v>24</v>
      </c>
      <c r="D238" s="15"/>
      <c r="E238" s="15"/>
      <c r="F238" s="2">
        <f>F239</f>
        <v>410576.29999999993</v>
      </c>
    </row>
    <row r="239" spans="1:6" x14ac:dyDescent="0.25">
      <c r="A239" s="24" t="s">
        <v>85</v>
      </c>
      <c r="B239" s="20" t="s">
        <v>82</v>
      </c>
      <c r="C239" s="20" t="s">
        <v>24</v>
      </c>
      <c r="D239" s="20" t="s">
        <v>182</v>
      </c>
      <c r="E239" s="15"/>
      <c r="F239" s="9">
        <f>F240+F249+F259+F264+F256</f>
        <v>410576.29999999993</v>
      </c>
    </row>
    <row r="240" spans="1:6" ht="27.2" x14ac:dyDescent="0.25">
      <c r="A240" s="24" t="s">
        <v>92</v>
      </c>
      <c r="B240" s="20" t="s">
        <v>82</v>
      </c>
      <c r="C240" s="20" t="s">
        <v>24</v>
      </c>
      <c r="D240" s="20" t="s">
        <v>185</v>
      </c>
      <c r="E240" s="20"/>
      <c r="F240" s="9">
        <f>F241+F243+F245+F247</f>
        <v>117744</v>
      </c>
    </row>
    <row r="241" spans="1:6" ht="67.95" x14ac:dyDescent="0.25">
      <c r="A241" s="19" t="s">
        <v>75</v>
      </c>
      <c r="B241" s="18" t="s">
        <v>82</v>
      </c>
      <c r="C241" s="18" t="s">
        <v>24</v>
      </c>
      <c r="D241" s="18" t="s">
        <v>185</v>
      </c>
      <c r="E241" s="18" t="s">
        <v>74</v>
      </c>
      <c r="F241" s="5">
        <f>F242</f>
        <v>53858.1</v>
      </c>
    </row>
    <row r="242" spans="1:6" ht="16.3" customHeight="1" x14ac:dyDescent="0.25">
      <c r="A242" s="19" t="s">
        <v>73</v>
      </c>
      <c r="B242" s="18" t="s">
        <v>82</v>
      </c>
      <c r="C242" s="18" t="s">
        <v>24</v>
      </c>
      <c r="D242" s="18" t="s">
        <v>185</v>
      </c>
      <c r="E242" s="18" t="s">
        <v>72</v>
      </c>
      <c r="F242" s="5">
        <v>53858.1</v>
      </c>
    </row>
    <row r="243" spans="1:6" ht="27.2" x14ac:dyDescent="0.25">
      <c r="A243" s="19" t="s">
        <v>28</v>
      </c>
      <c r="B243" s="18" t="s">
        <v>82</v>
      </c>
      <c r="C243" s="18" t="s">
        <v>24</v>
      </c>
      <c r="D243" s="18" t="s">
        <v>185</v>
      </c>
      <c r="E243" s="18" t="s">
        <v>27</v>
      </c>
      <c r="F243" s="5">
        <f>F244</f>
        <v>57461.4</v>
      </c>
    </row>
    <row r="244" spans="1:6" ht="27.2" x14ac:dyDescent="0.25">
      <c r="A244" s="19" t="s">
        <v>26</v>
      </c>
      <c r="B244" s="18" t="s">
        <v>82</v>
      </c>
      <c r="C244" s="18" t="s">
        <v>24</v>
      </c>
      <c r="D244" s="18" t="s">
        <v>185</v>
      </c>
      <c r="E244" s="18" t="s">
        <v>23</v>
      </c>
      <c r="F244" s="5">
        <v>57461.4</v>
      </c>
    </row>
    <row r="245" spans="1:6" ht="27.85" customHeight="1" x14ac:dyDescent="0.25">
      <c r="A245" s="27" t="s">
        <v>37</v>
      </c>
      <c r="B245" s="18" t="s">
        <v>82</v>
      </c>
      <c r="C245" s="18" t="s">
        <v>24</v>
      </c>
      <c r="D245" s="18" t="s">
        <v>185</v>
      </c>
      <c r="E245" s="18" t="s">
        <v>36</v>
      </c>
      <c r="F245" s="5">
        <f>F246</f>
        <v>2337.5</v>
      </c>
    </row>
    <row r="246" spans="1:6" x14ac:dyDescent="0.25">
      <c r="A246" s="34" t="s">
        <v>60</v>
      </c>
      <c r="B246" s="18" t="s">
        <v>82</v>
      </c>
      <c r="C246" s="18" t="s">
        <v>24</v>
      </c>
      <c r="D246" s="18" t="s">
        <v>185</v>
      </c>
      <c r="E246" s="18" t="s">
        <v>59</v>
      </c>
      <c r="F246" s="5">
        <v>2337.5</v>
      </c>
    </row>
    <row r="247" spans="1:6" x14ac:dyDescent="0.25">
      <c r="A247" s="19" t="s">
        <v>71</v>
      </c>
      <c r="B247" s="18" t="s">
        <v>82</v>
      </c>
      <c r="C247" s="18" t="s">
        <v>24</v>
      </c>
      <c r="D247" s="18" t="s">
        <v>185</v>
      </c>
      <c r="E247" s="18" t="s">
        <v>70</v>
      </c>
      <c r="F247" s="5">
        <f>F248</f>
        <v>4087</v>
      </c>
    </row>
    <row r="248" spans="1:6" x14ac:dyDescent="0.25">
      <c r="A248" s="19" t="s">
        <v>69</v>
      </c>
      <c r="B248" s="18" t="s">
        <v>82</v>
      </c>
      <c r="C248" s="18" t="s">
        <v>24</v>
      </c>
      <c r="D248" s="18" t="s">
        <v>185</v>
      </c>
      <c r="E248" s="18" t="s">
        <v>68</v>
      </c>
      <c r="F248" s="5">
        <v>4087</v>
      </c>
    </row>
    <row r="249" spans="1:6" ht="27.2" x14ac:dyDescent="0.25">
      <c r="A249" s="24" t="s">
        <v>90</v>
      </c>
      <c r="B249" s="20" t="s">
        <v>82</v>
      </c>
      <c r="C249" s="20" t="s">
        <v>24</v>
      </c>
      <c r="D249" s="20" t="s">
        <v>187</v>
      </c>
      <c r="E249" s="20"/>
      <c r="F249" s="9">
        <f>F250+F252+F254</f>
        <v>239410.39999999997</v>
      </c>
    </row>
    <row r="250" spans="1:6" ht="67.95" x14ac:dyDescent="0.25">
      <c r="A250" s="19" t="s">
        <v>75</v>
      </c>
      <c r="B250" s="18" t="s">
        <v>82</v>
      </c>
      <c r="C250" s="18" t="s">
        <v>24</v>
      </c>
      <c r="D250" s="18" t="s">
        <v>187</v>
      </c>
      <c r="E250" s="18" t="s">
        <v>74</v>
      </c>
      <c r="F250" s="5">
        <f>F251</f>
        <v>176239.4</v>
      </c>
    </row>
    <row r="251" spans="1:6" ht="14.3" customHeight="1" x14ac:dyDescent="0.25">
      <c r="A251" s="19" t="s">
        <v>73</v>
      </c>
      <c r="B251" s="18" t="s">
        <v>82</v>
      </c>
      <c r="C251" s="18" t="s">
        <v>24</v>
      </c>
      <c r="D251" s="18" t="s">
        <v>187</v>
      </c>
      <c r="E251" s="18" t="s">
        <v>72</v>
      </c>
      <c r="F251" s="5">
        <v>176239.4</v>
      </c>
    </row>
    <row r="252" spans="1:6" ht="14.3" customHeight="1" x14ac:dyDescent="0.25">
      <c r="A252" s="19" t="s">
        <v>28</v>
      </c>
      <c r="B252" s="18" t="s">
        <v>82</v>
      </c>
      <c r="C252" s="18" t="s">
        <v>24</v>
      </c>
      <c r="D252" s="18" t="s">
        <v>187</v>
      </c>
      <c r="E252" s="18" t="s">
        <v>27</v>
      </c>
      <c r="F252" s="5">
        <f>F253</f>
        <v>4208.3</v>
      </c>
    </row>
    <row r="253" spans="1:6" ht="27.2" x14ac:dyDescent="0.25">
      <c r="A253" s="19" t="s">
        <v>26</v>
      </c>
      <c r="B253" s="18" t="s">
        <v>82</v>
      </c>
      <c r="C253" s="18" t="s">
        <v>24</v>
      </c>
      <c r="D253" s="18" t="s">
        <v>187</v>
      </c>
      <c r="E253" s="18" t="s">
        <v>23</v>
      </c>
      <c r="F253" s="5">
        <v>4208.3</v>
      </c>
    </row>
    <row r="254" spans="1:6" ht="27.2" x14ac:dyDescent="0.25">
      <c r="A254" s="27" t="s">
        <v>37</v>
      </c>
      <c r="B254" s="18" t="s">
        <v>82</v>
      </c>
      <c r="C254" s="18" t="s">
        <v>24</v>
      </c>
      <c r="D254" s="18" t="s">
        <v>187</v>
      </c>
      <c r="E254" s="18" t="s">
        <v>36</v>
      </c>
      <c r="F254" s="5">
        <f>F255</f>
        <v>58962.7</v>
      </c>
    </row>
    <row r="255" spans="1:6" ht="15.65" customHeight="1" x14ac:dyDescent="0.25">
      <c r="A255" s="34" t="s">
        <v>60</v>
      </c>
      <c r="B255" s="18" t="s">
        <v>82</v>
      </c>
      <c r="C255" s="18" t="s">
        <v>24</v>
      </c>
      <c r="D255" s="18" t="s">
        <v>187</v>
      </c>
      <c r="E255" s="18" t="s">
        <v>59</v>
      </c>
      <c r="F255" s="5">
        <v>58962.7</v>
      </c>
    </row>
    <row r="256" spans="1:6" ht="42.15" customHeight="1" x14ac:dyDescent="0.25">
      <c r="A256" s="37" t="s">
        <v>199</v>
      </c>
      <c r="B256" s="20" t="s">
        <v>82</v>
      </c>
      <c r="C256" s="20" t="s">
        <v>81</v>
      </c>
      <c r="D256" s="20" t="s">
        <v>200</v>
      </c>
      <c r="E256" s="20"/>
      <c r="F256" s="9">
        <f>F257</f>
        <v>289.8</v>
      </c>
    </row>
    <row r="257" spans="1:6" ht="25.85" customHeight="1" x14ac:dyDescent="0.25">
      <c r="A257" s="19" t="s">
        <v>28</v>
      </c>
      <c r="B257" s="18" t="s">
        <v>82</v>
      </c>
      <c r="C257" s="18" t="s">
        <v>81</v>
      </c>
      <c r="D257" s="18" t="s">
        <v>200</v>
      </c>
      <c r="E257" s="18" t="s">
        <v>27</v>
      </c>
      <c r="F257" s="5">
        <f>F258</f>
        <v>289.8</v>
      </c>
    </row>
    <row r="258" spans="1:6" ht="29.25" customHeight="1" x14ac:dyDescent="0.25">
      <c r="A258" s="19" t="s">
        <v>26</v>
      </c>
      <c r="B258" s="18" t="s">
        <v>82</v>
      </c>
      <c r="C258" s="18" t="s">
        <v>81</v>
      </c>
      <c r="D258" s="18" t="s">
        <v>200</v>
      </c>
      <c r="E258" s="18" t="s">
        <v>23</v>
      </c>
      <c r="F258" s="5">
        <v>289.8</v>
      </c>
    </row>
    <row r="259" spans="1:6" ht="28.55" customHeight="1" x14ac:dyDescent="0.25">
      <c r="A259" s="44" t="s">
        <v>188</v>
      </c>
      <c r="B259" s="20" t="s">
        <v>82</v>
      </c>
      <c r="C259" s="20" t="s">
        <v>24</v>
      </c>
      <c r="D259" s="20" t="s">
        <v>244</v>
      </c>
      <c r="E259" s="20"/>
      <c r="F259" s="9">
        <f>F260+F262</f>
        <v>18389.3</v>
      </c>
    </row>
    <row r="260" spans="1:6" ht="27.2" customHeight="1" x14ac:dyDescent="0.25">
      <c r="A260" s="19" t="s">
        <v>28</v>
      </c>
      <c r="B260" s="18" t="s">
        <v>82</v>
      </c>
      <c r="C260" s="18" t="s">
        <v>24</v>
      </c>
      <c r="D260" s="18" t="s">
        <v>244</v>
      </c>
      <c r="E260" s="18" t="s">
        <v>27</v>
      </c>
      <c r="F260" s="5">
        <f>F261</f>
        <v>14451.2</v>
      </c>
    </row>
    <row r="261" spans="1:6" ht="27.2" customHeight="1" x14ac:dyDescent="0.25">
      <c r="A261" s="19" t="s">
        <v>26</v>
      </c>
      <c r="B261" s="18" t="s">
        <v>82</v>
      </c>
      <c r="C261" s="18" t="s">
        <v>24</v>
      </c>
      <c r="D261" s="18" t="s">
        <v>244</v>
      </c>
      <c r="E261" s="18" t="s">
        <v>23</v>
      </c>
      <c r="F261" s="5">
        <v>14451.2</v>
      </c>
    </row>
    <row r="262" spans="1:6" ht="27.2" customHeight="1" x14ac:dyDescent="0.25">
      <c r="A262" s="27" t="s">
        <v>37</v>
      </c>
      <c r="B262" s="18" t="s">
        <v>82</v>
      </c>
      <c r="C262" s="18" t="s">
        <v>24</v>
      </c>
      <c r="D262" s="18" t="s">
        <v>244</v>
      </c>
      <c r="E262" s="18" t="s">
        <v>36</v>
      </c>
      <c r="F262" s="5">
        <f>F263</f>
        <v>3938.1</v>
      </c>
    </row>
    <row r="263" spans="1:6" x14ac:dyDescent="0.25">
      <c r="A263" s="34" t="s">
        <v>60</v>
      </c>
      <c r="B263" s="18" t="s">
        <v>82</v>
      </c>
      <c r="C263" s="18" t="s">
        <v>24</v>
      </c>
      <c r="D263" s="18" t="s">
        <v>244</v>
      </c>
      <c r="E263" s="18" t="s">
        <v>59</v>
      </c>
      <c r="F263" s="5">
        <v>3938.1</v>
      </c>
    </row>
    <row r="264" spans="1:6" ht="27.2" x14ac:dyDescent="0.25">
      <c r="A264" s="24" t="s">
        <v>441</v>
      </c>
      <c r="B264" s="20" t="s">
        <v>82</v>
      </c>
      <c r="C264" s="20" t="s">
        <v>24</v>
      </c>
      <c r="D264" s="20" t="s">
        <v>442</v>
      </c>
      <c r="E264" s="18"/>
      <c r="F264" s="9">
        <f>F265+F267+F269</f>
        <v>34742.800000000003</v>
      </c>
    </row>
    <row r="265" spans="1:6" ht="67.95" x14ac:dyDescent="0.25">
      <c r="A265" s="19" t="s">
        <v>75</v>
      </c>
      <c r="B265" s="18" t="s">
        <v>82</v>
      </c>
      <c r="C265" s="18" t="s">
        <v>24</v>
      </c>
      <c r="D265" s="18" t="s">
        <v>442</v>
      </c>
      <c r="E265" s="18" t="s">
        <v>74</v>
      </c>
      <c r="F265" s="5">
        <f>F266</f>
        <v>2367.8000000000002</v>
      </c>
    </row>
    <row r="266" spans="1:6" x14ac:dyDescent="0.25">
      <c r="A266" s="19" t="s">
        <v>73</v>
      </c>
      <c r="B266" s="18" t="s">
        <v>82</v>
      </c>
      <c r="C266" s="18" t="s">
        <v>24</v>
      </c>
      <c r="D266" s="18" t="s">
        <v>442</v>
      </c>
      <c r="E266" s="18" t="s">
        <v>72</v>
      </c>
      <c r="F266" s="5">
        <v>2367.8000000000002</v>
      </c>
    </row>
    <row r="267" spans="1:6" ht="27.2" x14ac:dyDescent="0.25">
      <c r="A267" s="19" t="s">
        <v>28</v>
      </c>
      <c r="B267" s="18" t="s">
        <v>82</v>
      </c>
      <c r="C267" s="18" t="s">
        <v>24</v>
      </c>
      <c r="D267" s="18" t="s">
        <v>442</v>
      </c>
      <c r="E267" s="18" t="s">
        <v>27</v>
      </c>
      <c r="F267" s="5">
        <f>F268</f>
        <v>12579.9</v>
      </c>
    </row>
    <row r="268" spans="1:6" ht="27.2" x14ac:dyDescent="0.25">
      <c r="A268" s="19" t="s">
        <v>26</v>
      </c>
      <c r="B268" s="18" t="s">
        <v>82</v>
      </c>
      <c r="C268" s="18" t="s">
        <v>24</v>
      </c>
      <c r="D268" s="18" t="s">
        <v>442</v>
      </c>
      <c r="E268" s="18" t="s">
        <v>23</v>
      </c>
      <c r="F268" s="5">
        <v>12579.9</v>
      </c>
    </row>
    <row r="269" spans="1:6" ht="27.2" x14ac:dyDescent="0.25">
      <c r="A269" s="27" t="s">
        <v>37</v>
      </c>
      <c r="B269" s="18" t="s">
        <v>82</v>
      </c>
      <c r="C269" s="18" t="s">
        <v>24</v>
      </c>
      <c r="D269" s="18" t="s">
        <v>442</v>
      </c>
      <c r="E269" s="18" t="s">
        <v>36</v>
      </c>
      <c r="F269" s="5">
        <f>F270</f>
        <v>19795.099999999999</v>
      </c>
    </row>
    <row r="270" spans="1:6" x14ac:dyDescent="0.25">
      <c r="A270" s="34" t="s">
        <v>60</v>
      </c>
      <c r="B270" s="18" t="s">
        <v>82</v>
      </c>
      <c r="C270" s="18" t="s">
        <v>24</v>
      </c>
      <c r="D270" s="18" t="s">
        <v>442</v>
      </c>
      <c r="E270" s="18" t="s">
        <v>59</v>
      </c>
      <c r="F270" s="5">
        <v>19795.099999999999</v>
      </c>
    </row>
    <row r="271" spans="1:6" x14ac:dyDescent="0.25">
      <c r="A271" s="92" t="s">
        <v>226</v>
      </c>
      <c r="B271" s="15" t="s">
        <v>82</v>
      </c>
      <c r="C271" s="15" t="s">
        <v>2</v>
      </c>
      <c r="D271" s="35"/>
      <c r="E271" s="15"/>
      <c r="F271" s="2">
        <f>F272</f>
        <v>47078.7</v>
      </c>
    </row>
    <row r="272" spans="1:6" ht="15.65" customHeight="1" x14ac:dyDescent="0.25">
      <c r="A272" s="24" t="s">
        <v>85</v>
      </c>
      <c r="B272" s="20" t="s">
        <v>82</v>
      </c>
      <c r="C272" s="20" t="s">
        <v>2</v>
      </c>
      <c r="D272" s="20" t="s">
        <v>182</v>
      </c>
      <c r="E272" s="18"/>
      <c r="F272" s="9">
        <f>F273+F284</f>
        <v>47078.7</v>
      </c>
    </row>
    <row r="273" spans="1:6" x14ac:dyDescent="0.25">
      <c r="A273" s="24" t="s">
        <v>91</v>
      </c>
      <c r="B273" s="20" t="s">
        <v>82</v>
      </c>
      <c r="C273" s="20" t="s">
        <v>2</v>
      </c>
      <c r="D273" s="20" t="s">
        <v>186</v>
      </c>
      <c r="E273" s="20"/>
      <c r="F273" s="9">
        <f>F274</f>
        <v>9288.5</v>
      </c>
    </row>
    <row r="274" spans="1:6" ht="27.2" x14ac:dyDescent="0.25">
      <c r="A274" s="19" t="s">
        <v>76</v>
      </c>
      <c r="B274" s="18" t="s">
        <v>82</v>
      </c>
      <c r="C274" s="18" t="s">
        <v>2</v>
      </c>
      <c r="D274" s="18" t="s">
        <v>186</v>
      </c>
      <c r="E274" s="18"/>
      <c r="F274" s="5">
        <f>F275+F277+F279+F282</f>
        <v>9288.5</v>
      </c>
    </row>
    <row r="275" spans="1:6" ht="67.95" x14ac:dyDescent="0.25">
      <c r="A275" s="19" t="s">
        <v>75</v>
      </c>
      <c r="B275" s="18" t="s">
        <v>82</v>
      </c>
      <c r="C275" s="18" t="s">
        <v>2</v>
      </c>
      <c r="D275" s="18" t="s">
        <v>186</v>
      </c>
      <c r="E275" s="18" t="s">
        <v>74</v>
      </c>
      <c r="F275" s="5">
        <f>F276</f>
        <v>6996.6</v>
      </c>
    </row>
    <row r="276" spans="1:6" x14ac:dyDescent="0.25">
      <c r="A276" s="19" t="s">
        <v>73</v>
      </c>
      <c r="B276" s="18" t="s">
        <v>82</v>
      </c>
      <c r="C276" s="18" t="s">
        <v>2</v>
      </c>
      <c r="D276" s="18" t="s">
        <v>186</v>
      </c>
      <c r="E276" s="18" t="s">
        <v>72</v>
      </c>
      <c r="F276" s="5">
        <v>6996.6</v>
      </c>
    </row>
    <row r="277" spans="1:6" ht="27.85" customHeight="1" x14ac:dyDescent="0.25">
      <c r="A277" s="19" t="s">
        <v>28</v>
      </c>
      <c r="B277" s="18" t="s">
        <v>82</v>
      </c>
      <c r="C277" s="18" t="s">
        <v>2</v>
      </c>
      <c r="D277" s="18" t="s">
        <v>186</v>
      </c>
      <c r="E277" s="18" t="s">
        <v>27</v>
      </c>
      <c r="F277" s="5">
        <f>F278</f>
        <v>715.7</v>
      </c>
    </row>
    <row r="278" spans="1:6" ht="29.25" customHeight="1" x14ac:dyDescent="0.25">
      <c r="A278" s="19" t="s">
        <v>26</v>
      </c>
      <c r="B278" s="18" t="s">
        <v>82</v>
      </c>
      <c r="C278" s="18" t="s">
        <v>2</v>
      </c>
      <c r="D278" s="18" t="s">
        <v>186</v>
      </c>
      <c r="E278" s="18" t="s">
        <v>23</v>
      </c>
      <c r="F278" s="5">
        <v>715.7</v>
      </c>
    </row>
    <row r="279" spans="1:6" ht="27.2" x14ac:dyDescent="0.25">
      <c r="A279" s="27" t="s">
        <v>37</v>
      </c>
      <c r="B279" s="18" t="s">
        <v>82</v>
      </c>
      <c r="C279" s="18" t="s">
        <v>2</v>
      </c>
      <c r="D279" s="18" t="s">
        <v>186</v>
      </c>
      <c r="E279" s="18" t="s">
        <v>36</v>
      </c>
      <c r="F279" s="5">
        <f>F280+F281</f>
        <v>1561.9</v>
      </c>
    </row>
    <row r="280" spans="1:6" x14ac:dyDescent="0.25">
      <c r="A280" s="34" t="s">
        <v>60</v>
      </c>
      <c r="B280" s="18" t="s">
        <v>82</v>
      </c>
      <c r="C280" s="18" t="s">
        <v>2</v>
      </c>
      <c r="D280" s="18" t="s">
        <v>186</v>
      </c>
      <c r="E280" s="18" t="s">
        <v>59</v>
      </c>
      <c r="F280" s="5">
        <v>815.7</v>
      </c>
    </row>
    <row r="281" spans="1:6" x14ac:dyDescent="0.25">
      <c r="A281" s="19" t="s">
        <v>35</v>
      </c>
      <c r="B281" s="18" t="s">
        <v>82</v>
      </c>
      <c r="C281" s="18" t="s">
        <v>2</v>
      </c>
      <c r="D281" s="18" t="s">
        <v>186</v>
      </c>
      <c r="E281" s="18" t="s">
        <v>33</v>
      </c>
      <c r="F281" s="5">
        <v>746.2</v>
      </c>
    </row>
    <row r="282" spans="1:6" x14ac:dyDescent="0.25">
      <c r="A282" s="19" t="s">
        <v>71</v>
      </c>
      <c r="B282" s="18" t="s">
        <v>82</v>
      </c>
      <c r="C282" s="18" t="s">
        <v>2</v>
      </c>
      <c r="D282" s="18" t="s">
        <v>186</v>
      </c>
      <c r="E282" s="18" t="s">
        <v>70</v>
      </c>
      <c r="F282" s="5">
        <f>F283</f>
        <v>14.3</v>
      </c>
    </row>
    <row r="283" spans="1:6" x14ac:dyDescent="0.25">
      <c r="A283" s="19" t="s">
        <v>69</v>
      </c>
      <c r="B283" s="18" t="s">
        <v>82</v>
      </c>
      <c r="C283" s="18" t="s">
        <v>2</v>
      </c>
      <c r="D283" s="18" t="s">
        <v>186</v>
      </c>
      <c r="E283" s="18" t="s">
        <v>68</v>
      </c>
      <c r="F283" s="5">
        <v>14.3</v>
      </c>
    </row>
    <row r="284" spans="1:6" ht="27.2" x14ac:dyDescent="0.25">
      <c r="A284" s="19" t="s">
        <v>445</v>
      </c>
      <c r="B284" s="20" t="s">
        <v>82</v>
      </c>
      <c r="C284" s="20" t="s">
        <v>2</v>
      </c>
      <c r="D284" s="20" t="s">
        <v>446</v>
      </c>
      <c r="E284" s="18"/>
      <c r="F284" s="9">
        <f>F285+F287</f>
        <v>37790.199999999997</v>
      </c>
    </row>
    <row r="285" spans="1:6" ht="67.95" x14ac:dyDescent="0.25">
      <c r="A285" s="19" t="s">
        <v>75</v>
      </c>
      <c r="B285" s="18" t="s">
        <v>82</v>
      </c>
      <c r="C285" s="18" t="s">
        <v>2</v>
      </c>
      <c r="D285" s="18" t="s">
        <v>446</v>
      </c>
      <c r="E285" s="18" t="s">
        <v>74</v>
      </c>
      <c r="F285" s="5">
        <f>F286</f>
        <v>1079.8</v>
      </c>
    </row>
    <row r="286" spans="1:6" ht="19.7" customHeight="1" x14ac:dyDescent="0.25">
      <c r="A286" s="19" t="s">
        <v>73</v>
      </c>
      <c r="B286" s="18" t="s">
        <v>82</v>
      </c>
      <c r="C286" s="18" t="s">
        <v>2</v>
      </c>
      <c r="D286" s="18" t="s">
        <v>447</v>
      </c>
      <c r="E286" s="18" t="s">
        <v>72</v>
      </c>
      <c r="F286" s="5">
        <v>1079.8</v>
      </c>
    </row>
    <row r="287" spans="1:6" ht="28.55" customHeight="1" x14ac:dyDescent="0.25">
      <c r="A287" s="27" t="s">
        <v>37</v>
      </c>
      <c r="B287" s="18" t="s">
        <v>82</v>
      </c>
      <c r="C287" s="18" t="s">
        <v>2</v>
      </c>
      <c r="D287" s="18" t="s">
        <v>446</v>
      </c>
      <c r="E287" s="18" t="s">
        <v>36</v>
      </c>
      <c r="F287" s="5">
        <f>SUM(F288:F289)</f>
        <v>36710.399999999994</v>
      </c>
    </row>
    <row r="288" spans="1:6" x14ac:dyDescent="0.25">
      <c r="A288" s="34" t="s">
        <v>60</v>
      </c>
      <c r="B288" s="18" t="s">
        <v>82</v>
      </c>
      <c r="C288" s="18" t="s">
        <v>2</v>
      </c>
      <c r="D288" s="18" t="s">
        <v>446</v>
      </c>
      <c r="E288" s="18" t="s">
        <v>59</v>
      </c>
      <c r="F288" s="5">
        <v>10509.3</v>
      </c>
    </row>
    <row r="289" spans="1:6" x14ac:dyDescent="0.25">
      <c r="A289" s="19" t="s">
        <v>35</v>
      </c>
      <c r="B289" s="18" t="s">
        <v>82</v>
      </c>
      <c r="C289" s="18" t="s">
        <v>2</v>
      </c>
      <c r="D289" s="18" t="s">
        <v>446</v>
      </c>
      <c r="E289" s="18" t="s">
        <v>33</v>
      </c>
      <c r="F289" s="5">
        <v>26201.1</v>
      </c>
    </row>
    <row r="290" spans="1:6" ht="16.3" customHeight="1" x14ac:dyDescent="0.25">
      <c r="A290" s="17" t="s">
        <v>89</v>
      </c>
      <c r="B290" s="15" t="s">
        <v>82</v>
      </c>
      <c r="C290" s="15" t="s">
        <v>82</v>
      </c>
      <c r="D290" s="15"/>
      <c r="E290" s="15"/>
      <c r="F290" s="2">
        <f>F291+F305+F313+F317</f>
        <v>8839.9</v>
      </c>
    </row>
    <row r="291" spans="1:6" ht="16.3" customHeight="1" x14ac:dyDescent="0.25">
      <c r="A291" s="24" t="s">
        <v>189</v>
      </c>
      <c r="B291" s="20" t="s">
        <v>82</v>
      </c>
      <c r="C291" s="20" t="s">
        <v>82</v>
      </c>
      <c r="D291" s="21" t="s">
        <v>190</v>
      </c>
      <c r="E291" s="15"/>
      <c r="F291" s="9">
        <f>F292+F295+F300</f>
        <v>951.9</v>
      </c>
    </row>
    <row r="292" spans="1:6" ht="54.35" x14ac:dyDescent="0.25">
      <c r="A292" s="24" t="s">
        <v>88</v>
      </c>
      <c r="B292" s="20" t="s">
        <v>82</v>
      </c>
      <c r="C292" s="20" t="s">
        <v>82</v>
      </c>
      <c r="D292" s="21" t="s">
        <v>242</v>
      </c>
      <c r="E292" s="33"/>
      <c r="F292" s="9">
        <f>F293</f>
        <v>3.5</v>
      </c>
    </row>
    <row r="293" spans="1:6" ht="32.6" customHeight="1" x14ac:dyDescent="0.25">
      <c r="A293" s="27" t="s">
        <v>37</v>
      </c>
      <c r="B293" s="18" t="s">
        <v>82</v>
      </c>
      <c r="C293" s="18" t="s">
        <v>82</v>
      </c>
      <c r="D293" s="28" t="s">
        <v>242</v>
      </c>
      <c r="E293" s="18" t="s">
        <v>36</v>
      </c>
      <c r="F293" s="5">
        <f>F294</f>
        <v>3.5</v>
      </c>
    </row>
    <row r="294" spans="1:6" x14ac:dyDescent="0.25">
      <c r="A294" s="34" t="s">
        <v>35</v>
      </c>
      <c r="B294" s="18" t="s">
        <v>82</v>
      </c>
      <c r="C294" s="18" t="s">
        <v>82</v>
      </c>
      <c r="D294" s="28" t="s">
        <v>242</v>
      </c>
      <c r="E294" s="18" t="s">
        <v>33</v>
      </c>
      <c r="F294" s="5">
        <v>3.5</v>
      </c>
    </row>
    <row r="295" spans="1:6" ht="25.5" customHeight="1" x14ac:dyDescent="0.25">
      <c r="A295" s="24" t="s">
        <v>653</v>
      </c>
      <c r="B295" s="20" t="s">
        <v>82</v>
      </c>
      <c r="C295" s="20" t="s">
        <v>82</v>
      </c>
      <c r="D295" s="21" t="s">
        <v>243</v>
      </c>
      <c r="E295" s="20"/>
      <c r="F295" s="9">
        <f>F296+F298</f>
        <v>901</v>
      </c>
    </row>
    <row r="296" spans="1:6" ht="27.2" customHeight="1" x14ac:dyDescent="0.25">
      <c r="A296" s="19" t="s">
        <v>28</v>
      </c>
      <c r="B296" s="18" t="s">
        <v>82</v>
      </c>
      <c r="C296" s="18" t="s">
        <v>82</v>
      </c>
      <c r="D296" s="28" t="s">
        <v>243</v>
      </c>
      <c r="E296" s="18" t="s">
        <v>27</v>
      </c>
      <c r="F296" s="5">
        <f>F297</f>
        <v>901</v>
      </c>
    </row>
    <row r="297" spans="1:6" ht="27.2" x14ac:dyDescent="0.25">
      <c r="A297" s="19" t="s">
        <v>26</v>
      </c>
      <c r="B297" s="18" t="s">
        <v>82</v>
      </c>
      <c r="C297" s="18" t="s">
        <v>82</v>
      </c>
      <c r="D297" s="28" t="s">
        <v>243</v>
      </c>
      <c r="E297" s="18" t="s">
        <v>23</v>
      </c>
      <c r="F297" s="5">
        <v>901</v>
      </c>
    </row>
    <row r="298" spans="1:6" ht="27.2" x14ac:dyDescent="0.25">
      <c r="A298" s="27" t="s">
        <v>37</v>
      </c>
      <c r="B298" s="18" t="s">
        <v>82</v>
      </c>
      <c r="C298" s="18" t="s">
        <v>82</v>
      </c>
      <c r="D298" s="28" t="s">
        <v>243</v>
      </c>
      <c r="E298" s="18" t="s">
        <v>36</v>
      </c>
      <c r="F298" s="5">
        <f>F299</f>
        <v>0</v>
      </c>
    </row>
    <row r="299" spans="1:6" x14ac:dyDescent="0.25">
      <c r="A299" s="34" t="s">
        <v>60</v>
      </c>
      <c r="B299" s="18" t="s">
        <v>82</v>
      </c>
      <c r="C299" s="18" t="s">
        <v>82</v>
      </c>
      <c r="D299" s="28" t="s">
        <v>243</v>
      </c>
      <c r="E299" s="18" t="s">
        <v>59</v>
      </c>
      <c r="F299" s="5"/>
    </row>
    <row r="300" spans="1:6" ht="83.55" customHeight="1" x14ac:dyDescent="0.25">
      <c r="A300" s="43" t="s">
        <v>654</v>
      </c>
      <c r="B300" s="20" t="s">
        <v>82</v>
      </c>
      <c r="C300" s="20" t="s">
        <v>82</v>
      </c>
      <c r="D300" s="21" t="s">
        <v>191</v>
      </c>
      <c r="E300" s="20"/>
      <c r="F300" s="9">
        <f>F301+F303</f>
        <v>47.4</v>
      </c>
    </row>
    <row r="301" spans="1:6" ht="29.9" customHeight="1" x14ac:dyDescent="0.25">
      <c r="A301" s="19" t="s">
        <v>28</v>
      </c>
      <c r="B301" s="18" t="s">
        <v>82</v>
      </c>
      <c r="C301" s="18" t="s">
        <v>82</v>
      </c>
      <c r="D301" s="28" t="s">
        <v>191</v>
      </c>
      <c r="E301" s="18" t="s">
        <v>27</v>
      </c>
      <c r="F301" s="5">
        <f>F302</f>
        <v>47.4</v>
      </c>
    </row>
    <row r="302" spans="1:6" ht="27.85" customHeight="1" x14ac:dyDescent="0.25">
      <c r="A302" s="19" t="s">
        <v>26</v>
      </c>
      <c r="B302" s="18" t="s">
        <v>82</v>
      </c>
      <c r="C302" s="18" t="s">
        <v>82</v>
      </c>
      <c r="D302" s="28" t="s">
        <v>191</v>
      </c>
      <c r="E302" s="18" t="s">
        <v>23</v>
      </c>
      <c r="F302" s="5">
        <v>47.4</v>
      </c>
    </row>
    <row r="303" spans="1:6" ht="27.7" customHeight="1" x14ac:dyDescent="0.25">
      <c r="A303" s="27" t="s">
        <v>37</v>
      </c>
      <c r="B303" s="18" t="s">
        <v>82</v>
      </c>
      <c r="C303" s="18" t="s">
        <v>82</v>
      </c>
      <c r="D303" s="28" t="s">
        <v>191</v>
      </c>
      <c r="E303" s="18" t="s">
        <v>36</v>
      </c>
      <c r="F303" s="5">
        <f>F304</f>
        <v>0</v>
      </c>
    </row>
    <row r="304" spans="1:6" ht="17.7" customHeight="1" x14ac:dyDescent="0.25">
      <c r="A304" s="34" t="s">
        <v>60</v>
      </c>
      <c r="B304" s="18" t="s">
        <v>82</v>
      </c>
      <c r="C304" s="18" t="s">
        <v>82</v>
      </c>
      <c r="D304" s="28" t="s">
        <v>191</v>
      </c>
      <c r="E304" s="18" t="s">
        <v>59</v>
      </c>
      <c r="F304" s="5">
        <v>0</v>
      </c>
    </row>
    <row r="305" spans="1:6" ht="14.95" customHeight="1" x14ac:dyDescent="0.25">
      <c r="A305" s="24" t="s">
        <v>87</v>
      </c>
      <c r="B305" s="20" t="s">
        <v>82</v>
      </c>
      <c r="C305" s="20" t="s">
        <v>82</v>
      </c>
      <c r="D305" s="20" t="s">
        <v>192</v>
      </c>
      <c r="E305" s="20"/>
      <c r="F305" s="9">
        <f>F306</f>
        <v>6538</v>
      </c>
    </row>
    <row r="306" spans="1:6" ht="14.95" customHeight="1" x14ac:dyDescent="0.25">
      <c r="A306" s="24" t="s">
        <v>193</v>
      </c>
      <c r="B306" s="20" t="s">
        <v>82</v>
      </c>
      <c r="C306" s="20" t="s">
        <v>82</v>
      </c>
      <c r="D306" s="20" t="s">
        <v>194</v>
      </c>
      <c r="E306" s="20"/>
      <c r="F306" s="9">
        <f>F307+F309+F311</f>
        <v>6538</v>
      </c>
    </row>
    <row r="307" spans="1:6" ht="66.599999999999994" customHeight="1" x14ac:dyDescent="0.25">
      <c r="A307" s="19" t="s">
        <v>75</v>
      </c>
      <c r="B307" s="18" t="s">
        <v>82</v>
      </c>
      <c r="C307" s="18" t="s">
        <v>82</v>
      </c>
      <c r="D307" s="18" t="s">
        <v>194</v>
      </c>
      <c r="E307" s="18" t="s">
        <v>74</v>
      </c>
      <c r="F307" s="5">
        <f>F308</f>
        <v>5433.3</v>
      </c>
    </row>
    <row r="308" spans="1:6" ht="17" customHeight="1" x14ac:dyDescent="0.25">
      <c r="A308" s="19" t="s">
        <v>73</v>
      </c>
      <c r="B308" s="18" t="s">
        <v>82</v>
      </c>
      <c r="C308" s="18" t="s">
        <v>82</v>
      </c>
      <c r="D308" s="18" t="s">
        <v>194</v>
      </c>
      <c r="E308" s="18" t="s">
        <v>72</v>
      </c>
      <c r="F308" s="5">
        <v>5433.3</v>
      </c>
    </row>
    <row r="309" spans="1:6" ht="25.85" customHeight="1" x14ac:dyDescent="0.25">
      <c r="A309" s="19" t="s">
        <v>28</v>
      </c>
      <c r="B309" s="18" t="s">
        <v>82</v>
      </c>
      <c r="C309" s="18" t="s">
        <v>82</v>
      </c>
      <c r="D309" s="18" t="s">
        <v>194</v>
      </c>
      <c r="E309" s="18" t="s">
        <v>27</v>
      </c>
      <c r="F309" s="5">
        <f>F310</f>
        <v>1104.2</v>
      </c>
    </row>
    <row r="310" spans="1:6" ht="30.6" customHeight="1" x14ac:dyDescent="0.25">
      <c r="A310" s="19" t="s">
        <v>26</v>
      </c>
      <c r="B310" s="18" t="s">
        <v>82</v>
      </c>
      <c r="C310" s="18" t="s">
        <v>82</v>
      </c>
      <c r="D310" s="18" t="s">
        <v>194</v>
      </c>
      <c r="E310" s="18" t="s">
        <v>23</v>
      </c>
      <c r="F310" s="5">
        <v>1104.2</v>
      </c>
    </row>
    <row r="311" spans="1:6" ht="16.3" customHeight="1" x14ac:dyDescent="0.25">
      <c r="A311" s="19" t="s">
        <v>71</v>
      </c>
      <c r="B311" s="18" t="s">
        <v>82</v>
      </c>
      <c r="C311" s="18" t="s">
        <v>82</v>
      </c>
      <c r="D311" s="18" t="s">
        <v>194</v>
      </c>
      <c r="E311" s="18" t="s">
        <v>70</v>
      </c>
      <c r="F311" s="5">
        <f>F312</f>
        <v>0.5</v>
      </c>
    </row>
    <row r="312" spans="1:6" x14ac:dyDescent="0.25">
      <c r="A312" s="19" t="s">
        <v>69</v>
      </c>
      <c r="B312" s="18" t="s">
        <v>82</v>
      </c>
      <c r="C312" s="18" t="s">
        <v>82</v>
      </c>
      <c r="D312" s="18" t="s">
        <v>194</v>
      </c>
      <c r="E312" s="18" t="s">
        <v>68</v>
      </c>
      <c r="F312" s="5">
        <v>0.5</v>
      </c>
    </row>
    <row r="313" spans="1:6" ht="44.85" customHeight="1" x14ac:dyDescent="0.25">
      <c r="A313" s="24" t="s">
        <v>460</v>
      </c>
      <c r="B313" s="20" t="s">
        <v>82</v>
      </c>
      <c r="C313" s="20" t="s">
        <v>82</v>
      </c>
      <c r="D313" s="20" t="s">
        <v>245</v>
      </c>
      <c r="E313" s="20"/>
      <c r="F313" s="9">
        <f>F314</f>
        <v>430</v>
      </c>
    </row>
    <row r="314" spans="1:6" ht="44.85" customHeight="1" x14ac:dyDescent="0.25">
      <c r="A314" s="24" t="s">
        <v>461</v>
      </c>
      <c r="B314" s="20" t="s">
        <v>82</v>
      </c>
      <c r="C314" s="20" t="s">
        <v>82</v>
      </c>
      <c r="D314" s="20" t="s">
        <v>245</v>
      </c>
      <c r="E314" s="20"/>
      <c r="F314" s="9">
        <f>F315</f>
        <v>430</v>
      </c>
    </row>
    <row r="315" spans="1:6" ht="28.55" customHeight="1" x14ac:dyDescent="0.25">
      <c r="A315" s="19" t="s">
        <v>28</v>
      </c>
      <c r="B315" s="18" t="s">
        <v>82</v>
      </c>
      <c r="C315" s="18" t="s">
        <v>82</v>
      </c>
      <c r="D315" s="18" t="s">
        <v>245</v>
      </c>
      <c r="E315" s="18" t="s">
        <v>27</v>
      </c>
      <c r="F315" s="5">
        <f>F316</f>
        <v>430</v>
      </c>
    </row>
    <row r="316" spans="1:6" ht="25.15" customHeight="1" x14ac:dyDescent="0.25">
      <c r="A316" s="19" t="s">
        <v>26</v>
      </c>
      <c r="B316" s="18" t="s">
        <v>82</v>
      </c>
      <c r="C316" s="18" t="s">
        <v>82</v>
      </c>
      <c r="D316" s="18" t="s">
        <v>245</v>
      </c>
      <c r="E316" s="18" t="s">
        <v>23</v>
      </c>
      <c r="F316" s="5">
        <v>430</v>
      </c>
    </row>
    <row r="317" spans="1:6" ht="40.75" customHeight="1" x14ac:dyDescent="0.25">
      <c r="A317" s="24" t="s">
        <v>458</v>
      </c>
      <c r="B317" s="20" t="s">
        <v>82</v>
      </c>
      <c r="C317" s="20" t="s">
        <v>82</v>
      </c>
      <c r="D317" s="20" t="s">
        <v>459</v>
      </c>
      <c r="E317" s="18"/>
      <c r="F317" s="5">
        <f>F318</f>
        <v>920</v>
      </c>
    </row>
    <row r="318" spans="1:6" ht="53" customHeight="1" x14ac:dyDescent="0.25">
      <c r="A318" s="24" t="s">
        <v>462</v>
      </c>
      <c r="B318" s="20" t="s">
        <v>82</v>
      </c>
      <c r="C318" s="20" t="s">
        <v>82</v>
      </c>
      <c r="D318" s="20" t="s">
        <v>459</v>
      </c>
      <c r="E318" s="18"/>
      <c r="F318" s="5">
        <f>F319</f>
        <v>920</v>
      </c>
    </row>
    <row r="319" spans="1:6" ht="26.5" customHeight="1" x14ac:dyDescent="0.25">
      <c r="A319" s="19" t="s">
        <v>28</v>
      </c>
      <c r="B319" s="18" t="s">
        <v>82</v>
      </c>
      <c r="C319" s="18" t="s">
        <v>82</v>
      </c>
      <c r="D319" s="18" t="s">
        <v>459</v>
      </c>
      <c r="E319" s="18" t="s">
        <v>27</v>
      </c>
      <c r="F319" s="5">
        <f>F320</f>
        <v>920</v>
      </c>
    </row>
    <row r="320" spans="1:6" ht="29.25" customHeight="1" x14ac:dyDescent="0.25">
      <c r="A320" s="19" t="s">
        <v>26</v>
      </c>
      <c r="B320" s="18" t="s">
        <v>82</v>
      </c>
      <c r="C320" s="18" t="s">
        <v>82</v>
      </c>
      <c r="D320" s="18" t="s">
        <v>459</v>
      </c>
      <c r="E320" s="18" t="s">
        <v>23</v>
      </c>
      <c r="F320" s="5">
        <v>920</v>
      </c>
    </row>
    <row r="321" spans="1:6" ht="15.65" customHeight="1" x14ac:dyDescent="0.25">
      <c r="A321" s="42" t="s">
        <v>86</v>
      </c>
      <c r="B321" s="15" t="s">
        <v>82</v>
      </c>
      <c r="C321" s="15" t="s">
        <v>81</v>
      </c>
      <c r="D321" s="15"/>
      <c r="E321" s="15"/>
      <c r="F321" s="2">
        <f>F322+F326+F354+F358+F364+F369</f>
        <v>38534.399999999994</v>
      </c>
    </row>
    <row r="322" spans="1:6" ht="28.55" customHeight="1" x14ac:dyDescent="0.25">
      <c r="A322" s="100" t="s">
        <v>281</v>
      </c>
      <c r="B322" s="20" t="s">
        <v>82</v>
      </c>
      <c r="C322" s="20" t="s">
        <v>81</v>
      </c>
      <c r="D322" s="20" t="s">
        <v>282</v>
      </c>
      <c r="E322" s="15"/>
      <c r="F322" s="2">
        <f>F323</f>
        <v>500</v>
      </c>
    </row>
    <row r="323" spans="1:6" ht="26.5" customHeight="1" x14ac:dyDescent="0.25">
      <c r="A323" s="100" t="s">
        <v>280</v>
      </c>
      <c r="B323" s="20" t="s">
        <v>82</v>
      </c>
      <c r="C323" s="20" t="s">
        <v>81</v>
      </c>
      <c r="D323" s="20" t="s">
        <v>217</v>
      </c>
      <c r="E323" s="20"/>
      <c r="F323" s="32">
        <f>F324</f>
        <v>500</v>
      </c>
    </row>
    <row r="324" spans="1:6" ht="25.85" customHeight="1" x14ac:dyDescent="0.25">
      <c r="A324" s="19" t="s">
        <v>28</v>
      </c>
      <c r="B324" s="18" t="s">
        <v>82</v>
      </c>
      <c r="C324" s="18" t="s">
        <v>81</v>
      </c>
      <c r="D324" s="18" t="s">
        <v>217</v>
      </c>
      <c r="E324" s="18" t="s">
        <v>27</v>
      </c>
      <c r="F324" s="30">
        <f>F325</f>
        <v>500</v>
      </c>
    </row>
    <row r="325" spans="1:6" ht="27.2" x14ac:dyDescent="0.25">
      <c r="A325" s="19" t="s">
        <v>26</v>
      </c>
      <c r="B325" s="18" t="s">
        <v>82</v>
      </c>
      <c r="C325" s="18" t="s">
        <v>81</v>
      </c>
      <c r="D325" s="18" t="s">
        <v>217</v>
      </c>
      <c r="E325" s="18" t="s">
        <v>23</v>
      </c>
      <c r="F325" s="30">
        <v>500</v>
      </c>
    </row>
    <row r="326" spans="1:6" ht="17" customHeight="1" x14ac:dyDescent="0.25">
      <c r="A326" s="24" t="s">
        <v>85</v>
      </c>
      <c r="B326" s="20" t="s">
        <v>82</v>
      </c>
      <c r="C326" s="20" t="s">
        <v>81</v>
      </c>
      <c r="D326" s="20" t="s">
        <v>182</v>
      </c>
      <c r="E326" s="18"/>
      <c r="F326" s="9">
        <f>F327+F336+F339+F342+F345+F348+F351</f>
        <v>31610.399999999998</v>
      </c>
    </row>
    <row r="327" spans="1:6" ht="17" customHeight="1" x14ac:dyDescent="0.25">
      <c r="A327" s="24" t="s">
        <v>84</v>
      </c>
      <c r="B327" s="20" t="s">
        <v>82</v>
      </c>
      <c r="C327" s="20" t="s">
        <v>81</v>
      </c>
      <c r="D327" s="20" t="s">
        <v>195</v>
      </c>
      <c r="E327" s="18"/>
      <c r="F327" s="9">
        <f>F328+F330+F332+F334</f>
        <v>4872</v>
      </c>
    </row>
    <row r="328" spans="1:6" ht="65.900000000000006" customHeight="1" x14ac:dyDescent="0.25">
      <c r="A328" s="19" t="s">
        <v>75</v>
      </c>
      <c r="B328" s="18" t="s">
        <v>82</v>
      </c>
      <c r="C328" s="18" t="s">
        <v>81</v>
      </c>
      <c r="D328" s="18" t="s">
        <v>195</v>
      </c>
      <c r="E328" s="18" t="s">
        <v>74</v>
      </c>
      <c r="F328" s="5">
        <f>F329</f>
        <v>3674.4</v>
      </c>
    </row>
    <row r="329" spans="1:6" ht="22.45" customHeight="1" x14ac:dyDescent="0.25">
      <c r="A329" s="19" t="s">
        <v>73</v>
      </c>
      <c r="B329" s="18" t="s">
        <v>82</v>
      </c>
      <c r="C329" s="18" t="s">
        <v>81</v>
      </c>
      <c r="D329" s="18" t="s">
        <v>195</v>
      </c>
      <c r="E329" s="18" t="s">
        <v>72</v>
      </c>
      <c r="F329" s="5">
        <v>3674.4</v>
      </c>
    </row>
    <row r="330" spans="1:6" ht="27.2" x14ac:dyDescent="0.25">
      <c r="A330" s="19" t="s">
        <v>28</v>
      </c>
      <c r="B330" s="18" t="s">
        <v>82</v>
      </c>
      <c r="C330" s="18" t="s">
        <v>81</v>
      </c>
      <c r="D330" s="18" t="s">
        <v>195</v>
      </c>
      <c r="E330" s="18" t="s">
        <v>27</v>
      </c>
      <c r="F330" s="5">
        <f>F331</f>
        <v>297</v>
      </c>
    </row>
    <row r="331" spans="1:6" ht="29.25" customHeight="1" x14ac:dyDescent="0.25">
      <c r="A331" s="19" t="s">
        <v>26</v>
      </c>
      <c r="B331" s="18" t="s">
        <v>82</v>
      </c>
      <c r="C331" s="18" t="s">
        <v>81</v>
      </c>
      <c r="D331" s="18" t="s">
        <v>195</v>
      </c>
      <c r="E331" s="18" t="s">
        <v>23</v>
      </c>
      <c r="F331" s="5">
        <v>297</v>
      </c>
    </row>
    <row r="332" spans="1:6" ht="29.9" customHeight="1" x14ac:dyDescent="0.25">
      <c r="A332" s="27" t="s">
        <v>37</v>
      </c>
      <c r="B332" s="18" t="s">
        <v>82</v>
      </c>
      <c r="C332" s="18" t="s">
        <v>81</v>
      </c>
      <c r="D332" s="18" t="s">
        <v>195</v>
      </c>
      <c r="E332" s="18" t="s">
        <v>36</v>
      </c>
      <c r="F332" s="5">
        <f>F333</f>
        <v>900</v>
      </c>
    </row>
    <row r="333" spans="1:6" ht="14.3" customHeight="1" x14ac:dyDescent="0.25">
      <c r="A333" s="34" t="s">
        <v>60</v>
      </c>
      <c r="B333" s="18" t="s">
        <v>82</v>
      </c>
      <c r="C333" s="18" t="s">
        <v>81</v>
      </c>
      <c r="D333" s="18" t="s">
        <v>195</v>
      </c>
      <c r="E333" s="18" t="s">
        <v>59</v>
      </c>
      <c r="F333" s="5">
        <v>900</v>
      </c>
    </row>
    <row r="334" spans="1:6" ht="14.3" customHeight="1" x14ac:dyDescent="0.25">
      <c r="A334" s="19" t="s">
        <v>71</v>
      </c>
      <c r="B334" s="18" t="s">
        <v>82</v>
      </c>
      <c r="C334" s="18" t="s">
        <v>81</v>
      </c>
      <c r="D334" s="18" t="s">
        <v>195</v>
      </c>
      <c r="E334" s="18" t="s">
        <v>70</v>
      </c>
      <c r="F334" s="5">
        <f>F335</f>
        <v>0.6</v>
      </c>
    </row>
    <row r="335" spans="1:6" ht="14.3" customHeight="1" x14ac:dyDescent="0.25">
      <c r="A335" s="19" t="s">
        <v>69</v>
      </c>
      <c r="B335" s="18" t="s">
        <v>82</v>
      </c>
      <c r="C335" s="18" t="s">
        <v>81</v>
      </c>
      <c r="D335" s="18" t="s">
        <v>195</v>
      </c>
      <c r="E335" s="18" t="s">
        <v>68</v>
      </c>
      <c r="F335" s="5">
        <v>0.6</v>
      </c>
    </row>
    <row r="336" spans="1:6" ht="14.3" customHeight="1" x14ac:dyDescent="0.25">
      <c r="A336" s="24" t="s">
        <v>83</v>
      </c>
      <c r="B336" s="20" t="s">
        <v>82</v>
      </c>
      <c r="C336" s="20" t="s">
        <v>81</v>
      </c>
      <c r="D336" s="20" t="s">
        <v>196</v>
      </c>
      <c r="E336" s="20"/>
      <c r="F336" s="9">
        <f>F337</f>
        <v>927</v>
      </c>
    </row>
    <row r="337" spans="1:6" ht="27.85" customHeight="1" x14ac:dyDescent="0.25">
      <c r="A337" s="19" t="s">
        <v>28</v>
      </c>
      <c r="B337" s="18" t="s">
        <v>82</v>
      </c>
      <c r="C337" s="18" t="s">
        <v>81</v>
      </c>
      <c r="D337" s="18" t="s">
        <v>196</v>
      </c>
      <c r="E337" s="18" t="s">
        <v>27</v>
      </c>
      <c r="F337" s="5">
        <f>F338</f>
        <v>927</v>
      </c>
    </row>
    <row r="338" spans="1:6" ht="26.5" customHeight="1" x14ac:dyDescent="0.25">
      <c r="A338" s="19" t="s">
        <v>26</v>
      </c>
      <c r="B338" s="18" t="s">
        <v>82</v>
      </c>
      <c r="C338" s="18" t="s">
        <v>81</v>
      </c>
      <c r="D338" s="18" t="s">
        <v>196</v>
      </c>
      <c r="E338" s="18" t="s">
        <v>23</v>
      </c>
      <c r="F338" s="5">
        <v>927</v>
      </c>
    </row>
    <row r="339" spans="1:6" ht="42.8" customHeight="1" x14ac:dyDescent="0.25">
      <c r="A339" s="40" t="s">
        <v>197</v>
      </c>
      <c r="B339" s="38" t="s">
        <v>82</v>
      </c>
      <c r="C339" s="20" t="s">
        <v>81</v>
      </c>
      <c r="D339" s="20" t="s">
        <v>198</v>
      </c>
      <c r="E339" s="18"/>
      <c r="F339" s="9">
        <f>F340</f>
        <v>11146.2</v>
      </c>
    </row>
    <row r="340" spans="1:6" ht="27.2" customHeight="1" x14ac:dyDescent="0.25">
      <c r="A340" s="19" t="s">
        <v>28</v>
      </c>
      <c r="B340" s="18" t="s">
        <v>82</v>
      </c>
      <c r="C340" s="18" t="s">
        <v>81</v>
      </c>
      <c r="D340" s="18" t="s">
        <v>198</v>
      </c>
      <c r="E340" s="18" t="s">
        <v>27</v>
      </c>
      <c r="F340" s="5">
        <f>F341</f>
        <v>11146.2</v>
      </c>
    </row>
    <row r="341" spans="1:6" ht="26.5" customHeight="1" x14ac:dyDescent="0.25">
      <c r="A341" s="19" t="s">
        <v>26</v>
      </c>
      <c r="B341" s="18" t="s">
        <v>82</v>
      </c>
      <c r="C341" s="18" t="s">
        <v>81</v>
      </c>
      <c r="D341" s="18" t="s">
        <v>198</v>
      </c>
      <c r="E341" s="18" t="s">
        <v>23</v>
      </c>
      <c r="F341" s="5">
        <v>11146.2</v>
      </c>
    </row>
    <row r="342" spans="1:6" ht="43.5" customHeight="1" x14ac:dyDescent="0.25">
      <c r="A342" s="37" t="s">
        <v>199</v>
      </c>
      <c r="B342" s="20" t="s">
        <v>82</v>
      </c>
      <c r="C342" s="20" t="s">
        <v>81</v>
      </c>
      <c r="D342" s="20" t="s">
        <v>200</v>
      </c>
      <c r="E342" s="20"/>
      <c r="F342" s="9">
        <f>F343</f>
        <v>586.6</v>
      </c>
    </row>
    <row r="343" spans="1:6" ht="29.9" customHeight="1" x14ac:dyDescent="0.25">
      <c r="A343" s="19" t="s">
        <v>28</v>
      </c>
      <c r="B343" s="18" t="s">
        <v>82</v>
      </c>
      <c r="C343" s="18" t="s">
        <v>81</v>
      </c>
      <c r="D343" s="18" t="s">
        <v>200</v>
      </c>
      <c r="E343" s="18" t="s">
        <v>27</v>
      </c>
      <c r="F343" s="5">
        <f>F344</f>
        <v>586.6</v>
      </c>
    </row>
    <row r="344" spans="1:6" ht="31.25" customHeight="1" x14ac:dyDescent="0.25">
      <c r="A344" s="19" t="s">
        <v>26</v>
      </c>
      <c r="B344" s="18" t="s">
        <v>82</v>
      </c>
      <c r="C344" s="18" t="s">
        <v>81</v>
      </c>
      <c r="D344" s="18" t="s">
        <v>200</v>
      </c>
      <c r="E344" s="18" t="s">
        <v>23</v>
      </c>
      <c r="F344" s="5">
        <v>586.6</v>
      </c>
    </row>
    <row r="345" spans="1:6" ht="51.65" customHeight="1" x14ac:dyDescent="0.25">
      <c r="A345" s="24" t="s">
        <v>655</v>
      </c>
      <c r="B345" s="20" t="s">
        <v>82</v>
      </c>
      <c r="C345" s="20" t="s">
        <v>81</v>
      </c>
      <c r="D345" s="20" t="s">
        <v>248</v>
      </c>
      <c r="E345" s="20"/>
      <c r="F345" s="9">
        <f>F346</f>
        <v>700</v>
      </c>
    </row>
    <row r="346" spans="1:6" ht="27.85" customHeight="1" x14ac:dyDescent="0.25">
      <c r="A346" s="19" t="s">
        <v>28</v>
      </c>
      <c r="B346" s="18" t="s">
        <v>82</v>
      </c>
      <c r="C346" s="18" t="s">
        <v>81</v>
      </c>
      <c r="D346" s="18" t="s">
        <v>248</v>
      </c>
      <c r="E346" s="18" t="s">
        <v>27</v>
      </c>
      <c r="F346" s="5">
        <f>F347</f>
        <v>700</v>
      </c>
    </row>
    <row r="347" spans="1:6" ht="27.2" customHeight="1" x14ac:dyDescent="0.25">
      <c r="A347" s="19" t="s">
        <v>26</v>
      </c>
      <c r="B347" s="18" t="s">
        <v>82</v>
      </c>
      <c r="C347" s="18" t="s">
        <v>81</v>
      </c>
      <c r="D347" s="18" t="s">
        <v>248</v>
      </c>
      <c r="E347" s="18" t="s">
        <v>23</v>
      </c>
      <c r="F347" s="5">
        <v>700</v>
      </c>
    </row>
    <row r="348" spans="1:6" ht="39.4" customHeight="1" x14ac:dyDescent="0.25">
      <c r="A348" s="24" t="s">
        <v>656</v>
      </c>
      <c r="B348" s="20" t="s">
        <v>82</v>
      </c>
      <c r="C348" s="20" t="s">
        <v>81</v>
      </c>
      <c r="D348" s="20" t="s">
        <v>249</v>
      </c>
      <c r="E348" s="20"/>
      <c r="F348" s="9">
        <f>F349</f>
        <v>36.799999999999997</v>
      </c>
    </row>
    <row r="349" spans="1:6" ht="28.55" customHeight="1" x14ac:dyDescent="0.25">
      <c r="A349" s="19" t="s">
        <v>28</v>
      </c>
      <c r="B349" s="18" t="s">
        <v>82</v>
      </c>
      <c r="C349" s="18" t="s">
        <v>81</v>
      </c>
      <c r="D349" s="18" t="s">
        <v>249</v>
      </c>
      <c r="E349" s="18" t="s">
        <v>27</v>
      </c>
      <c r="F349" s="5">
        <f>F350</f>
        <v>36.799999999999997</v>
      </c>
    </row>
    <row r="350" spans="1:6" ht="31.25" customHeight="1" x14ac:dyDescent="0.25">
      <c r="A350" s="19" t="s">
        <v>26</v>
      </c>
      <c r="B350" s="18" t="s">
        <v>82</v>
      </c>
      <c r="C350" s="18" t="s">
        <v>81</v>
      </c>
      <c r="D350" s="18" t="s">
        <v>249</v>
      </c>
      <c r="E350" s="18" t="s">
        <v>23</v>
      </c>
      <c r="F350" s="5">
        <v>36.799999999999997</v>
      </c>
    </row>
    <row r="351" spans="1:6" ht="27.85" customHeight="1" x14ac:dyDescent="0.25">
      <c r="A351" s="24" t="s">
        <v>448</v>
      </c>
      <c r="B351" s="20" t="s">
        <v>82</v>
      </c>
      <c r="C351" s="20" t="s">
        <v>81</v>
      </c>
      <c r="D351" s="20" t="s">
        <v>449</v>
      </c>
      <c r="E351" s="18"/>
      <c r="F351" s="9">
        <f>F352</f>
        <v>13341.8</v>
      </c>
    </row>
    <row r="352" spans="1:6" ht="29.9" customHeight="1" x14ac:dyDescent="0.25">
      <c r="A352" s="27" t="s">
        <v>37</v>
      </c>
      <c r="B352" s="18" t="s">
        <v>82</v>
      </c>
      <c r="C352" s="18" t="s">
        <v>81</v>
      </c>
      <c r="D352" s="18" t="s">
        <v>449</v>
      </c>
      <c r="E352" s="18" t="s">
        <v>36</v>
      </c>
      <c r="F352" s="5">
        <f>F353</f>
        <v>13341.8</v>
      </c>
    </row>
    <row r="353" spans="1:6" ht="17" customHeight="1" x14ac:dyDescent="0.25">
      <c r="A353" s="34" t="s">
        <v>60</v>
      </c>
      <c r="B353" s="18" t="s">
        <v>82</v>
      </c>
      <c r="C353" s="18" t="s">
        <v>81</v>
      </c>
      <c r="D353" s="18" t="s">
        <v>449</v>
      </c>
      <c r="E353" s="18" t="s">
        <v>59</v>
      </c>
      <c r="F353" s="5">
        <v>13341.8</v>
      </c>
    </row>
    <row r="354" spans="1:6" ht="55.05" customHeight="1" x14ac:dyDescent="0.25">
      <c r="A354" s="37" t="s">
        <v>246</v>
      </c>
      <c r="B354" s="20" t="s">
        <v>82</v>
      </c>
      <c r="C354" s="20" t="s">
        <v>81</v>
      </c>
      <c r="D354" s="20" t="s">
        <v>284</v>
      </c>
      <c r="E354" s="20"/>
      <c r="F354" s="9">
        <f>F355</f>
        <v>650</v>
      </c>
    </row>
    <row r="355" spans="1:6" ht="40.1" customHeight="1" x14ac:dyDescent="0.25">
      <c r="A355" s="37" t="s">
        <v>283</v>
      </c>
      <c r="B355" s="20" t="s">
        <v>82</v>
      </c>
      <c r="C355" s="20" t="s">
        <v>81</v>
      </c>
      <c r="D355" s="20" t="s">
        <v>201</v>
      </c>
      <c r="E355" s="20"/>
      <c r="F355" s="9">
        <f>F356</f>
        <v>650</v>
      </c>
    </row>
    <row r="356" spans="1:6" ht="32.6" customHeight="1" x14ac:dyDescent="0.25">
      <c r="A356" s="19" t="s">
        <v>28</v>
      </c>
      <c r="B356" s="18" t="s">
        <v>82</v>
      </c>
      <c r="C356" s="18" t="s">
        <v>81</v>
      </c>
      <c r="D356" s="18" t="s">
        <v>201</v>
      </c>
      <c r="E356" s="18" t="s">
        <v>27</v>
      </c>
      <c r="F356" s="5">
        <f>F357</f>
        <v>650</v>
      </c>
    </row>
    <row r="357" spans="1:6" ht="33.299999999999997" customHeight="1" x14ac:dyDescent="0.25">
      <c r="A357" s="19" t="s">
        <v>26</v>
      </c>
      <c r="B357" s="18" t="s">
        <v>82</v>
      </c>
      <c r="C357" s="18" t="s">
        <v>81</v>
      </c>
      <c r="D357" s="18" t="s">
        <v>201</v>
      </c>
      <c r="E357" s="18" t="s">
        <v>23</v>
      </c>
      <c r="F357" s="5">
        <v>650</v>
      </c>
    </row>
    <row r="358" spans="1:6" ht="29.9" customHeight="1" x14ac:dyDescent="0.25">
      <c r="A358" s="24" t="s">
        <v>285</v>
      </c>
      <c r="B358" s="20" t="s">
        <v>82</v>
      </c>
      <c r="C358" s="20" t="s">
        <v>81</v>
      </c>
      <c r="D358" s="20" t="s">
        <v>287</v>
      </c>
      <c r="E358" s="18"/>
      <c r="F358" s="5">
        <f>F359</f>
        <v>3550</v>
      </c>
    </row>
    <row r="359" spans="1:6" ht="43.5" customHeight="1" x14ac:dyDescent="0.25">
      <c r="A359" s="24" t="s">
        <v>286</v>
      </c>
      <c r="B359" s="20" t="s">
        <v>82</v>
      </c>
      <c r="C359" s="20" t="s">
        <v>81</v>
      </c>
      <c r="D359" s="20" t="s">
        <v>202</v>
      </c>
      <c r="E359" s="20"/>
      <c r="F359" s="9">
        <f>F360+F362</f>
        <v>3550</v>
      </c>
    </row>
    <row r="360" spans="1:6" ht="30.6" customHeight="1" x14ac:dyDescent="0.25">
      <c r="A360" s="19" t="s">
        <v>28</v>
      </c>
      <c r="B360" s="18" t="s">
        <v>82</v>
      </c>
      <c r="C360" s="18" t="s">
        <v>81</v>
      </c>
      <c r="D360" s="20" t="s">
        <v>202</v>
      </c>
      <c r="E360" s="18" t="s">
        <v>27</v>
      </c>
      <c r="F360" s="5">
        <f>F361</f>
        <v>3550</v>
      </c>
    </row>
    <row r="361" spans="1:6" ht="27.85" customHeight="1" x14ac:dyDescent="0.25">
      <c r="A361" s="19" t="s">
        <v>26</v>
      </c>
      <c r="B361" s="18" t="s">
        <v>82</v>
      </c>
      <c r="C361" s="18" t="s">
        <v>81</v>
      </c>
      <c r="D361" s="20" t="s">
        <v>202</v>
      </c>
      <c r="E361" s="18" t="s">
        <v>23</v>
      </c>
      <c r="F361" s="5">
        <v>3550</v>
      </c>
    </row>
    <row r="362" spans="1:6" ht="32.6" customHeight="1" x14ac:dyDescent="0.25">
      <c r="A362" s="27" t="s">
        <v>37</v>
      </c>
      <c r="B362" s="18" t="s">
        <v>82</v>
      </c>
      <c r="C362" s="18" t="s">
        <v>81</v>
      </c>
      <c r="D362" s="20" t="s">
        <v>202</v>
      </c>
      <c r="E362" s="18" t="s">
        <v>36</v>
      </c>
      <c r="F362" s="5">
        <f>F363</f>
        <v>0</v>
      </c>
    </row>
    <row r="363" spans="1:6" ht="18.350000000000001" customHeight="1" x14ac:dyDescent="0.25">
      <c r="A363" s="34" t="s">
        <v>60</v>
      </c>
      <c r="B363" s="18" t="s">
        <v>82</v>
      </c>
      <c r="C363" s="18" t="s">
        <v>81</v>
      </c>
      <c r="D363" s="20" t="s">
        <v>202</v>
      </c>
      <c r="E363" s="18" t="s">
        <v>59</v>
      </c>
      <c r="F363" s="5">
        <v>0</v>
      </c>
    </row>
    <row r="364" spans="1:6" ht="42.15" customHeight="1" x14ac:dyDescent="0.25">
      <c r="A364" s="86" t="s">
        <v>247</v>
      </c>
      <c r="B364" s="83" t="s">
        <v>82</v>
      </c>
      <c r="C364" s="83" t="s">
        <v>81</v>
      </c>
      <c r="D364" s="83" t="s">
        <v>225</v>
      </c>
      <c r="E364" s="83"/>
      <c r="F364" s="5">
        <f>F365</f>
        <v>2164</v>
      </c>
    </row>
    <row r="365" spans="1:6" ht="30.6" customHeight="1" x14ac:dyDescent="0.25">
      <c r="A365" s="63" t="s">
        <v>28</v>
      </c>
      <c r="B365" s="62" t="s">
        <v>82</v>
      </c>
      <c r="C365" s="62" t="s">
        <v>81</v>
      </c>
      <c r="D365" s="62" t="s">
        <v>225</v>
      </c>
      <c r="E365" s="62" t="s">
        <v>27</v>
      </c>
      <c r="F365" s="5">
        <f>F366</f>
        <v>2164</v>
      </c>
    </row>
    <row r="366" spans="1:6" ht="30.6" customHeight="1" x14ac:dyDescent="0.25">
      <c r="A366" s="63" t="s">
        <v>26</v>
      </c>
      <c r="B366" s="62" t="s">
        <v>82</v>
      </c>
      <c r="C366" s="62" t="s">
        <v>81</v>
      </c>
      <c r="D366" s="62" t="s">
        <v>225</v>
      </c>
      <c r="E366" s="62" t="s">
        <v>23</v>
      </c>
      <c r="F366" s="5">
        <v>2164</v>
      </c>
    </row>
    <row r="367" spans="1:6" ht="30.6" customHeight="1" x14ac:dyDescent="0.25">
      <c r="A367" s="89" t="s">
        <v>37</v>
      </c>
      <c r="B367" s="62" t="s">
        <v>82</v>
      </c>
      <c r="C367" s="62" t="s">
        <v>81</v>
      </c>
      <c r="D367" s="62" t="s">
        <v>225</v>
      </c>
      <c r="E367" s="62" t="s">
        <v>36</v>
      </c>
      <c r="F367" s="5"/>
    </row>
    <row r="368" spans="1:6" ht="20.399999999999999" customHeight="1" x14ac:dyDescent="0.25">
      <c r="A368" s="90" t="s">
        <v>60</v>
      </c>
      <c r="B368" s="62" t="s">
        <v>82</v>
      </c>
      <c r="C368" s="62" t="s">
        <v>81</v>
      </c>
      <c r="D368" s="62" t="s">
        <v>225</v>
      </c>
      <c r="E368" s="62" t="s">
        <v>59</v>
      </c>
      <c r="F368" s="5"/>
    </row>
    <row r="369" spans="1:6" ht="46.2" customHeight="1" x14ac:dyDescent="0.25">
      <c r="A369" s="86" t="s">
        <v>290</v>
      </c>
      <c r="B369" s="83" t="s">
        <v>82</v>
      </c>
      <c r="C369" s="83" t="s">
        <v>81</v>
      </c>
      <c r="D369" s="83" t="s">
        <v>291</v>
      </c>
      <c r="E369" s="18"/>
      <c r="F369" s="9">
        <f>F370</f>
        <v>60</v>
      </c>
    </row>
    <row r="370" spans="1:6" ht="42.8" customHeight="1" x14ac:dyDescent="0.25">
      <c r="A370" s="86" t="s">
        <v>293</v>
      </c>
      <c r="B370" s="83" t="s">
        <v>82</v>
      </c>
      <c r="C370" s="83" t="s">
        <v>81</v>
      </c>
      <c r="D370" s="83" t="s">
        <v>292</v>
      </c>
      <c r="E370" s="83"/>
      <c r="F370" s="9">
        <f>F371</f>
        <v>60</v>
      </c>
    </row>
    <row r="371" spans="1:6" ht="26.5" customHeight="1" x14ac:dyDescent="0.25">
      <c r="A371" s="89" t="s">
        <v>37</v>
      </c>
      <c r="B371" s="62" t="s">
        <v>82</v>
      </c>
      <c r="C371" s="62" t="s">
        <v>81</v>
      </c>
      <c r="D371" s="62" t="s">
        <v>292</v>
      </c>
      <c r="E371" s="62" t="s">
        <v>36</v>
      </c>
      <c r="F371" s="5">
        <f>F372</f>
        <v>60</v>
      </c>
    </row>
    <row r="372" spans="1:6" ht="19.7" customHeight="1" x14ac:dyDescent="0.25">
      <c r="A372" s="90" t="s">
        <v>60</v>
      </c>
      <c r="B372" s="62" t="s">
        <v>82</v>
      </c>
      <c r="C372" s="62" t="s">
        <v>81</v>
      </c>
      <c r="D372" s="62" t="s">
        <v>292</v>
      </c>
      <c r="E372" s="62" t="s">
        <v>59</v>
      </c>
      <c r="F372" s="5">
        <v>60</v>
      </c>
    </row>
    <row r="373" spans="1:6" ht="19.7" customHeight="1" x14ac:dyDescent="0.25">
      <c r="A373" s="17" t="s">
        <v>256</v>
      </c>
      <c r="B373" s="15" t="s">
        <v>67</v>
      </c>
      <c r="C373" s="15" t="s">
        <v>216</v>
      </c>
      <c r="D373" s="15"/>
      <c r="E373" s="15"/>
      <c r="F373" s="2">
        <f>F374</f>
        <v>46205.100000000006</v>
      </c>
    </row>
    <row r="374" spans="1:6" ht="19.05" customHeight="1" x14ac:dyDescent="0.25">
      <c r="A374" s="17" t="s">
        <v>80</v>
      </c>
      <c r="B374" s="15" t="s">
        <v>67</v>
      </c>
      <c r="C374" s="15" t="s">
        <v>10</v>
      </c>
      <c r="D374" s="15"/>
      <c r="E374" s="15"/>
      <c r="F374" s="2">
        <f>F381+F375</f>
        <v>46205.100000000006</v>
      </c>
    </row>
    <row r="375" spans="1:6" ht="27.2" customHeight="1" x14ac:dyDescent="0.25">
      <c r="A375" s="100" t="s">
        <v>281</v>
      </c>
      <c r="B375" s="20" t="s">
        <v>82</v>
      </c>
      <c r="C375" s="20" t="s">
        <v>81</v>
      </c>
      <c r="D375" s="20" t="s">
        <v>282</v>
      </c>
      <c r="E375" s="15"/>
      <c r="F375" s="2">
        <f>F376</f>
        <v>2052</v>
      </c>
    </row>
    <row r="376" spans="1:6" ht="41.45" customHeight="1" x14ac:dyDescent="0.25">
      <c r="A376" s="100" t="s">
        <v>280</v>
      </c>
      <c r="B376" s="20" t="s">
        <v>82</v>
      </c>
      <c r="C376" s="20" t="s">
        <v>81</v>
      </c>
      <c r="D376" s="20" t="s">
        <v>217</v>
      </c>
      <c r="E376" s="15"/>
      <c r="F376" s="32">
        <f>F377+F379</f>
        <v>2052</v>
      </c>
    </row>
    <row r="377" spans="1:6" ht="25.15" customHeight="1" x14ac:dyDescent="0.25">
      <c r="A377" s="19" t="s">
        <v>28</v>
      </c>
      <c r="B377" s="18" t="s">
        <v>67</v>
      </c>
      <c r="C377" s="18" t="s">
        <v>10</v>
      </c>
      <c r="D377" s="18" t="s">
        <v>217</v>
      </c>
      <c r="E377" s="18" t="s">
        <v>27</v>
      </c>
      <c r="F377" s="30">
        <f>F378</f>
        <v>1282</v>
      </c>
    </row>
    <row r="378" spans="1:6" ht="27.2" customHeight="1" x14ac:dyDescent="0.25">
      <c r="A378" s="19" t="s">
        <v>26</v>
      </c>
      <c r="B378" s="18" t="s">
        <v>67</v>
      </c>
      <c r="C378" s="18" t="s">
        <v>10</v>
      </c>
      <c r="D378" s="18" t="s">
        <v>217</v>
      </c>
      <c r="E378" s="18" t="s">
        <v>23</v>
      </c>
      <c r="F378" s="30">
        <v>1282</v>
      </c>
    </row>
    <row r="379" spans="1:6" ht="13.6" customHeight="1" x14ac:dyDescent="0.25">
      <c r="A379" s="101" t="s">
        <v>37</v>
      </c>
      <c r="B379" s="18" t="s">
        <v>67</v>
      </c>
      <c r="C379" s="18" t="s">
        <v>10</v>
      </c>
      <c r="D379" s="18" t="s">
        <v>217</v>
      </c>
      <c r="E379" s="18" t="s">
        <v>36</v>
      </c>
      <c r="F379" s="30">
        <f>F380</f>
        <v>770</v>
      </c>
    </row>
    <row r="380" spans="1:6" ht="18.350000000000001" customHeight="1" x14ac:dyDescent="0.25">
      <c r="A380" s="19" t="s">
        <v>35</v>
      </c>
      <c r="B380" s="18" t="s">
        <v>67</v>
      </c>
      <c r="C380" s="18" t="s">
        <v>10</v>
      </c>
      <c r="D380" s="18" t="s">
        <v>217</v>
      </c>
      <c r="E380" s="18" t="s">
        <v>33</v>
      </c>
      <c r="F380" s="30">
        <v>770</v>
      </c>
    </row>
    <row r="381" spans="1:6" ht="18.350000000000001" customHeight="1" x14ac:dyDescent="0.25">
      <c r="A381" s="24" t="s">
        <v>79</v>
      </c>
      <c r="B381" s="20" t="s">
        <v>67</v>
      </c>
      <c r="C381" s="20" t="s">
        <v>10</v>
      </c>
      <c r="D381" s="20" t="s">
        <v>203</v>
      </c>
      <c r="E381" s="20"/>
      <c r="F381" s="9">
        <f>F382+F394+F387+F406+F409+F412+F415+F401</f>
        <v>44153.100000000006</v>
      </c>
    </row>
    <row r="382" spans="1:6" ht="27.2" customHeight="1" x14ac:dyDescent="0.25">
      <c r="A382" s="24" t="s">
        <v>78</v>
      </c>
      <c r="B382" s="20" t="s">
        <v>67</v>
      </c>
      <c r="C382" s="20" t="s">
        <v>10</v>
      </c>
      <c r="D382" s="20" t="s">
        <v>204</v>
      </c>
      <c r="E382" s="20"/>
      <c r="F382" s="9">
        <f>F385+F383</f>
        <v>1000</v>
      </c>
    </row>
    <row r="383" spans="1:6" ht="67.25" customHeight="1" x14ac:dyDescent="0.25">
      <c r="A383" s="19" t="s">
        <v>75</v>
      </c>
      <c r="B383" s="18" t="s">
        <v>67</v>
      </c>
      <c r="C383" s="18" t="s">
        <v>10</v>
      </c>
      <c r="D383" s="18" t="s">
        <v>204</v>
      </c>
      <c r="E383" s="18" t="s">
        <v>74</v>
      </c>
      <c r="F383" s="9">
        <f>F384</f>
        <v>0</v>
      </c>
    </row>
    <row r="384" spans="1:6" ht="17" customHeight="1" x14ac:dyDescent="0.25">
      <c r="A384" s="19" t="s">
        <v>73</v>
      </c>
      <c r="B384" s="18" t="s">
        <v>67</v>
      </c>
      <c r="C384" s="18" t="s">
        <v>10</v>
      </c>
      <c r="D384" s="18" t="s">
        <v>204</v>
      </c>
      <c r="E384" s="18" t="s">
        <v>72</v>
      </c>
      <c r="F384" s="9">
        <v>0</v>
      </c>
    </row>
    <row r="385" spans="1:6" ht="29.25" customHeight="1" x14ac:dyDescent="0.25">
      <c r="A385" s="27" t="s">
        <v>37</v>
      </c>
      <c r="B385" s="18" t="s">
        <v>67</v>
      </c>
      <c r="C385" s="18" t="s">
        <v>10</v>
      </c>
      <c r="D385" s="18" t="s">
        <v>204</v>
      </c>
      <c r="E385" s="18" t="s">
        <v>36</v>
      </c>
      <c r="F385" s="5">
        <f>F386</f>
        <v>1000</v>
      </c>
    </row>
    <row r="386" spans="1:6" x14ac:dyDescent="0.25">
      <c r="A386" s="19" t="s">
        <v>35</v>
      </c>
      <c r="B386" s="18" t="s">
        <v>67</v>
      </c>
      <c r="C386" s="18" t="s">
        <v>10</v>
      </c>
      <c r="D386" s="18" t="s">
        <v>204</v>
      </c>
      <c r="E386" s="18" t="s">
        <v>33</v>
      </c>
      <c r="F386" s="5">
        <v>1000</v>
      </c>
    </row>
    <row r="387" spans="1:6" ht="17" customHeight="1" x14ac:dyDescent="0.25">
      <c r="A387" s="24" t="s">
        <v>250</v>
      </c>
      <c r="B387" s="20" t="s">
        <v>67</v>
      </c>
      <c r="C387" s="20" t="s">
        <v>10</v>
      </c>
      <c r="D387" s="20" t="s">
        <v>251</v>
      </c>
      <c r="E387" s="20"/>
      <c r="F387" s="9">
        <f>F388+F390+F392</f>
        <v>16270.1</v>
      </c>
    </row>
    <row r="388" spans="1:6" ht="67.95" x14ac:dyDescent="0.25">
      <c r="A388" s="19" t="s">
        <v>75</v>
      </c>
      <c r="B388" s="18" t="s">
        <v>67</v>
      </c>
      <c r="C388" s="18" t="s">
        <v>10</v>
      </c>
      <c r="D388" s="18" t="s">
        <v>251</v>
      </c>
      <c r="E388" s="18" t="s">
        <v>74</v>
      </c>
      <c r="F388" s="5">
        <f>F389</f>
        <v>11557.9</v>
      </c>
    </row>
    <row r="389" spans="1:6" x14ac:dyDescent="0.25">
      <c r="A389" s="19" t="s">
        <v>73</v>
      </c>
      <c r="B389" s="18" t="s">
        <v>67</v>
      </c>
      <c r="C389" s="18" t="s">
        <v>10</v>
      </c>
      <c r="D389" s="18" t="s">
        <v>251</v>
      </c>
      <c r="E389" s="18" t="s">
        <v>72</v>
      </c>
      <c r="F389" s="5">
        <v>11557.9</v>
      </c>
    </row>
    <row r="390" spans="1:6" ht="27.85" customHeight="1" x14ac:dyDescent="0.25">
      <c r="A390" s="19" t="s">
        <v>28</v>
      </c>
      <c r="B390" s="18" t="s">
        <v>67</v>
      </c>
      <c r="C390" s="18" t="s">
        <v>10</v>
      </c>
      <c r="D390" s="18" t="s">
        <v>251</v>
      </c>
      <c r="E390" s="18" t="s">
        <v>27</v>
      </c>
      <c r="F390" s="5">
        <f>F391</f>
        <v>4707.6000000000004</v>
      </c>
    </row>
    <row r="391" spans="1:6" ht="27.85" customHeight="1" x14ac:dyDescent="0.25">
      <c r="A391" s="19" t="s">
        <v>26</v>
      </c>
      <c r="B391" s="18" t="s">
        <v>67</v>
      </c>
      <c r="C391" s="18" t="s">
        <v>10</v>
      </c>
      <c r="D391" s="18" t="s">
        <v>251</v>
      </c>
      <c r="E391" s="18" t="s">
        <v>23</v>
      </c>
      <c r="F391" s="5">
        <v>4707.6000000000004</v>
      </c>
    </row>
    <row r="392" spans="1:6" ht="19.7" customHeight="1" x14ac:dyDescent="0.25">
      <c r="A392" s="19" t="s">
        <v>71</v>
      </c>
      <c r="B392" s="18" t="s">
        <v>67</v>
      </c>
      <c r="C392" s="18" t="s">
        <v>10</v>
      </c>
      <c r="D392" s="18" t="s">
        <v>251</v>
      </c>
      <c r="E392" s="18" t="s">
        <v>70</v>
      </c>
      <c r="F392" s="5">
        <f>F393</f>
        <v>4.5999999999999996</v>
      </c>
    </row>
    <row r="393" spans="1:6" x14ac:dyDescent="0.25">
      <c r="A393" s="19" t="s">
        <v>69</v>
      </c>
      <c r="B393" s="18" t="s">
        <v>67</v>
      </c>
      <c r="C393" s="18" t="s">
        <v>10</v>
      </c>
      <c r="D393" s="18" t="s">
        <v>251</v>
      </c>
      <c r="E393" s="18" t="s">
        <v>68</v>
      </c>
      <c r="F393" s="5">
        <v>4.5999999999999996</v>
      </c>
    </row>
    <row r="394" spans="1:6" x14ac:dyDescent="0.25">
      <c r="A394" s="24" t="s">
        <v>77</v>
      </c>
      <c r="B394" s="20" t="s">
        <v>67</v>
      </c>
      <c r="C394" s="20" t="s">
        <v>10</v>
      </c>
      <c r="D394" s="20" t="s">
        <v>205</v>
      </c>
      <c r="E394" s="20"/>
      <c r="F394" s="9">
        <f>F395+F397+F399</f>
        <v>3128.2999999999997</v>
      </c>
    </row>
    <row r="395" spans="1:6" ht="67.95" x14ac:dyDescent="0.25">
      <c r="A395" s="19" t="s">
        <v>75</v>
      </c>
      <c r="B395" s="18" t="s">
        <v>67</v>
      </c>
      <c r="C395" s="18" t="s">
        <v>10</v>
      </c>
      <c r="D395" s="18" t="s">
        <v>205</v>
      </c>
      <c r="E395" s="18" t="s">
        <v>74</v>
      </c>
      <c r="F395" s="5">
        <f>F396</f>
        <v>2529.1999999999998</v>
      </c>
    </row>
    <row r="396" spans="1:6" x14ac:dyDescent="0.25">
      <c r="A396" s="19" t="s">
        <v>73</v>
      </c>
      <c r="B396" s="18" t="s">
        <v>67</v>
      </c>
      <c r="C396" s="18" t="s">
        <v>10</v>
      </c>
      <c r="D396" s="18" t="s">
        <v>205</v>
      </c>
      <c r="E396" s="18" t="s">
        <v>72</v>
      </c>
      <c r="F396" s="5">
        <v>2529.1999999999998</v>
      </c>
    </row>
    <row r="397" spans="1:6" ht="27.2" x14ac:dyDescent="0.25">
      <c r="A397" s="19" t="s">
        <v>28</v>
      </c>
      <c r="B397" s="18" t="s">
        <v>67</v>
      </c>
      <c r="C397" s="18" t="s">
        <v>10</v>
      </c>
      <c r="D397" s="18" t="s">
        <v>205</v>
      </c>
      <c r="E397" s="18" t="s">
        <v>27</v>
      </c>
      <c r="F397" s="5">
        <f>F398</f>
        <v>595.70000000000005</v>
      </c>
    </row>
    <row r="398" spans="1:6" ht="27.2" x14ac:dyDescent="0.25">
      <c r="A398" s="19" t="s">
        <v>26</v>
      </c>
      <c r="B398" s="18" t="s">
        <v>67</v>
      </c>
      <c r="C398" s="18" t="s">
        <v>10</v>
      </c>
      <c r="D398" s="18" t="s">
        <v>205</v>
      </c>
      <c r="E398" s="18" t="s">
        <v>23</v>
      </c>
      <c r="F398" s="5">
        <v>595.70000000000005</v>
      </c>
    </row>
    <row r="399" spans="1:6" x14ac:dyDescent="0.25">
      <c r="A399" s="19" t="s">
        <v>71</v>
      </c>
      <c r="B399" s="18" t="s">
        <v>67</v>
      </c>
      <c r="C399" s="18" t="s">
        <v>10</v>
      </c>
      <c r="D399" s="18" t="s">
        <v>205</v>
      </c>
      <c r="E399" s="18" t="s">
        <v>70</v>
      </c>
      <c r="F399" s="5">
        <f>F400</f>
        <v>3.4</v>
      </c>
    </row>
    <row r="400" spans="1:6" x14ac:dyDescent="0.25">
      <c r="A400" s="19" t="s">
        <v>69</v>
      </c>
      <c r="B400" s="18" t="s">
        <v>67</v>
      </c>
      <c r="C400" s="18" t="s">
        <v>10</v>
      </c>
      <c r="D400" s="18" t="s">
        <v>205</v>
      </c>
      <c r="E400" s="18" t="s">
        <v>68</v>
      </c>
      <c r="F400" s="5">
        <v>3.4</v>
      </c>
    </row>
    <row r="401" spans="1:6" ht="27.2" x14ac:dyDescent="0.25">
      <c r="A401" s="24" t="s">
        <v>450</v>
      </c>
      <c r="B401" s="20" t="s">
        <v>67</v>
      </c>
      <c r="C401" s="20" t="s">
        <v>10</v>
      </c>
      <c r="D401" s="20" t="s">
        <v>451</v>
      </c>
      <c r="E401" s="20"/>
      <c r="F401" s="9">
        <f>F402+F404</f>
        <v>23052.1</v>
      </c>
    </row>
    <row r="402" spans="1:6" ht="67.95" x14ac:dyDescent="0.25">
      <c r="A402" s="19" t="s">
        <v>75</v>
      </c>
      <c r="B402" s="18" t="s">
        <v>67</v>
      </c>
      <c r="C402" s="18" t="s">
        <v>10</v>
      </c>
      <c r="D402" s="18" t="s">
        <v>451</v>
      </c>
      <c r="E402" s="18" t="s">
        <v>74</v>
      </c>
      <c r="F402" s="5">
        <f>F403</f>
        <v>2700.5</v>
      </c>
    </row>
    <row r="403" spans="1:6" ht="17" customHeight="1" x14ac:dyDescent="0.25">
      <c r="A403" s="19" t="s">
        <v>73</v>
      </c>
      <c r="B403" s="18" t="s">
        <v>67</v>
      </c>
      <c r="C403" s="18" t="s">
        <v>10</v>
      </c>
      <c r="D403" s="18" t="s">
        <v>451</v>
      </c>
      <c r="E403" s="18" t="s">
        <v>72</v>
      </c>
      <c r="F403" s="5">
        <v>2700.5</v>
      </c>
    </row>
    <row r="404" spans="1:6" ht="27.2" x14ac:dyDescent="0.25">
      <c r="A404" s="27" t="s">
        <v>37</v>
      </c>
      <c r="B404" s="18" t="s">
        <v>67</v>
      </c>
      <c r="C404" s="18" t="s">
        <v>10</v>
      </c>
      <c r="D404" s="18" t="s">
        <v>451</v>
      </c>
      <c r="E404" s="18" t="s">
        <v>36</v>
      </c>
      <c r="F404" s="5">
        <f>F405</f>
        <v>20351.599999999999</v>
      </c>
    </row>
    <row r="405" spans="1:6" x14ac:dyDescent="0.25">
      <c r="A405" s="19" t="s">
        <v>35</v>
      </c>
      <c r="B405" s="18" t="s">
        <v>67</v>
      </c>
      <c r="C405" s="18" t="s">
        <v>10</v>
      </c>
      <c r="D405" s="18" t="s">
        <v>451</v>
      </c>
      <c r="E405" s="18" t="s">
        <v>33</v>
      </c>
      <c r="F405" s="5">
        <v>20351.599999999999</v>
      </c>
    </row>
    <row r="406" spans="1:6" ht="81.55" x14ac:dyDescent="0.25">
      <c r="A406" s="24" t="s">
        <v>657</v>
      </c>
      <c r="B406" s="20" t="s">
        <v>67</v>
      </c>
      <c r="C406" s="20" t="s">
        <v>10</v>
      </c>
      <c r="D406" s="20" t="s">
        <v>434</v>
      </c>
      <c r="E406" s="20"/>
      <c r="F406" s="5">
        <f>F407</f>
        <v>642.9</v>
      </c>
    </row>
    <row r="407" spans="1:6" ht="27.2" x14ac:dyDescent="0.25">
      <c r="A407" s="19" t="s">
        <v>28</v>
      </c>
      <c r="B407" s="18" t="s">
        <v>67</v>
      </c>
      <c r="C407" s="18" t="s">
        <v>10</v>
      </c>
      <c r="D407" s="18" t="s">
        <v>434</v>
      </c>
      <c r="E407" s="18" t="s">
        <v>27</v>
      </c>
      <c r="F407" s="5">
        <f>F408</f>
        <v>642.9</v>
      </c>
    </row>
    <row r="408" spans="1:6" ht="27.2" x14ac:dyDescent="0.25">
      <c r="A408" s="19" t="s">
        <v>26</v>
      </c>
      <c r="B408" s="18" t="s">
        <v>67</v>
      </c>
      <c r="C408" s="18" t="s">
        <v>10</v>
      </c>
      <c r="D408" s="18" t="s">
        <v>434</v>
      </c>
      <c r="E408" s="18" t="s">
        <v>23</v>
      </c>
      <c r="F408" s="5">
        <v>642.9</v>
      </c>
    </row>
    <row r="409" spans="1:6" ht="67.95" x14ac:dyDescent="0.25">
      <c r="A409" s="24" t="s">
        <v>658</v>
      </c>
      <c r="B409" s="20" t="s">
        <v>67</v>
      </c>
      <c r="C409" s="20" t="s">
        <v>10</v>
      </c>
      <c r="D409" s="20" t="s">
        <v>435</v>
      </c>
      <c r="E409" s="20"/>
      <c r="F409" s="5">
        <f>F410</f>
        <v>33.9</v>
      </c>
    </row>
    <row r="410" spans="1:6" ht="27.2" x14ac:dyDescent="0.25">
      <c r="A410" s="19" t="s">
        <v>28</v>
      </c>
      <c r="B410" s="18" t="s">
        <v>67</v>
      </c>
      <c r="C410" s="18" t="s">
        <v>10</v>
      </c>
      <c r="D410" s="18" t="s">
        <v>435</v>
      </c>
      <c r="E410" s="18" t="s">
        <v>27</v>
      </c>
      <c r="F410" s="5">
        <f>F411</f>
        <v>33.9</v>
      </c>
    </row>
    <row r="411" spans="1:6" ht="27.2" x14ac:dyDescent="0.25">
      <c r="A411" s="19" t="s">
        <v>26</v>
      </c>
      <c r="B411" s="18" t="s">
        <v>67</v>
      </c>
      <c r="C411" s="18" t="s">
        <v>10</v>
      </c>
      <c r="D411" s="18" t="s">
        <v>435</v>
      </c>
      <c r="E411" s="18" t="s">
        <v>23</v>
      </c>
      <c r="F411" s="5">
        <v>33.9</v>
      </c>
    </row>
    <row r="412" spans="1:6" ht="74.05" customHeight="1" x14ac:dyDescent="0.25">
      <c r="A412" s="64" t="s">
        <v>659</v>
      </c>
      <c r="B412" s="20" t="s">
        <v>67</v>
      </c>
      <c r="C412" s="20" t="s">
        <v>10</v>
      </c>
      <c r="D412" s="20" t="s">
        <v>269</v>
      </c>
      <c r="E412" s="62"/>
      <c r="F412" s="5">
        <f>F413</f>
        <v>24.5</v>
      </c>
    </row>
    <row r="413" spans="1:6" ht="29.9" customHeight="1" x14ac:dyDescent="0.25">
      <c r="A413" s="19" t="s">
        <v>28</v>
      </c>
      <c r="B413" s="18" t="s">
        <v>67</v>
      </c>
      <c r="C413" s="18" t="s">
        <v>10</v>
      </c>
      <c r="D413" s="18" t="s">
        <v>269</v>
      </c>
      <c r="E413" s="18" t="s">
        <v>27</v>
      </c>
      <c r="F413" s="5">
        <f>F414</f>
        <v>24.5</v>
      </c>
    </row>
    <row r="414" spans="1:6" ht="27.2" x14ac:dyDescent="0.25">
      <c r="A414" s="19" t="s">
        <v>26</v>
      </c>
      <c r="B414" s="18" t="s">
        <v>67</v>
      </c>
      <c r="C414" s="18" t="s">
        <v>10</v>
      </c>
      <c r="D414" s="18" t="s">
        <v>269</v>
      </c>
      <c r="E414" s="18" t="s">
        <v>23</v>
      </c>
      <c r="F414" s="5">
        <v>24.5</v>
      </c>
    </row>
    <row r="415" spans="1:6" ht="69.3" customHeight="1" x14ac:dyDescent="0.25">
      <c r="A415" s="24" t="s">
        <v>660</v>
      </c>
      <c r="B415" s="20" t="s">
        <v>67</v>
      </c>
      <c r="C415" s="20" t="s">
        <v>10</v>
      </c>
      <c r="D415" s="20" t="s">
        <v>270</v>
      </c>
      <c r="E415" s="62"/>
      <c r="F415" s="5">
        <f>F416</f>
        <v>1.3</v>
      </c>
    </row>
    <row r="416" spans="1:6" ht="29.9" customHeight="1" x14ac:dyDescent="0.25">
      <c r="A416" s="19" t="s">
        <v>28</v>
      </c>
      <c r="B416" s="18" t="s">
        <v>67</v>
      </c>
      <c r="C416" s="18" t="s">
        <v>10</v>
      </c>
      <c r="D416" s="18" t="s">
        <v>270</v>
      </c>
      <c r="E416" s="18" t="s">
        <v>27</v>
      </c>
      <c r="F416" s="5">
        <f>F417</f>
        <v>1.3</v>
      </c>
    </row>
    <row r="417" spans="1:6" ht="25.85" customHeight="1" x14ac:dyDescent="0.25">
      <c r="A417" s="19" t="s">
        <v>26</v>
      </c>
      <c r="B417" s="18" t="s">
        <v>67</v>
      </c>
      <c r="C417" s="18" t="s">
        <v>10</v>
      </c>
      <c r="D417" s="18" t="s">
        <v>270</v>
      </c>
      <c r="E417" s="18" t="s">
        <v>23</v>
      </c>
      <c r="F417" s="5">
        <v>1.3</v>
      </c>
    </row>
    <row r="418" spans="1:6" ht="17.7" customHeight="1" x14ac:dyDescent="0.25">
      <c r="A418" s="17" t="s">
        <v>66</v>
      </c>
      <c r="B418" s="15">
        <v>10</v>
      </c>
      <c r="C418" s="15"/>
      <c r="D418" s="15"/>
      <c r="E418" s="15"/>
      <c r="F418" s="2">
        <f>F424+F432+F441+F453+F419</f>
        <v>87151.4</v>
      </c>
    </row>
    <row r="419" spans="1:6" ht="14.95" customHeight="1" x14ac:dyDescent="0.25">
      <c r="A419" s="14" t="s">
        <v>65</v>
      </c>
      <c r="B419" s="13" t="s">
        <v>43</v>
      </c>
      <c r="C419" s="13" t="s">
        <v>10</v>
      </c>
      <c r="D419" s="13"/>
      <c r="E419" s="13"/>
      <c r="F419" s="2">
        <f>F420</f>
        <v>1142.5999999999999</v>
      </c>
    </row>
    <row r="420" spans="1:6" x14ac:dyDescent="0.25">
      <c r="A420" s="23" t="s">
        <v>20</v>
      </c>
      <c r="B420" s="20" t="s">
        <v>43</v>
      </c>
      <c r="C420" s="20" t="s">
        <v>10</v>
      </c>
      <c r="D420" s="21" t="s">
        <v>159</v>
      </c>
      <c r="E420" s="13"/>
      <c r="F420" s="32">
        <f>F421</f>
        <v>1142.5999999999999</v>
      </c>
    </row>
    <row r="421" spans="1:6" ht="14.95" customHeight="1" x14ac:dyDescent="0.25">
      <c r="A421" s="8" t="s">
        <v>64</v>
      </c>
      <c r="B421" s="6" t="s">
        <v>43</v>
      </c>
      <c r="C421" s="6" t="s">
        <v>10</v>
      </c>
      <c r="D421" s="28" t="s">
        <v>206</v>
      </c>
      <c r="E421" s="6"/>
      <c r="F421" s="30">
        <f>F422</f>
        <v>1142.5999999999999</v>
      </c>
    </row>
    <row r="422" spans="1:6" ht="14.95" customHeight="1" x14ac:dyDescent="0.25">
      <c r="A422" s="19" t="s">
        <v>49</v>
      </c>
      <c r="B422" s="6" t="s">
        <v>43</v>
      </c>
      <c r="C422" s="6" t="s">
        <v>10</v>
      </c>
      <c r="D422" s="28" t="s">
        <v>206</v>
      </c>
      <c r="E422" s="6" t="s">
        <v>48</v>
      </c>
      <c r="F422" s="30">
        <f>F423</f>
        <v>1142.5999999999999</v>
      </c>
    </row>
    <row r="423" spans="1:6" ht="29.25" customHeight="1" x14ac:dyDescent="0.25">
      <c r="A423" s="19" t="s">
        <v>63</v>
      </c>
      <c r="B423" s="6" t="s">
        <v>43</v>
      </c>
      <c r="C423" s="6" t="s">
        <v>10</v>
      </c>
      <c r="D423" s="28" t="s">
        <v>206</v>
      </c>
      <c r="E423" s="6" t="s">
        <v>46</v>
      </c>
      <c r="F423" s="30">
        <v>1142.5999999999999</v>
      </c>
    </row>
    <row r="424" spans="1:6" ht="15.8" customHeight="1" x14ac:dyDescent="0.25">
      <c r="A424" s="36" t="s">
        <v>62</v>
      </c>
      <c r="B424" s="35">
        <v>10</v>
      </c>
      <c r="C424" s="35" t="s">
        <v>24</v>
      </c>
      <c r="D424" s="35"/>
      <c r="E424" s="35"/>
      <c r="F424" s="2">
        <f>F425</f>
        <v>44121.599999999999</v>
      </c>
    </row>
    <row r="425" spans="1:6" x14ac:dyDescent="0.25">
      <c r="A425" s="12" t="s">
        <v>20</v>
      </c>
      <c r="B425" s="20" t="s">
        <v>43</v>
      </c>
      <c r="C425" s="20" t="s">
        <v>24</v>
      </c>
      <c r="D425" s="20" t="s">
        <v>159</v>
      </c>
      <c r="E425" s="35"/>
      <c r="F425" s="2">
        <f>F426+F429</f>
        <v>44121.599999999999</v>
      </c>
    </row>
    <row r="426" spans="1:6" ht="54.35" x14ac:dyDescent="0.25">
      <c r="A426" s="24" t="s">
        <v>61</v>
      </c>
      <c r="B426" s="20" t="s">
        <v>43</v>
      </c>
      <c r="C426" s="20" t="s">
        <v>24</v>
      </c>
      <c r="D426" s="20" t="s">
        <v>166</v>
      </c>
      <c r="E426" s="26"/>
      <c r="F426" s="9">
        <f>F427</f>
        <v>43121.599999999999</v>
      </c>
    </row>
    <row r="427" spans="1:6" ht="27.2" x14ac:dyDescent="0.25">
      <c r="A427" s="27" t="s">
        <v>37</v>
      </c>
      <c r="B427" s="25">
        <v>10</v>
      </c>
      <c r="C427" s="25" t="s">
        <v>24</v>
      </c>
      <c r="D427" s="18" t="s">
        <v>166</v>
      </c>
      <c r="E427" s="25" t="s">
        <v>36</v>
      </c>
      <c r="F427" s="5">
        <f>F428</f>
        <v>43121.599999999999</v>
      </c>
    </row>
    <row r="428" spans="1:6" x14ac:dyDescent="0.25">
      <c r="A428" s="34" t="s">
        <v>60</v>
      </c>
      <c r="B428" s="25">
        <v>10</v>
      </c>
      <c r="C428" s="25" t="s">
        <v>24</v>
      </c>
      <c r="D428" s="18" t="s">
        <v>166</v>
      </c>
      <c r="E428" s="25" t="s">
        <v>59</v>
      </c>
      <c r="F428" s="5">
        <v>43121.599999999999</v>
      </c>
    </row>
    <row r="429" spans="1:6" ht="27.2" x14ac:dyDescent="0.25">
      <c r="A429" s="44" t="s">
        <v>452</v>
      </c>
      <c r="B429" s="26">
        <v>10</v>
      </c>
      <c r="C429" s="26" t="s">
        <v>24</v>
      </c>
      <c r="D429" s="20" t="s">
        <v>453</v>
      </c>
      <c r="E429" s="26"/>
      <c r="F429" s="9">
        <f>F430</f>
        <v>1000</v>
      </c>
    </row>
    <row r="430" spans="1:6" ht="27.2" x14ac:dyDescent="0.25">
      <c r="A430" s="27" t="s">
        <v>37</v>
      </c>
      <c r="B430" s="25">
        <v>10</v>
      </c>
      <c r="C430" s="25" t="s">
        <v>24</v>
      </c>
      <c r="D430" s="18" t="s">
        <v>453</v>
      </c>
      <c r="E430" s="25" t="s">
        <v>36</v>
      </c>
      <c r="F430" s="5">
        <f>F431</f>
        <v>1000</v>
      </c>
    </row>
    <row r="431" spans="1:6" x14ac:dyDescent="0.25">
      <c r="A431" s="34" t="s">
        <v>60</v>
      </c>
      <c r="B431" s="25">
        <v>10</v>
      </c>
      <c r="C431" s="25" t="s">
        <v>24</v>
      </c>
      <c r="D431" s="18" t="s">
        <v>453</v>
      </c>
      <c r="E431" s="25" t="s">
        <v>59</v>
      </c>
      <c r="F431" s="5">
        <v>1000</v>
      </c>
    </row>
    <row r="432" spans="1:6" x14ac:dyDescent="0.25">
      <c r="A432" s="17" t="s">
        <v>58</v>
      </c>
      <c r="B432" s="15">
        <v>10</v>
      </c>
      <c r="C432" s="15" t="s">
        <v>2</v>
      </c>
      <c r="D432" s="15"/>
      <c r="E432" s="15"/>
      <c r="F432" s="2">
        <f>F433+F437</f>
        <v>2052.6</v>
      </c>
    </row>
    <row r="433" spans="1:6" ht="40.75" x14ac:dyDescent="0.25">
      <c r="A433" s="24" t="s">
        <v>220</v>
      </c>
      <c r="B433" s="20" t="s">
        <v>43</v>
      </c>
      <c r="C433" s="20" t="s">
        <v>56</v>
      </c>
      <c r="D433" s="20" t="s">
        <v>288</v>
      </c>
      <c r="E433" s="20"/>
      <c r="F433" s="9">
        <f>F434</f>
        <v>117</v>
      </c>
    </row>
    <row r="434" spans="1:6" ht="40.75" x14ac:dyDescent="0.25">
      <c r="A434" s="24" t="s">
        <v>289</v>
      </c>
      <c r="B434" s="20" t="s">
        <v>43</v>
      </c>
      <c r="C434" s="20" t="s">
        <v>56</v>
      </c>
      <c r="D434" s="20" t="s">
        <v>221</v>
      </c>
      <c r="E434" s="20"/>
      <c r="F434" s="9">
        <f>F435</f>
        <v>117</v>
      </c>
    </row>
    <row r="435" spans="1:6" x14ac:dyDescent="0.25">
      <c r="A435" s="19" t="s">
        <v>49</v>
      </c>
      <c r="B435" s="18" t="s">
        <v>43</v>
      </c>
      <c r="C435" s="18" t="s">
        <v>56</v>
      </c>
      <c r="D435" s="18" t="s">
        <v>221</v>
      </c>
      <c r="E435" s="31" t="s">
        <v>48</v>
      </c>
      <c r="F435" s="5">
        <f>F436</f>
        <v>117</v>
      </c>
    </row>
    <row r="436" spans="1:6" ht="27.2" x14ac:dyDescent="0.25">
      <c r="A436" s="8" t="s">
        <v>57</v>
      </c>
      <c r="B436" s="18" t="s">
        <v>43</v>
      </c>
      <c r="C436" s="18" t="s">
        <v>56</v>
      </c>
      <c r="D436" s="18" t="s">
        <v>221</v>
      </c>
      <c r="E436" s="31" t="s">
        <v>55</v>
      </c>
      <c r="F436" s="5">
        <v>117</v>
      </c>
    </row>
    <row r="437" spans="1:6" x14ac:dyDescent="0.25">
      <c r="A437" s="12" t="s">
        <v>20</v>
      </c>
      <c r="B437" s="83" t="s">
        <v>43</v>
      </c>
      <c r="C437" s="83" t="s">
        <v>56</v>
      </c>
      <c r="D437" s="83" t="s">
        <v>159</v>
      </c>
      <c r="E437" s="31"/>
      <c r="F437" s="5">
        <f>F438</f>
        <v>1935.6</v>
      </c>
    </row>
    <row r="438" spans="1:6" ht="54.35" x14ac:dyDescent="0.25">
      <c r="A438" s="24" t="s">
        <v>661</v>
      </c>
      <c r="B438" s="20" t="s">
        <v>43</v>
      </c>
      <c r="C438" s="20" t="s">
        <v>2</v>
      </c>
      <c r="D438" s="10" t="s">
        <v>555</v>
      </c>
      <c r="E438" s="91"/>
      <c r="F438" s="9">
        <f>F439</f>
        <v>1935.6</v>
      </c>
    </row>
    <row r="439" spans="1:6" x14ac:dyDescent="0.25">
      <c r="A439" s="63" t="s">
        <v>49</v>
      </c>
      <c r="B439" s="18" t="s">
        <v>43</v>
      </c>
      <c r="C439" s="18" t="s">
        <v>2</v>
      </c>
      <c r="D439" s="6" t="s">
        <v>555</v>
      </c>
      <c r="E439" s="31" t="s">
        <v>48</v>
      </c>
      <c r="F439" s="5">
        <f>F440</f>
        <v>1935.6</v>
      </c>
    </row>
    <row r="440" spans="1:6" ht="27.2" x14ac:dyDescent="0.25">
      <c r="A440" s="8" t="s">
        <v>57</v>
      </c>
      <c r="B440" s="18" t="s">
        <v>43</v>
      </c>
      <c r="C440" s="18" t="s">
        <v>2</v>
      </c>
      <c r="D440" s="6" t="s">
        <v>555</v>
      </c>
      <c r="E440" s="31" t="s">
        <v>55</v>
      </c>
      <c r="F440" s="5">
        <v>1935.6</v>
      </c>
    </row>
    <row r="441" spans="1:6" ht="19.7" customHeight="1" x14ac:dyDescent="0.25">
      <c r="A441" s="17" t="s">
        <v>54</v>
      </c>
      <c r="B441" s="15">
        <v>10</v>
      </c>
      <c r="C441" s="15" t="s">
        <v>47</v>
      </c>
      <c r="D441" s="15"/>
      <c r="E441" s="15"/>
      <c r="F441" s="2">
        <f>F442</f>
        <v>37343.699999999997</v>
      </c>
    </row>
    <row r="442" spans="1:6" x14ac:dyDescent="0.25">
      <c r="A442" s="12" t="s">
        <v>20</v>
      </c>
      <c r="B442" s="20" t="s">
        <v>43</v>
      </c>
      <c r="C442" s="20" t="s">
        <v>47</v>
      </c>
      <c r="D442" s="20" t="s">
        <v>159</v>
      </c>
      <c r="E442" s="15"/>
      <c r="F442" s="5">
        <f>F443</f>
        <v>37343.699999999997</v>
      </c>
    </row>
    <row r="443" spans="1:6" ht="42.15" customHeight="1" x14ac:dyDescent="0.25">
      <c r="A443" s="24" t="s">
        <v>53</v>
      </c>
      <c r="B443" s="20" t="s">
        <v>43</v>
      </c>
      <c r="C443" s="20" t="s">
        <v>47</v>
      </c>
      <c r="D443" s="20" t="s">
        <v>232</v>
      </c>
      <c r="E443" s="18"/>
      <c r="F443" s="5">
        <f>F444+F447+F450</f>
        <v>37343.699999999997</v>
      </c>
    </row>
    <row r="444" spans="1:6" ht="27.2" x14ac:dyDescent="0.25">
      <c r="A444" s="48" t="s">
        <v>52</v>
      </c>
      <c r="B444" s="26" t="s">
        <v>43</v>
      </c>
      <c r="C444" s="26" t="s">
        <v>47</v>
      </c>
      <c r="D444" s="20" t="s">
        <v>253</v>
      </c>
      <c r="E444" s="26"/>
      <c r="F444" s="9">
        <f>F445</f>
        <v>10309.700000000001</v>
      </c>
    </row>
    <row r="445" spans="1:6" x14ac:dyDescent="0.25">
      <c r="A445" s="19" t="s">
        <v>49</v>
      </c>
      <c r="B445" s="25" t="s">
        <v>43</v>
      </c>
      <c r="C445" s="25" t="s">
        <v>47</v>
      </c>
      <c r="D445" s="18" t="s">
        <v>252</v>
      </c>
      <c r="E445" s="25" t="s">
        <v>48</v>
      </c>
      <c r="F445" s="5">
        <f>F446</f>
        <v>10309.700000000001</v>
      </c>
    </row>
    <row r="446" spans="1:6" ht="27.2" x14ac:dyDescent="0.25">
      <c r="A446" s="8" t="s">
        <v>57</v>
      </c>
      <c r="B446" s="25" t="s">
        <v>43</v>
      </c>
      <c r="C446" s="25" t="s">
        <v>47</v>
      </c>
      <c r="D446" s="18" t="s">
        <v>252</v>
      </c>
      <c r="E446" s="25" t="s">
        <v>55</v>
      </c>
      <c r="F446" s="5">
        <v>10309.700000000001</v>
      </c>
    </row>
    <row r="447" spans="1:6" x14ac:dyDescent="0.25">
      <c r="A447" s="48" t="s">
        <v>51</v>
      </c>
      <c r="B447" s="26">
        <v>10</v>
      </c>
      <c r="C447" s="26" t="s">
        <v>47</v>
      </c>
      <c r="D447" s="20" t="s">
        <v>254</v>
      </c>
      <c r="E447" s="26"/>
      <c r="F447" s="9">
        <f>F448</f>
        <v>12524.7</v>
      </c>
    </row>
    <row r="448" spans="1:6" ht="27.2" x14ac:dyDescent="0.25">
      <c r="A448" s="19" t="s">
        <v>28</v>
      </c>
      <c r="B448" s="25">
        <v>10</v>
      </c>
      <c r="C448" s="25" t="s">
        <v>47</v>
      </c>
      <c r="D448" s="18" t="s">
        <v>254</v>
      </c>
      <c r="E448" s="25" t="s">
        <v>27</v>
      </c>
      <c r="F448" s="5">
        <f>F449</f>
        <v>12524.7</v>
      </c>
    </row>
    <row r="449" spans="1:6" ht="27.2" x14ac:dyDescent="0.25">
      <c r="A449" s="19" t="s">
        <v>26</v>
      </c>
      <c r="B449" s="25">
        <v>10</v>
      </c>
      <c r="C449" s="25" t="s">
        <v>47</v>
      </c>
      <c r="D449" s="18" t="s">
        <v>254</v>
      </c>
      <c r="E449" s="25" t="s">
        <v>23</v>
      </c>
      <c r="F449" s="5">
        <v>12524.7</v>
      </c>
    </row>
    <row r="450" spans="1:6" ht="27.2" x14ac:dyDescent="0.25">
      <c r="A450" s="48" t="s">
        <v>50</v>
      </c>
      <c r="B450" s="26">
        <v>10</v>
      </c>
      <c r="C450" s="26" t="s">
        <v>47</v>
      </c>
      <c r="D450" s="20" t="s">
        <v>255</v>
      </c>
      <c r="E450" s="26"/>
      <c r="F450" s="9">
        <f>F451</f>
        <v>14509.3</v>
      </c>
    </row>
    <row r="451" spans="1:6" x14ac:dyDescent="0.25">
      <c r="A451" s="19" t="s">
        <v>49</v>
      </c>
      <c r="B451" s="25">
        <v>10</v>
      </c>
      <c r="C451" s="25" t="s">
        <v>47</v>
      </c>
      <c r="D451" s="18" t="s">
        <v>255</v>
      </c>
      <c r="E451" s="25" t="s">
        <v>48</v>
      </c>
      <c r="F451" s="5">
        <f>F452</f>
        <v>14509.3</v>
      </c>
    </row>
    <row r="452" spans="1:6" ht="27.2" x14ac:dyDescent="0.25">
      <c r="A452" s="8" t="s">
        <v>57</v>
      </c>
      <c r="B452" s="25">
        <v>10</v>
      </c>
      <c r="C452" s="25" t="s">
        <v>47</v>
      </c>
      <c r="D452" s="18" t="s">
        <v>255</v>
      </c>
      <c r="E452" s="25" t="s">
        <v>55</v>
      </c>
      <c r="F452" s="5">
        <v>14509.3</v>
      </c>
    </row>
    <row r="453" spans="1:6" x14ac:dyDescent="0.25">
      <c r="A453" s="17" t="s">
        <v>45</v>
      </c>
      <c r="B453" s="15">
        <v>10</v>
      </c>
      <c r="C453" s="15" t="s">
        <v>42</v>
      </c>
      <c r="D453" s="15"/>
      <c r="E453" s="15"/>
      <c r="F453" s="2">
        <f>F458+F465+F454</f>
        <v>2490.9</v>
      </c>
    </row>
    <row r="454" spans="1:6" ht="40.75" x14ac:dyDescent="0.25">
      <c r="A454" s="24" t="s">
        <v>224</v>
      </c>
      <c r="B454" s="20" t="s">
        <v>43</v>
      </c>
      <c r="C454" s="20" t="s">
        <v>42</v>
      </c>
      <c r="D454" s="20" t="s">
        <v>223</v>
      </c>
      <c r="E454" s="20"/>
      <c r="F454" s="9">
        <f>F455</f>
        <v>210.5</v>
      </c>
    </row>
    <row r="455" spans="1:6" ht="54.35" x14ac:dyDescent="0.25">
      <c r="A455" s="24" t="s">
        <v>294</v>
      </c>
      <c r="B455" s="20" t="s">
        <v>43</v>
      </c>
      <c r="C455" s="20" t="s">
        <v>42</v>
      </c>
      <c r="D455" s="20" t="s">
        <v>223</v>
      </c>
      <c r="E455" s="20"/>
      <c r="F455" s="9">
        <f>F456</f>
        <v>210.5</v>
      </c>
    </row>
    <row r="456" spans="1:6" ht="27.2" x14ac:dyDescent="0.25">
      <c r="A456" s="19" t="s">
        <v>28</v>
      </c>
      <c r="B456" s="18" t="s">
        <v>43</v>
      </c>
      <c r="C456" s="18" t="s">
        <v>42</v>
      </c>
      <c r="D456" s="18" t="s">
        <v>223</v>
      </c>
      <c r="E456" s="18" t="s">
        <v>27</v>
      </c>
      <c r="F456" s="5">
        <f>F457</f>
        <v>210.5</v>
      </c>
    </row>
    <row r="457" spans="1:6" ht="27.2" x14ac:dyDescent="0.25">
      <c r="A457" s="19" t="s">
        <v>26</v>
      </c>
      <c r="B457" s="18" t="s">
        <v>43</v>
      </c>
      <c r="C457" s="18" t="s">
        <v>42</v>
      </c>
      <c r="D457" s="18" t="s">
        <v>223</v>
      </c>
      <c r="E457" s="18" t="s">
        <v>23</v>
      </c>
      <c r="F457" s="5">
        <v>210.5</v>
      </c>
    </row>
    <row r="458" spans="1:6" x14ac:dyDescent="0.25">
      <c r="A458" s="23" t="s">
        <v>20</v>
      </c>
      <c r="B458" s="20" t="s">
        <v>43</v>
      </c>
      <c r="C458" s="20" t="s">
        <v>42</v>
      </c>
      <c r="D458" s="20" t="s">
        <v>159</v>
      </c>
      <c r="E458" s="18"/>
      <c r="F458" s="9">
        <f>F459+F462</f>
        <v>1180.4000000000001</v>
      </c>
    </row>
    <row r="459" spans="1:6" ht="27.2" x14ac:dyDescent="0.25">
      <c r="A459" s="19" t="s">
        <v>44</v>
      </c>
      <c r="B459" s="18" t="s">
        <v>43</v>
      </c>
      <c r="C459" s="18" t="s">
        <v>42</v>
      </c>
      <c r="D459" s="28" t="s">
        <v>161</v>
      </c>
      <c r="E459" s="18"/>
      <c r="F459" s="5">
        <f>F460</f>
        <v>1006.4</v>
      </c>
    </row>
    <row r="460" spans="1:6" ht="27.2" x14ac:dyDescent="0.25">
      <c r="A460" s="19" t="s">
        <v>28</v>
      </c>
      <c r="B460" s="18" t="s">
        <v>43</v>
      </c>
      <c r="C460" s="18" t="s">
        <v>42</v>
      </c>
      <c r="D460" s="28" t="s">
        <v>161</v>
      </c>
      <c r="E460" s="18" t="s">
        <v>27</v>
      </c>
      <c r="F460" s="5">
        <f>F461</f>
        <v>1006.4</v>
      </c>
    </row>
    <row r="461" spans="1:6" ht="27.2" x14ac:dyDescent="0.25">
      <c r="A461" s="19" t="s">
        <v>26</v>
      </c>
      <c r="B461" s="18" t="s">
        <v>43</v>
      </c>
      <c r="C461" s="18" t="s">
        <v>42</v>
      </c>
      <c r="D461" s="28" t="s">
        <v>161</v>
      </c>
      <c r="E461" s="18" t="s">
        <v>23</v>
      </c>
      <c r="F461" s="5">
        <v>1006.4</v>
      </c>
    </row>
    <row r="462" spans="1:6" ht="122.3" x14ac:dyDescent="0.25">
      <c r="A462" s="84" t="s">
        <v>662</v>
      </c>
      <c r="B462" s="20" t="s">
        <v>43</v>
      </c>
      <c r="C462" s="20" t="s">
        <v>42</v>
      </c>
      <c r="D462" s="21" t="s">
        <v>207</v>
      </c>
      <c r="E462" s="20"/>
      <c r="F462" s="9">
        <f>F463</f>
        <v>174</v>
      </c>
    </row>
    <row r="463" spans="1:6" ht="27.2" x14ac:dyDescent="0.25">
      <c r="A463" s="19" t="s">
        <v>28</v>
      </c>
      <c r="B463" s="18" t="s">
        <v>43</v>
      </c>
      <c r="C463" s="18" t="s">
        <v>42</v>
      </c>
      <c r="D463" s="28" t="s">
        <v>207</v>
      </c>
      <c r="E463" s="18"/>
      <c r="F463" s="5">
        <f>F464</f>
        <v>174</v>
      </c>
    </row>
    <row r="464" spans="1:6" ht="27.2" x14ac:dyDescent="0.25">
      <c r="A464" s="19" t="s">
        <v>26</v>
      </c>
      <c r="B464" s="18" t="s">
        <v>43</v>
      </c>
      <c r="C464" s="18" t="s">
        <v>42</v>
      </c>
      <c r="D464" s="28" t="s">
        <v>207</v>
      </c>
      <c r="E464" s="18"/>
      <c r="F464" s="5">
        <v>174</v>
      </c>
    </row>
    <row r="465" spans="1:6" ht="67.95" x14ac:dyDescent="0.25">
      <c r="A465" s="24" t="s">
        <v>228</v>
      </c>
      <c r="B465" s="20" t="s">
        <v>43</v>
      </c>
      <c r="C465" s="20" t="s">
        <v>42</v>
      </c>
      <c r="D465" s="10" t="s">
        <v>295</v>
      </c>
      <c r="E465" s="10"/>
      <c r="F465" s="9">
        <f>F466</f>
        <v>1100</v>
      </c>
    </row>
    <row r="466" spans="1:6" ht="81.55" x14ac:dyDescent="0.25">
      <c r="A466" s="24" t="s">
        <v>296</v>
      </c>
      <c r="B466" s="20" t="s">
        <v>43</v>
      </c>
      <c r="C466" s="20" t="s">
        <v>42</v>
      </c>
      <c r="D466" s="10" t="s">
        <v>208</v>
      </c>
      <c r="E466" s="10"/>
      <c r="F466" s="9">
        <f>F467</f>
        <v>1100</v>
      </c>
    </row>
    <row r="467" spans="1:6" ht="27.2" x14ac:dyDescent="0.25">
      <c r="A467" s="19" t="s">
        <v>28</v>
      </c>
      <c r="B467" s="18" t="s">
        <v>43</v>
      </c>
      <c r="C467" s="18" t="s">
        <v>42</v>
      </c>
      <c r="D467" s="6" t="s">
        <v>208</v>
      </c>
      <c r="E467" s="18" t="s">
        <v>27</v>
      </c>
      <c r="F467" s="5">
        <f>F468</f>
        <v>1100</v>
      </c>
    </row>
    <row r="468" spans="1:6" ht="27.2" x14ac:dyDescent="0.25">
      <c r="A468" s="19" t="s">
        <v>26</v>
      </c>
      <c r="B468" s="18" t="s">
        <v>43</v>
      </c>
      <c r="C468" s="18" t="s">
        <v>42</v>
      </c>
      <c r="D468" s="6" t="s">
        <v>208</v>
      </c>
      <c r="E468" s="18" t="s">
        <v>23</v>
      </c>
      <c r="F468" s="5">
        <v>1100</v>
      </c>
    </row>
    <row r="469" spans="1:6" x14ac:dyDescent="0.25">
      <c r="A469" s="17" t="s">
        <v>41</v>
      </c>
      <c r="B469" s="15" t="s">
        <v>34</v>
      </c>
      <c r="C469" s="15"/>
      <c r="D469" s="15"/>
      <c r="E469" s="15"/>
      <c r="F469" s="2">
        <f>F470</f>
        <v>2277.1999999999998</v>
      </c>
    </row>
    <row r="470" spans="1:6" ht="16.3" customHeight="1" x14ac:dyDescent="0.25">
      <c r="A470" s="17" t="s">
        <v>40</v>
      </c>
      <c r="B470" s="15" t="s">
        <v>34</v>
      </c>
      <c r="C470" s="15" t="s">
        <v>10</v>
      </c>
      <c r="D470" s="15"/>
      <c r="E470" s="15"/>
      <c r="F470" s="2">
        <f>F471</f>
        <v>2277.1999999999998</v>
      </c>
    </row>
    <row r="471" spans="1:6" ht="27.7" customHeight="1" x14ac:dyDescent="0.25">
      <c r="A471" s="24" t="s">
        <v>39</v>
      </c>
      <c r="B471" s="20" t="s">
        <v>34</v>
      </c>
      <c r="C471" s="20" t="s">
        <v>10</v>
      </c>
      <c r="D471" s="20" t="s">
        <v>210</v>
      </c>
      <c r="E471" s="20"/>
      <c r="F471" s="9">
        <f>F472+F475</f>
        <v>2277.1999999999998</v>
      </c>
    </row>
    <row r="472" spans="1:6" ht="27.7" customHeight="1" x14ac:dyDescent="0.25">
      <c r="A472" s="24" t="s">
        <v>38</v>
      </c>
      <c r="B472" s="20" t="s">
        <v>34</v>
      </c>
      <c r="C472" s="20" t="s">
        <v>10</v>
      </c>
      <c r="D472" s="20" t="s">
        <v>211</v>
      </c>
      <c r="E472" s="20"/>
      <c r="F472" s="9">
        <f>F473</f>
        <v>565.1</v>
      </c>
    </row>
    <row r="473" spans="1:6" ht="29.9" customHeight="1" x14ac:dyDescent="0.25">
      <c r="A473" s="27" t="s">
        <v>37</v>
      </c>
      <c r="B473" s="18" t="s">
        <v>34</v>
      </c>
      <c r="C473" s="18" t="s">
        <v>10</v>
      </c>
      <c r="D473" s="18" t="s">
        <v>211</v>
      </c>
      <c r="E473" s="18" t="s">
        <v>36</v>
      </c>
      <c r="F473" s="5">
        <f>F474</f>
        <v>565.1</v>
      </c>
    </row>
    <row r="474" spans="1:6" x14ac:dyDescent="0.25">
      <c r="A474" s="19" t="s">
        <v>35</v>
      </c>
      <c r="B474" s="18" t="s">
        <v>34</v>
      </c>
      <c r="C474" s="18" t="s">
        <v>10</v>
      </c>
      <c r="D474" s="18" t="s">
        <v>211</v>
      </c>
      <c r="E474" s="18" t="s">
        <v>33</v>
      </c>
      <c r="F474" s="5">
        <v>565.1</v>
      </c>
    </row>
    <row r="475" spans="1:6" ht="27.2" x14ac:dyDescent="0.25">
      <c r="A475" s="37" t="s">
        <v>454</v>
      </c>
      <c r="B475" s="20" t="s">
        <v>34</v>
      </c>
      <c r="C475" s="20" t="s">
        <v>10</v>
      </c>
      <c r="D475" s="20" t="s">
        <v>455</v>
      </c>
      <c r="E475" s="20"/>
      <c r="F475" s="9">
        <f>F476</f>
        <v>1712.1</v>
      </c>
    </row>
    <row r="476" spans="1:6" ht="27.2" x14ac:dyDescent="0.25">
      <c r="A476" s="27" t="s">
        <v>37</v>
      </c>
      <c r="B476" s="18" t="s">
        <v>34</v>
      </c>
      <c r="C476" s="18" t="s">
        <v>10</v>
      </c>
      <c r="D476" s="18" t="s">
        <v>455</v>
      </c>
      <c r="E476" s="18" t="s">
        <v>36</v>
      </c>
      <c r="F476" s="5">
        <f>F477</f>
        <v>1712.1</v>
      </c>
    </row>
    <row r="477" spans="1:6" x14ac:dyDescent="0.25">
      <c r="A477" s="19" t="s">
        <v>35</v>
      </c>
      <c r="B477" s="18" t="s">
        <v>34</v>
      </c>
      <c r="C477" s="18" t="s">
        <v>10</v>
      </c>
      <c r="D477" s="18" t="s">
        <v>455</v>
      </c>
      <c r="E477" s="18" t="s">
        <v>33</v>
      </c>
      <c r="F477" s="5">
        <v>1712.1</v>
      </c>
    </row>
    <row r="478" spans="1:6" x14ac:dyDescent="0.25">
      <c r="A478" s="17" t="s">
        <v>32</v>
      </c>
      <c r="B478" s="15" t="s">
        <v>25</v>
      </c>
      <c r="C478" s="15"/>
      <c r="D478" s="15"/>
      <c r="E478" s="15"/>
      <c r="F478" s="2">
        <f>F479+F484</f>
        <v>2300</v>
      </c>
    </row>
    <row r="479" spans="1:6" x14ac:dyDescent="0.25">
      <c r="A479" s="17" t="s">
        <v>31</v>
      </c>
      <c r="B479" s="15" t="s">
        <v>25</v>
      </c>
      <c r="C479" s="15" t="s">
        <v>10</v>
      </c>
      <c r="D479" s="15"/>
      <c r="E479" s="15"/>
      <c r="F479" s="2">
        <f>F480</f>
        <v>1800</v>
      </c>
    </row>
    <row r="480" spans="1:6" ht="40.75" x14ac:dyDescent="0.25">
      <c r="A480" s="24" t="s">
        <v>29</v>
      </c>
      <c r="B480" s="26" t="s">
        <v>25</v>
      </c>
      <c r="C480" s="26" t="s">
        <v>10</v>
      </c>
      <c r="D480" s="20" t="s">
        <v>297</v>
      </c>
      <c r="E480" s="15"/>
      <c r="F480" s="9">
        <f>F481</f>
        <v>1800</v>
      </c>
    </row>
    <row r="481" spans="1:6" ht="54.35" x14ac:dyDescent="0.25">
      <c r="A481" s="24" t="s">
        <v>298</v>
      </c>
      <c r="B481" s="26" t="s">
        <v>25</v>
      </c>
      <c r="C481" s="26" t="s">
        <v>10</v>
      </c>
      <c r="D481" s="20" t="s">
        <v>209</v>
      </c>
      <c r="E481" s="20"/>
      <c r="F481" s="9">
        <f>F482</f>
        <v>1800</v>
      </c>
    </row>
    <row r="482" spans="1:6" ht="27.2" x14ac:dyDescent="0.25">
      <c r="A482" s="19" t="s">
        <v>28</v>
      </c>
      <c r="B482" s="25" t="s">
        <v>25</v>
      </c>
      <c r="C482" s="25" t="s">
        <v>10</v>
      </c>
      <c r="D482" s="18" t="s">
        <v>209</v>
      </c>
      <c r="E482" s="18" t="s">
        <v>27</v>
      </c>
      <c r="F482" s="5">
        <f>F483</f>
        <v>1800</v>
      </c>
    </row>
    <row r="483" spans="1:6" ht="27.2" x14ac:dyDescent="0.25">
      <c r="A483" s="19" t="s">
        <v>26</v>
      </c>
      <c r="B483" s="25" t="s">
        <v>25</v>
      </c>
      <c r="C483" s="25" t="s">
        <v>10</v>
      </c>
      <c r="D483" s="18" t="s">
        <v>209</v>
      </c>
      <c r="E483" s="18" t="s">
        <v>23</v>
      </c>
      <c r="F483" s="5">
        <v>1800</v>
      </c>
    </row>
    <row r="484" spans="1:6" x14ac:dyDescent="0.25">
      <c r="A484" s="17" t="s">
        <v>30</v>
      </c>
      <c r="B484" s="15" t="s">
        <v>25</v>
      </c>
      <c r="C484" s="15" t="s">
        <v>24</v>
      </c>
      <c r="D484" s="15"/>
      <c r="E484" s="15"/>
      <c r="F484" s="2">
        <f>F486</f>
        <v>500</v>
      </c>
    </row>
    <row r="485" spans="1:6" ht="40.75" x14ac:dyDescent="0.25">
      <c r="A485" s="24" t="s">
        <v>29</v>
      </c>
      <c r="B485" s="26" t="s">
        <v>25</v>
      </c>
      <c r="C485" s="26" t="s">
        <v>10</v>
      </c>
      <c r="D485" s="20" t="s">
        <v>297</v>
      </c>
      <c r="E485" s="15"/>
      <c r="F485" s="9">
        <f>F486</f>
        <v>500</v>
      </c>
    </row>
    <row r="486" spans="1:6" ht="54.35" x14ac:dyDescent="0.25">
      <c r="A486" s="24" t="s">
        <v>298</v>
      </c>
      <c r="B486" s="26" t="s">
        <v>25</v>
      </c>
      <c r="C486" s="26" t="s">
        <v>10</v>
      </c>
      <c r="D486" s="20" t="s">
        <v>209</v>
      </c>
      <c r="E486" s="20"/>
      <c r="F486" s="9">
        <f>F487</f>
        <v>500</v>
      </c>
    </row>
    <row r="487" spans="1:6" ht="27.2" x14ac:dyDescent="0.25">
      <c r="A487" s="19" t="s">
        <v>28</v>
      </c>
      <c r="B487" s="18" t="s">
        <v>25</v>
      </c>
      <c r="C487" s="18" t="s">
        <v>24</v>
      </c>
      <c r="D487" s="18" t="s">
        <v>209</v>
      </c>
      <c r="E487" s="18" t="s">
        <v>27</v>
      </c>
      <c r="F487" s="5">
        <f>F488</f>
        <v>500</v>
      </c>
    </row>
    <row r="488" spans="1:6" ht="27.2" x14ac:dyDescent="0.25">
      <c r="A488" s="19" t="s">
        <v>26</v>
      </c>
      <c r="B488" s="18" t="s">
        <v>25</v>
      </c>
      <c r="C488" s="18" t="s">
        <v>24</v>
      </c>
      <c r="D488" s="18" t="s">
        <v>209</v>
      </c>
      <c r="E488" s="18" t="s">
        <v>23</v>
      </c>
      <c r="F488" s="5">
        <v>500</v>
      </c>
    </row>
    <row r="489" spans="1:6" ht="26.5" x14ac:dyDescent="0.25">
      <c r="A489" s="17" t="s">
        <v>22</v>
      </c>
      <c r="B489" s="15" t="s">
        <v>16</v>
      </c>
      <c r="C489" s="15"/>
      <c r="D489" s="15"/>
      <c r="E489" s="15"/>
      <c r="F489" s="2">
        <f>F490</f>
        <v>7000</v>
      </c>
    </row>
    <row r="490" spans="1:6" ht="26.5" x14ac:dyDescent="0.25">
      <c r="A490" s="17" t="s">
        <v>21</v>
      </c>
      <c r="B490" s="15" t="s">
        <v>16</v>
      </c>
      <c r="C490" s="15" t="s">
        <v>10</v>
      </c>
      <c r="D490" s="15"/>
      <c r="E490" s="20"/>
      <c r="F490" s="9">
        <f>F491</f>
        <v>7000</v>
      </c>
    </row>
    <row r="491" spans="1:6" x14ac:dyDescent="0.25">
      <c r="A491" s="23" t="s">
        <v>20</v>
      </c>
      <c r="B491" s="20" t="s">
        <v>16</v>
      </c>
      <c r="C491" s="20" t="s">
        <v>10</v>
      </c>
      <c r="D491" s="20" t="s">
        <v>159</v>
      </c>
      <c r="E491" s="20"/>
      <c r="F491" s="9">
        <f>F492</f>
        <v>7000</v>
      </c>
    </row>
    <row r="492" spans="1:6" x14ac:dyDescent="0.25">
      <c r="A492" s="24" t="s">
        <v>19</v>
      </c>
      <c r="B492" s="20" t="s">
        <v>16</v>
      </c>
      <c r="C492" s="20" t="s">
        <v>10</v>
      </c>
      <c r="D492" s="20" t="s">
        <v>212</v>
      </c>
      <c r="E492" s="20"/>
      <c r="F492" s="9">
        <f>F493</f>
        <v>7000</v>
      </c>
    </row>
    <row r="493" spans="1:6" ht="16.3" customHeight="1" x14ac:dyDescent="0.25">
      <c r="A493" s="19" t="s">
        <v>17</v>
      </c>
      <c r="B493" s="18" t="s">
        <v>16</v>
      </c>
      <c r="C493" s="18" t="s">
        <v>10</v>
      </c>
      <c r="D493" s="18" t="s">
        <v>212</v>
      </c>
      <c r="E493" s="18" t="s">
        <v>18</v>
      </c>
      <c r="F493" s="5">
        <f>F494</f>
        <v>7000</v>
      </c>
    </row>
    <row r="494" spans="1:6" ht="16.3" customHeight="1" x14ac:dyDescent="0.25">
      <c r="A494" s="19" t="s">
        <v>17</v>
      </c>
      <c r="B494" s="18" t="s">
        <v>16</v>
      </c>
      <c r="C494" s="18" t="s">
        <v>10</v>
      </c>
      <c r="D494" s="18" t="s">
        <v>212</v>
      </c>
      <c r="E494" s="18" t="s">
        <v>15</v>
      </c>
      <c r="F494" s="5">
        <v>7000</v>
      </c>
    </row>
    <row r="495" spans="1:6" x14ac:dyDescent="0.25">
      <c r="A495" s="17" t="s">
        <v>14</v>
      </c>
      <c r="B495" s="15" t="s">
        <v>3</v>
      </c>
      <c r="C495" s="15"/>
      <c r="D495" s="15"/>
      <c r="E495" s="15"/>
      <c r="F495" s="2">
        <f>F496+F501</f>
        <v>100875.6</v>
      </c>
    </row>
    <row r="496" spans="1:6" ht="26.5" x14ac:dyDescent="0.25">
      <c r="A496" s="14" t="s">
        <v>13</v>
      </c>
      <c r="B496" s="13" t="s">
        <v>3</v>
      </c>
      <c r="C496" s="13" t="s">
        <v>10</v>
      </c>
      <c r="D496" s="13"/>
      <c r="E496" s="13"/>
      <c r="F496" s="2">
        <f>F497</f>
        <v>53946.2</v>
      </c>
    </row>
    <row r="497" spans="1:6" x14ac:dyDescent="0.25">
      <c r="A497" s="23" t="s">
        <v>20</v>
      </c>
      <c r="B497" s="10" t="s">
        <v>3</v>
      </c>
      <c r="C497" s="10" t="s">
        <v>10</v>
      </c>
      <c r="D497" s="20" t="s">
        <v>159</v>
      </c>
      <c r="E497" s="10"/>
      <c r="F497" s="9">
        <f>F498</f>
        <v>53946.2</v>
      </c>
    </row>
    <row r="498" spans="1:6" ht="27.2" x14ac:dyDescent="0.25">
      <c r="A498" s="12" t="s">
        <v>12</v>
      </c>
      <c r="B498" s="10" t="s">
        <v>3</v>
      </c>
      <c r="C498" s="10" t="s">
        <v>10</v>
      </c>
      <c r="D498" s="10" t="s">
        <v>213</v>
      </c>
      <c r="E498" s="10"/>
      <c r="F498" s="9">
        <f>F499</f>
        <v>53946.2</v>
      </c>
    </row>
    <row r="499" spans="1:6" x14ac:dyDescent="0.25">
      <c r="A499" s="8" t="s">
        <v>7</v>
      </c>
      <c r="B499" s="6" t="s">
        <v>3</v>
      </c>
      <c r="C499" s="6" t="s">
        <v>10</v>
      </c>
      <c r="D499" s="10" t="s">
        <v>213</v>
      </c>
      <c r="E499" s="6" t="s">
        <v>6</v>
      </c>
      <c r="F499" s="5">
        <f>F500</f>
        <v>53946.2</v>
      </c>
    </row>
    <row r="500" spans="1:6" x14ac:dyDescent="0.25">
      <c r="A500" s="8" t="s">
        <v>11</v>
      </c>
      <c r="B500" s="6" t="s">
        <v>3</v>
      </c>
      <c r="C500" s="6" t="s">
        <v>10</v>
      </c>
      <c r="D500" s="10" t="s">
        <v>213</v>
      </c>
      <c r="E500" s="6" t="s">
        <v>9</v>
      </c>
      <c r="F500" s="5">
        <v>53946.2</v>
      </c>
    </row>
    <row r="501" spans="1:6" ht="26.5" x14ac:dyDescent="0.25">
      <c r="A501" s="14" t="s">
        <v>8</v>
      </c>
      <c r="B501" s="13" t="s">
        <v>3</v>
      </c>
      <c r="C501" s="13" t="s">
        <v>2</v>
      </c>
      <c r="D501" s="13"/>
      <c r="E501" s="13"/>
      <c r="F501" s="2">
        <f>F510+F502</f>
        <v>46929.4</v>
      </c>
    </row>
    <row r="502" spans="1:6" x14ac:dyDescent="0.25">
      <c r="A502" s="23" t="s">
        <v>20</v>
      </c>
      <c r="B502" s="10" t="s">
        <v>3</v>
      </c>
      <c r="C502" s="10" t="s">
        <v>2</v>
      </c>
      <c r="D502" s="20" t="s">
        <v>159</v>
      </c>
      <c r="E502" s="6"/>
      <c r="F502" s="9">
        <f>F503+F506</f>
        <v>46929.4</v>
      </c>
    </row>
    <row r="503" spans="1:6" ht="67.95" x14ac:dyDescent="0.25">
      <c r="A503" s="12" t="s">
        <v>663</v>
      </c>
      <c r="B503" s="10" t="s">
        <v>3</v>
      </c>
      <c r="C503" s="10" t="s">
        <v>2</v>
      </c>
      <c r="D503" s="10" t="s">
        <v>214</v>
      </c>
      <c r="E503" s="10"/>
      <c r="F503" s="9">
        <f>F504</f>
        <v>45624.4</v>
      </c>
    </row>
    <row r="504" spans="1:6" x14ac:dyDescent="0.25">
      <c r="A504" s="8" t="s">
        <v>7</v>
      </c>
      <c r="B504" s="6" t="s">
        <v>3</v>
      </c>
      <c r="C504" s="6" t="s">
        <v>2</v>
      </c>
      <c r="D504" s="6" t="s">
        <v>214</v>
      </c>
      <c r="E504" s="6" t="s">
        <v>6</v>
      </c>
      <c r="F504" s="5">
        <f>F505</f>
        <v>45624.4</v>
      </c>
    </row>
    <row r="505" spans="1:6" x14ac:dyDescent="0.25">
      <c r="A505" s="8" t="s">
        <v>5</v>
      </c>
      <c r="B505" s="6" t="s">
        <v>3</v>
      </c>
      <c r="C505" s="6" t="s">
        <v>2</v>
      </c>
      <c r="D505" s="6" t="s">
        <v>214</v>
      </c>
      <c r="E505" s="6" t="s">
        <v>1</v>
      </c>
      <c r="F505" s="5">
        <v>45624.4</v>
      </c>
    </row>
    <row r="506" spans="1:6" ht="95.1" x14ac:dyDescent="0.25">
      <c r="A506" s="40" t="s">
        <v>667</v>
      </c>
      <c r="B506" s="10" t="s">
        <v>3</v>
      </c>
      <c r="C506" s="10" t="s">
        <v>2</v>
      </c>
      <c r="D506" s="10" t="s">
        <v>668</v>
      </c>
      <c r="E506" s="10"/>
      <c r="F506" s="5">
        <f>F507</f>
        <v>1305</v>
      </c>
    </row>
    <row r="507" spans="1:6" x14ac:dyDescent="0.25">
      <c r="A507" s="8" t="s">
        <v>7</v>
      </c>
      <c r="B507" s="6" t="s">
        <v>3</v>
      </c>
      <c r="C507" s="6" t="s">
        <v>2</v>
      </c>
      <c r="D507" s="6" t="s">
        <v>668</v>
      </c>
      <c r="E507" s="6" t="s">
        <v>6</v>
      </c>
      <c r="F507" s="5">
        <f>F508</f>
        <v>1305</v>
      </c>
    </row>
    <row r="508" spans="1:6" x14ac:dyDescent="0.25">
      <c r="A508" s="8" t="s">
        <v>229</v>
      </c>
      <c r="B508" s="6" t="s">
        <v>3</v>
      </c>
      <c r="C508" s="6" t="s">
        <v>2</v>
      </c>
      <c r="D508" s="6" t="s">
        <v>668</v>
      </c>
      <c r="E508" s="6" t="s">
        <v>227</v>
      </c>
      <c r="F508" s="5">
        <v>1305</v>
      </c>
    </row>
    <row r="509" spans="1:6" x14ac:dyDescent="0.25">
      <c r="A509" s="4" t="s">
        <v>0</v>
      </c>
      <c r="B509" s="3"/>
      <c r="C509" s="3"/>
      <c r="D509" s="3"/>
      <c r="E509" s="3"/>
      <c r="F509" s="2">
        <f>F13+F113+F119+F136+F181+F213+F373+F418+F469+F478+F489+F495</f>
        <v>1043524.6999999998</v>
      </c>
    </row>
  </sheetData>
  <mergeCells count="3">
    <mergeCell ref="A9:E9"/>
    <mergeCell ref="E1:F3"/>
    <mergeCell ref="A5:F6"/>
  </mergeCells>
  <pageMargins left="0.78740157480314965" right="0.78740157480314965" top="0.98425196850393704" bottom="0.39370078740157483" header="0.51181102362204722" footer="0.51181102362204722"/>
  <pageSetup paperSize="9" scale="93" fitToHeight="3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2"/>
  <sheetViews>
    <sheetView view="pageBreakPreview" topLeftCell="A76" zoomScale="70" zoomScaleSheetLayoutView="70" workbookViewId="0">
      <selection activeCell="C3" sqref="C3"/>
    </sheetView>
  </sheetViews>
  <sheetFormatPr defaultColWidth="9.125" defaultRowHeight="18.350000000000001" x14ac:dyDescent="0.3"/>
  <cols>
    <col min="1" max="1" width="33.375" style="109" customWidth="1"/>
    <col min="2" max="2" width="101" style="108" customWidth="1"/>
    <col min="3" max="3" width="26.125" style="107" customWidth="1"/>
    <col min="4" max="4" width="13.25" style="106" customWidth="1"/>
    <col min="5" max="5" width="0" style="105" hidden="1" customWidth="1"/>
    <col min="6" max="39" width="9.125" style="105"/>
    <col min="40" max="16384" width="9.125" style="104"/>
  </cols>
  <sheetData>
    <row r="1" spans="1:39" s="170" customFormat="1" ht="18.350000000000001" customHeight="1" x14ac:dyDescent="0.3">
      <c r="A1" s="113"/>
      <c r="B1" s="112"/>
      <c r="C1" s="338" t="s">
        <v>633</v>
      </c>
      <c r="D1" s="235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</row>
    <row r="2" spans="1:39" s="170" customFormat="1" ht="139.25" customHeight="1" x14ac:dyDescent="0.3">
      <c r="A2" s="113"/>
      <c r="B2" s="114"/>
      <c r="C2" s="338"/>
      <c r="D2" s="235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</row>
    <row r="3" spans="1:39" s="170" customFormat="1" x14ac:dyDescent="0.3">
      <c r="A3" s="113"/>
      <c r="B3" s="114"/>
      <c r="C3" s="235"/>
      <c r="D3" s="235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</row>
    <row r="4" spans="1:39" x14ac:dyDescent="0.3">
      <c r="A4" s="339" t="s">
        <v>426</v>
      </c>
      <c r="B4" s="339"/>
      <c r="C4" s="339"/>
    </row>
    <row r="5" spans="1:39" x14ac:dyDescent="0.3">
      <c r="A5" s="113"/>
      <c r="B5" s="112"/>
      <c r="C5" s="111"/>
    </row>
    <row r="6" spans="1:39" x14ac:dyDescent="0.3">
      <c r="A6" s="339" t="s">
        <v>425</v>
      </c>
      <c r="B6" s="339"/>
      <c r="C6" s="339"/>
    </row>
    <row r="7" spans="1:39" x14ac:dyDescent="0.3">
      <c r="A7" s="169"/>
      <c r="B7" s="168"/>
      <c r="C7" s="167"/>
    </row>
    <row r="8" spans="1:39" x14ac:dyDescent="0.3">
      <c r="A8" s="166"/>
      <c r="B8" s="165"/>
      <c r="C8" s="164" t="s">
        <v>424</v>
      </c>
    </row>
    <row r="9" spans="1:39" x14ac:dyDescent="0.3">
      <c r="A9" s="163" t="s">
        <v>423</v>
      </c>
      <c r="B9" s="162" t="s">
        <v>422</v>
      </c>
      <c r="C9" s="161" t="s">
        <v>421</v>
      </c>
    </row>
    <row r="10" spans="1:39" x14ac:dyDescent="0.3">
      <c r="A10" s="121" t="s">
        <v>420</v>
      </c>
      <c r="B10" s="152" t="s">
        <v>419</v>
      </c>
      <c r="C10" s="119">
        <f>SUM(C35+C32+C29+C27+C24+C21+C16+C14+C11+C47)</f>
        <v>129720.70000000001</v>
      </c>
      <c r="D10" s="129"/>
    </row>
    <row r="11" spans="1:39" x14ac:dyDescent="0.3">
      <c r="A11" s="121" t="s">
        <v>418</v>
      </c>
      <c r="B11" s="152" t="s">
        <v>417</v>
      </c>
      <c r="C11" s="119">
        <f>SUM(C12)</f>
        <v>93280.6</v>
      </c>
    </row>
    <row r="12" spans="1:39" x14ac:dyDescent="0.3">
      <c r="A12" s="124" t="s">
        <v>416</v>
      </c>
      <c r="B12" s="126" t="s">
        <v>415</v>
      </c>
      <c r="C12" s="151">
        <v>93280.6</v>
      </c>
    </row>
    <row r="13" spans="1:39" x14ac:dyDescent="0.3">
      <c r="A13" s="124"/>
      <c r="B13" s="126" t="s">
        <v>414</v>
      </c>
      <c r="C13" s="151">
        <v>43064</v>
      </c>
    </row>
    <row r="14" spans="1:39" s="138" customFormat="1" ht="36.700000000000003" x14ac:dyDescent="0.3">
      <c r="A14" s="160" t="s">
        <v>413</v>
      </c>
      <c r="B14" s="152" t="s">
        <v>412</v>
      </c>
      <c r="C14" s="153">
        <f>SUM(C15:C15)</f>
        <v>4006.9</v>
      </c>
      <c r="D14" s="140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</row>
    <row r="15" spans="1:39" ht="36.700000000000003" x14ac:dyDescent="0.3">
      <c r="A15" s="159" t="s">
        <v>411</v>
      </c>
      <c r="B15" s="126" t="s">
        <v>410</v>
      </c>
      <c r="C15" s="151">
        <v>4006.9</v>
      </c>
    </row>
    <row r="16" spans="1:39" x14ac:dyDescent="0.3">
      <c r="A16" s="121" t="s">
        <v>409</v>
      </c>
      <c r="B16" s="152" t="s">
        <v>408</v>
      </c>
      <c r="C16" s="119">
        <f>SUM(C17:C20)</f>
        <v>16154.2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</row>
    <row r="17" spans="1:39" x14ac:dyDescent="0.3">
      <c r="A17" s="124" t="s">
        <v>407</v>
      </c>
      <c r="B17" s="126" t="s">
        <v>406</v>
      </c>
      <c r="C17" s="122">
        <v>9448.6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</row>
    <row r="18" spans="1:39" x14ac:dyDescent="0.3">
      <c r="A18" s="124" t="s">
        <v>405</v>
      </c>
      <c r="B18" s="126" t="s">
        <v>404</v>
      </c>
      <c r="C18" s="151">
        <v>6308.5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</row>
    <row r="19" spans="1:39" x14ac:dyDescent="0.3">
      <c r="A19" s="124" t="s">
        <v>403</v>
      </c>
      <c r="B19" s="126" t="s">
        <v>402</v>
      </c>
      <c r="C19" s="151">
        <v>29.4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</row>
    <row r="20" spans="1:39" ht="36.700000000000003" x14ac:dyDescent="0.3">
      <c r="A20" s="124" t="s">
        <v>401</v>
      </c>
      <c r="B20" s="126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20" s="151">
        <v>367.7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</row>
    <row r="21" spans="1:39" x14ac:dyDescent="0.3">
      <c r="A21" s="121" t="s">
        <v>400</v>
      </c>
      <c r="B21" s="152" t="s">
        <v>399</v>
      </c>
      <c r="C21" s="119">
        <f>SUM(C22:C23)</f>
        <v>3255.7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</row>
    <row r="22" spans="1:39" ht="41.3" customHeight="1" x14ac:dyDescent="0.3">
      <c r="A22" s="158" t="s">
        <v>398</v>
      </c>
      <c r="B22" s="126" t="s">
        <v>397</v>
      </c>
      <c r="C22" s="151">
        <v>3255.7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</row>
    <row r="23" spans="1:39" ht="22.6" customHeight="1" x14ac:dyDescent="0.3">
      <c r="A23" s="157" t="s">
        <v>396</v>
      </c>
      <c r="B23" s="126" t="s">
        <v>395</v>
      </c>
      <c r="C23" s="151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</row>
    <row r="24" spans="1:39" ht="36.700000000000003" x14ac:dyDescent="0.3">
      <c r="A24" s="121" t="s">
        <v>394</v>
      </c>
      <c r="B24" s="152" t="s">
        <v>393</v>
      </c>
      <c r="C24" s="119">
        <f>SUM(C25:C26)</f>
        <v>2927.2000000000003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</row>
    <row r="25" spans="1:39" ht="73.400000000000006" x14ac:dyDescent="0.3">
      <c r="A25" s="124" t="s">
        <v>392</v>
      </c>
      <c r="B25" s="126" t="s">
        <v>391</v>
      </c>
      <c r="C25" s="151">
        <v>2372.3000000000002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</row>
    <row r="26" spans="1:39" ht="59.3" customHeight="1" x14ac:dyDescent="0.3">
      <c r="A26" s="124" t="s">
        <v>390</v>
      </c>
      <c r="B26" s="126" t="s">
        <v>389</v>
      </c>
      <c r="C26" s="151">
        <v>554.9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</row>
    <row r="27" spans="1:39" x14ac:dyDescent="0.3">
      <c r="A27" s="121" t="s">
        <v>388</v>
      </c>
      <c r="B27" s="156" t="s">
        <v>387</v>
      </c>
      <c r="C27" s="153">
        <f>SUM(C28)</f>
        <v>1192.8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</row>
    <row r="28" spans="1:39" x14ac:dyDescent="0.3">
      <c r="A28" s="124" t="s">
        <v>386</v>
      </c>
      <c r="B28" s="155" t="s">
        <v>385</v>
      </c>
      <c r="C28" s="151">
        <v>1192.8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</row>
    <row r="29" spans="1:39" ht="24.8" customHeight="1" x14ac:dyDescent="0.3">
      <c r="A29" s="121" t="s">
        <v>384</v>
      </c>
      <c r="B29" s="120" t="s">
        <v>383</v>
      </c>
      <c r="C29" s="153">
        <f>SUM(C30+C31)</f>
        <v>6826.8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</row>
    <row r="30" spans="1:39" x14ac:dyDescent="0.3">
      <c r="A30" s="124" t="s">
        <v>382</v>
      </c>
      <c r="B30" s="126" t="s">
        <v>381</v>
      </c>
      <c r="C30" s="151">
        <v>6294.1</v>
      </c>
      <c r="D30" s="15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</row>
    <row r="31" spans="1:39" x14ac:dyDescent="0.3">
      <c r="A31" s="124" t="s">
        <v>380</v>
      </c>
      <c r="B31" s="126" t="s">
        <v>379</v>
      </c>
      <c r="C31" s="151">
        <v>532.70000000000005</v>
      </c>
      <c r="D31" s="15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</row>
    <row r="32" spans="1:39" x14ac:dyDescent="0.3">
      <c r="A32" s="121" t="s">
        <v>378</v>
      </c>
      <c r="B32" s="152" t="s">
        <v>377</v>
      </c>
      <c r="C32" s="153">
        <f>SUM(C33:C34)</f>
        <v>398.09999999999997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</row>
    <row r="33" spans="1:39" ht="41.3" customHeight="1" x14ac:dyDescent="0.3">
      <c r="A33" s="124" t="s">
        <v>376</v>
      </c>
      <c r="B33" s="123" t="s">
        <v>375</v>
      </c>
      <c r="C33" s="151">
        <v>85.2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</row>
    <row r="34" spans="1:39" ht="41.3" customHeight="1" x14ac:dyDescent="0.3">
      <c r="A34" s="124" t="s">
        <v>620</v>
      </c>
      <c r="B34" s="123" t="s">
        <v>621</v>
      </c>
      <c r="C34" s="151">
        <v>312.89999999999998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</row>
    <row r="35" spans="1:39" x14ac:dyDescent="0.3">
      <c r="A35" s="121" t="s">
        <v>374</v>
      </c>
      <c r="B35" s="152" t="s">
        <v>373</v>
      </c>
      <c r="C35" s="119">
        <f>SUM(C36+C37+C43+C44+C45+C40+C42+C38+C41+C39)</f>
        <v>1678.3999999999999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</row>
    <row r="36" spans="1:39" ht="24.8" customHeight="1" x14ac:dyDescent="0.3">
      <c r="A36" s="124" t="s">
        <v>372</v>
      </c>
      <c r="B36" s="126" t="s">
        <v>371</v>
      </c>
      <c r="C36" s="151">
        <v>21.7</v>
      </c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</row>
    <row r="37" spans="1:39" ht="55.05" x14ac:dyDescent="0.3">
      <c r="A37" s="133" t="s">
        <v>370</v>
      </c>
      <c r="B37" s="132" t="s">
        <v>369</v>
      </c>
      <c r="C37" s="149">
        <v>192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</row>
    <row r="38" spans="1:39" ht="55.05" x14ac:dyDescent="0.3">
      <c r="A38" s="133" t="s">
        <v>368</v>
      </c>
      <c r="B38" s="132" t="s">
        <v>367</v>
      </c>
      <c r="C38" s="149">
        <v>3</v>
      </c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</row>
    <row r="39" spans="1:39" ht="55.05" x14ac:dyDescent="0.3">
      <c r="A39" s="150" t="s">
        <v>366</v>
      </c>
      <c r="B39" s="132" t="s">
        <v>365</v>
      </c>
      <c r="C39" s="149">
        <v>23.6</v>
      </c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</row>
    <row r="40" spans="1:39" ht="55.05" x14ac:dyDescent="0.3">
      <c r="A40" s="133" t="s">
        <v>364</v>
      </c>
      <c r="B40" s="132" t="s">
        <v>363</v>
      </c>
      <c r="C40" s="149">
        <v>700</v>
      </c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</row>
    <row r="41" spans="1:39" ht="55.05" x14ac:dyDescent="0.3">
      <c r="A41" s="133" t="s">
        <v>362</v>
      </c>
      <c r="B41" s="132" t="s">
        <v>361</v>
      </c>
      <c r="C41" s="149">
        <v>5.0999999999999996</v>
      </c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</row>
    <row r="42" spans="1:39" ht="36.700000000000003" x14ac:dyDescent="0.3">
      <c r="A42" s="133" t="s">
        <v>360</v>
      </c>
      <c r="B42" s="132" t="s">
        <v>359</v>
      </c>
      <c r="C42" s="149">
        <v>8.1999999999999993</v>
      </c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</row>
    <row r="43" spans="1:39" ht="36.700000000000003" x14ac:dyDescent="0.3">
      <c r="A43" s="133" t="s">
        <v>358</v>
      </c>
      <c r="B43" s="132" t="s">
        <v>357</v>
      </c>
      <c r="C43" s="149">
        <v>173.3</v>
      </c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</row>
    <row r="44" spans="1:39" ht="55.05" x14ac:dyDescent="0.3">
      <c r="A44" s="133" t="s">
        <v>356</v>
      </c>
      <c r="B44" s="132" t="s">
        <v>355</v>
      </c>
      <c r="C44" s="149">
        <v>128.6</v>
      </c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</row>
    <row r="45" spans="1:39" ht="41.3" customHeight="1" x14ac:dyDescent="0.3">
      <c r="A45" s="148" t="s">
        <v>354</v>
      </c>
      <c r="B45" s="144" t="s">
        <v>353</v>
      </c>
      <c r="C45" s="147">
        <f>SUM(C46:C46)</f>
        <v>422.9</v>
      </c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</row>
    <row r="46" spans="1:39" ht="36.700000000000003" x14ac:dyDescent="0.3">
      <c r="A46" s="133" t="s">
        <v>352</v>
      </c>
      <c r="B46" s="132" t="s">
        <v>351</v>
      </c>
      <c r="C46" s="149">
        <v>422.9</v>
      </c>
    </row>
    <row r="47" spans="1:39" x14ac:dyDescent="0.3">
      <c r="A47" s="148" t="s">
        <v>350</v>
      </c>
      <c r="B47" s="144" t="s">
        <v>349</v>
      </c>
      <c r="C47" s="147"/>
    </row>
    <row r="48" spans="1:39" x14ac:dyDescent="0.3">
      <c r="A48" s="146" t="s">
        <v>348</v>
      </c>
      <c r="B48" s="144" t="s">
        <v>347</v>
      </c>
      <c r="C48" s="136">
        <f>SUM(C49)</f>
        <v>895647.39999999991</v>
      </c>
      <c r="D48" s="140"/>
    </row>
    <row r="49" spans="1:39" x14ac:dyDescent="0.3">
      <c r="A49" s="146"/>
      <c r="B49" s="144" t="s">
        <v>346</v>
      </c>
      <c r="C49" s="136">
        <f>SUM(C50+C52+C65+C81+C86)</f>
        <v>895647.39999999991</v>
      </c>
      <c r="D49" s="140"/>
    </row>
    <row r="50" spans="1:39" x14ac:dyDescent="0.3">
      <c r="A50" s="340" t="s">
        <v>345</v>
      </c>
      <c r="B50" s="342" t="s">
        <v>344</v>
      </c>
      <c r="C50" s="343">
        <v>100482.7</v>
      </c>
      <c r="D50" s="140"/>
    </row>
    <row r="51" spans="1:39" ht="23.95" customHeight="1" x14ac:dyDescent="0.3">
      <c r="A51" s="340"/>
      <c r="B51" s="342"/>
      <c r="C51" s="343"/>
      <c r="D51" s="140"/>
    </row>
    <row r="52" spans="1:39" s="138" customFormat="1" ht="36.700000000000003" x14ac:dyDescent="0.3">
      <c r="A52" s="145"/>
      <c r="B52" s="144" t="s">
        <v>343</v>
      </c>
      <c r="C52" s="136">
        <f>SUM(C53:C64)</f>
        <v>293765.5</v>
      </c>
      <c r="D52" s="140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</row>
    <row r="53" spans="1:39" s="138" customFormat="1" ht="55.05" x14ac:dyDescent="0.3">
      <c r="A53" s="133" t="s">
        <v>333</v>
      </c>
      <c r="B53" s="134" t="s">
        <v>342</v>
      </c>
      <c r="C53" s="131">
        <v>700</v>
      </c>
      <c r="D53" s="140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</row>
    <row r="54" spans="1:39" s="138" customFormat="1" ht="55.05" x14ac:dyDescent="0.3">
      <c r="A54" s="133" t="s">
        <v>341</v>
      </c>
      <c r="B54" s="134" t="s">
        <v>340</v>
      </c>
      <c r="C54" s="131">
        <v>49793.1</v>
      </c>
      <c r="D54" s="140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</row>
    <row r="55" spans="1:39" s="138" customFormat="1" ht="73.400000000000006" x14ac:dyDescent="0.3">
      <c r="A55" s="133" t="s">
        <v>574</v>
      </c>
      <c r="B55" s="134" t="s">
        <v>339</v>
      </c>
      <c r="C55" s="143">
        <v>3515</v>
      </c>
      <c r="D55" s="140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</row>
    <row r="56" spans="1:39" s="138" customFormat="1" ht="55.05" x14ac:dyDescent="0.3">
      <c r="A56" s="133" t="s">
        <v>333</v>
      </c>
      <c r="B56" s="134" t="s">
        <v>338</v>
      </c>
      <c r="C56" s="143">
        <v>901</v>
      </c>
      <c r="D56" s="140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</row>
    <row r="57" spans="1:39" s="138" customFormat="1" ht="91.7" x14ac:dyDescent="0.3">
      <c r="A57" s="133" t="s">
        <v>333</v>
      </c>
      <c r="B57" s="142" t="s">
        <v>337</v>
      </c>
      <c r="C57" s="131">
        <v>525</v>
      </c>
      <c r="D57" s="140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</row>
    <row r="58" spans="1:39" s="138" customFormat="1" ht="91.7" x14ac:dyDescent="0.3">
      <c r="A58" s="133" t="s">
        <v>333</v>
      </c>
      <c r="B58" s="134" t="s">
        <v>336</v>
      </c>
      <c r="C58" s="131">
        <v>11146.2</v>
      </c>
      <c r="D58" s="140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</row>
    <row r="59" spans="1:39" s="138" customFormat="1" ht="110.05" x14ac:dyDescent="0.3">
      <c r="A59" s="124" t="s">
        <v>335</v>
      </c>
      <c r="B59" s="141" t="s">
        <v>334</v>
      </c>
      <c r="C59" s="131">
        <v>771</v>
      </c>
      <c r="D59" s="140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</row>
    <row r="60" spans="1:39" s="138" customFormat="1" ht="55.05" x14ac:dyDescent="0.3">
      <c r="A60" s="133" t="s">
        <v>333</v>
      </c>
      <c r="B60" s="132" t="s">
        <v>332</v>
      </c>
      <c r="C60" s="131">
        <v>203891.3</v>
      </c>
      <c r="D60" s="140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</row>
    <row r="61" spans="1:39" s="138" customFormat="1" ht="55.05" x14ac:dyDescent="0.3">
      <c r="A61" s="133" t="s">
        <v>331</v>
      </c>
      <c r="B61" s="132" t="s">
        <v>330</v>
      </c>
      <c r="C61" s="131">
        <v>937.3</v>
      </c>
      <c r="D61" s="140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</row>
    <row r="62" spans="1:39" s="138" customFormat="1" ht="55.05" x14ac:dyDescent="0.3">
      <c r="A62" s="133" t="s">
        <v>329</v>
      </c>
      <c r="B62" s="134" t="s">
        <v>328</v>
      </c>
      <c r="C62" s="131">
        <v>24.5</v>
      </c>
      <c r="D62" s="140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</row>
    <row r="63" spans="1:39" s="138" customFormat="1" ht="73.400000000000006" x14ac:dyDescent="0.3">
      <c r="A63" s="133" t="s">
        <v>327</v>
      </c>
      <c r="B63" s="134" t="s">
        <v>326</v>
      </c>
      <c r="C63" s="131">
        <v>20918.2</v>
      </c>
      <c r="D63" s="140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</row>
    <row r="64" spans="1:39" s="138" customFormat="1" ht="73.400000000000006" x14ac:dyDescent="0.3">
      <c r="A64" s="133" t="s">
        <v>325</v>
      </c>
      <c r="B64" s="134" t="s">
        <v>324</v>
      </c>
      <c r="C64" s="131">
        <v>642.9</v>
      </c>
      <c r="D64" s="140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</row>
    <row r="65" spans="1:39" s="127" customFormat="1" ht="36.700000000000003" x14ac:dyDescent="0.3">
      <c r="A65" s="341"/>
      <c r="B65" s="137" t="s">
        <v>323</v>
      </c>
      <c r="C65" s="136">
        <f>SUM(C67:C80)</f>
        <v>498720.39999999997</v>
      </c>
      <c r="D65" s="135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</row>
    <row r="66" spans="1:39" x14ac:dyDescent="0.3">
      <c r="A66" s="341"/>
      <c r="B66" s="134" t="s">
        <v>304</v>
      </c>
      <c r="C66" s="131"/>
    </row>
    <row r="67" spans="1:39" ht="36.700000000000003" x14ac:dyDescent="0.3">
      <c r="A67" s="133" t="s">
        <v>308</v>
      </c>
      <c r="B67" s="134" t="s">
        <v>322</v>
      </c>
      <c r="C67" s="131">
        <v>53946.2</v>
      </c>
    </row>
    <row r="68" spans="1:39" ht="55.05" x14ac:dyDescent="0.3">
      <c r="A68" s="133" t="s">
        <v>308</v>
      </c>
      <c r="B68" s="134" t="s">
        <v>321</v>
      </c>
      <c r="C68" s="131">
        <v>5.2</v>
      </c>
    </row>
    <row r="69" spans="1:39" ht="36.700000000000003" x14ac:dyDescent="0.3">
      <c r="A69" s="133" t="s">
        <v>320</v>
      </c>
      <c r="B69" s="134" t="s">
        <v>319</v>
      </c>
      <c r="C69" s="131">
        <v>1994</v>
      </c>
    </row>
    <row r="70" spans="1:39" ht="55.05" x14ac:dyDescent="0.3">
      <c r="A70" s="133" t="s">
        <v>318</v>
      </c>
      <c r="B70" s="134" t="s">
        <v>317</v>
      </c>
      <c r="C70" s="131">
        <v>34.1</v>
      </c>
    </row>
    <row r="71" spans="1:39" ht="36.700000000000003" x14ac:dyDescent="0.3">
      <c r="A71" s="133" t="s">
        <v>308</v>
      </c>
      <c r="B71" s="134" t="s">
        <v>316</v>
      </c>
      <c r="C71" s="131">
        <v>448.6</v>
      </c>
    </row>
    <row r="72" spans="1:39" ht="61.85" customHeight="1" x14ac:dyDescent="0.3">
      <c r="A72" s="133" t="s">
        <v>308</v>
      </c>
      <c r="B72" s="134" t="s">
        <v>315</v>
      </c>
      <c r="C72" s="131">
        <v>84.2</v>
      </c>
    </row>
    <row r="73" spans="1:39" ht="36.700000000000003" x14ac:dyDescent="0.3">
      <c r="A73" s="133" t="s">
        <v>308</v>
      </c>
      <c r="B73" s="132" t="s">
        <v>314</v>
      </c>
      <c r="C73" s="131">
        <v>1033.5</v>
      </c>
    </row>
    <row r="74" spans="1:39" ht="55.05" x14ac:dyDescent="0.3">
      <c r="A74" s="133" t="s">
        <v>308</v>
      </c>
      <c r="B74" s="132" t="s">
        <v>313</v>
      </c>
      <c r="C74" s="131">
        <v>481.8</v>
      </c>
    </row>
    <row r="75" spans="1:39" ht="36.700000000000003" x14ac:dyDescent="0.3">
      <c r="A75" s="133" t="s">
        <v>308</v>
      </c>
      <c r="B75" s="132" t="s">
        <v>312</v>
      </c>
      <c r="C75" s="131">
        <v>39561.800000000003</v>
      </c>
    </row>
    <row r="76" spans="1:39" ht="36.700000000000003" x14ac:dyDescent="0.3">
      <c r="A76" s="133" t="s">
        <v>308</v>
      </c>
      <c r="B76" s="132" t="s">
        <v>311</v>
      </c>
      <c r="C76" s="131">
        <v>239410.4</v>
      </c>
    </row>
    <row r="77" spans="1:39" ht="36.700000000000003" x14ac:dyDescent="0.3">
      <c r="A77" s="133" t="s">
        <v>308</v>
      </c>
      <c r="B77" s="134" t="s">
        <v>310</v>
      </c>
      <c r="C77" s="131">
        <v>75511.899999999994</v>
      </c>
    </row>
    <row r="78" spans="1:39" ht="36.700000000000003" x14ac:dyDescent="0.3">
      <c r="A78" s="133" t="s">
        <v>308</v>
      </c>
      <c r="B78" s="132" t="s">
        <v>309</v>
      </c>
      <c r="C78" s="131">
        <v>20436.3</v>
      </c>
    </row>
    <row r="79" spans="1:39" ht="55.05" x14ac:dyDescent="0.3">
      <c r="A79" s="133" t="s">
        <v>308</v>
      </c>
      <c r="B79" s="132" t="s">
        <v>307</v>
      </c>
      <c r="C79" s="131">
        <v>44611.9</v>
      </c>
    </row>
    <row r="80" spans="1:39" ht="55.05" x14ac:dyDescent="0.3">
      <c r="A80" s="133" t="s">
        <v>306</v>
      </c>
      <c r="B80" s="132" t="s">
        <v>305</v>
      </c>
      <c r="C80" s="131">
        <v>21160.5</v>
      </c>
    </row>
    <row r="81" spans="1:39" s="127" customFormat="1" x14ac:dyDescent="0.3">
      <c r="A81" s="335"/>
      <c r="B81" s="130" t="s">
        <v>229</v>
      </c>
      <c r="C81" s="119">
        <f>SUM(C83:C85)</f>
        <v>2113.1</v>
      </c>
      <c r="D81" s="129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</row>
    <row r="82" spans="1:39" x14ac:dyDescent="0.3">
      <c r="A82" s="336"/>
      <c r="B82" s="126" t="s">
        <v>304</v>
      </c>
      <c r="C82" s="122"/>
    </row>
    <row r="83" spans="1:39" ht="57.1" customHeight="1" x14ac:dyDescent="0.3">
      <c r="A83" s="124" t="s">
        <v>301</v>
      </c>
      <c r="B83" s="125" t="s">
        <v>303</v>
      </c>
      <c r="C83" s="122">
        <v>1935.6</v>
      </c>
    </row>
    <row r="84" spans="1:39" ht="91.7" customHeight="1" x14ac:dyDescent="0.3">
      <c r="A84" s="124" t="s">
        <v>301</v>
      </c>
      <c r="B84" s="123" t="s">
        <v>302</v>
      </c>
      <c r="C84" s="122">
        <v>3.5</v>
      </c>
    </row>
    <row r="85" spans="1:39" ht="95.8" customHeight="1" x14ac:dyDescent="0.3">
      <c r="A85" s="124" t="s">
        <v>301</v>
      </c>
      <c r="B85" s="123" t="s">
        <v>300</v>
      </c>
      <c r="C85" s="122">
        <v>174</v>
      </c>
    </row>
    <row r="86" spans="1:39" ht="57.75" customHeight="1" x14ac:dyDescent="0.3">
      <c r="A86" s="175" t="s">
        <v>456</v>
      </c>
      <c r="B86" s="176" t="s">
        <v>457</v>
      </c>
      <c r="C86" s="119">
        <v>565.70000000000005</v>
      </c>
    </row>
    <row r="87" spans="1:39" s="115" customFormat="1" x14ac:dyDescent="0.3">
      <c r="A87" s="337" t="s">
        <v>299</v>
      </c>
      <c r="B87" s="337"/>
      <c r="C87" s="118">
        <f>SUM(C10+C48)</f>
        <v>1025368.0999999999</v>
      </c>
      <c r="D87" s="117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</row>
    <row r="88" spans="1:39" x14ac:dyDescent="0.3">
      <c r="A88" s="113"/>
      <c r="B88" s="114"/>
      <c r="C88" s="111"/>
    </row>
    <row r="89" spans="1:39" x14ac:dyDescent="0.3">
      <c r="A89" s="113"/>
      <c r="B89" s="112"/>
      <c r="C89" s="111"/>
      <c r="D89" s="110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</row>
    <row r="90" spans="1:39" x14ac:dyDescent="0.3">
      <c r="A90" s="113"/>
      <c r="B90" s="112"/>
      <c r="C90" s="111"/>
      <c r="D90" s="110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</row>
    <row r="91" spans="1:39" x14ac:dyDescent="0.3">
      <c r="A91" s="113"/>
      <c r="B91" s="112"/>
      <c r="C91" s="111"/>
      <c r="D91" s="110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</row>
    <row r="92" spans="1:39" x14ac:dyDescent="0.3">
      <c r="A92" s="113"/>
      <c r="B92" s="112"/>
      <c r="C92" s="111"/>
      <c r="D92" s="110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</row>
    <row r="93" spans="1:39" x14ac:dyDescent="0.3">
      <c r="A93" s="113"/>
      <c r="B93" s="112"/>
      <c r="C93" s="111"/>
      <c r="D93" s="110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</row>
    <row r="94" spans="1:39" x14ac:dyDescent="0.3">
      <c r="A94" s="113"/>
      <c r="B94" s="112"/>
      <c r="C94" s="111"/>
      <c r="D94" s="110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</row>
    <row r="95" spans="1:39" x14ac:dyDescent="0.3">
      <c r="A95" s="113"/>
      <c r="B95" s="112"/>
      <c r="C95" s="111"/>
      <c r="D95" s="110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</row>
    <row r="96" spans="1:39" x14ac:dyDescent="0.3">
      <c r="A96" s="113"/>
      <c r="B96" s="112"/>
      <c r="C96" s="111"/>
      <c r="D96" s="110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</row>
    <row r="97" spans="1:39" x14ac:dyDescent="0.3">
      <c r="A97" s="113"/>
      <c r="B97" s="112"/>
      <c r="C97" s="111"/>
      <c r="D97" s="110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</row>
    <row r="98" spans="1:39" x14ac:dyDescent="0.3">
      <c r="A98" s="113"/>
      <c r="B98" s="112"/>
      <c r="C98" s="111"/>
      <c r="D98" s="110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</row>
    <row r="99" spans="1:39" x14ac:dyDescent="0.3">
      <c r="A99" s="113"/>
      <c r="B99" s="112"/>
      <c r="C99" s="111"/>
      <c r="D99" s="110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</row>
    <row r="100" spans="1:39" x14ac:dyDescent="0.3">
      <c r="A100" s="113"/>
      <c r="B100" s="112"/>
      <c r="C100" s="111"/>
      <c r="D100" s="110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</row>
    <row r="101" spans="1:39" x14ac:dyDescent="0.3">
      <c r="A101" s="113"/>
      <c r="B101" s="112"/>
      <c r="C101" s="111"/>
      <c r="D101" s="110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</row>
    <row r="102" spans="1:39" x14ac:dyDescent="0.3">
      <c r="A102" s="113"/>
      <c r="B102" s="112"/>
      <c r="C102" s="111"/>
      <c r="D102" s="110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</row>
    <row r="103" spans="1:39" x14ac:dyDescent="0.3">
      <c r="A103" s="113"/>
      <c r="B103" s="112"/>
      <c r="C103" s="111"/>
      <c r="D103" s="110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</row>
    <row r="104" spans="1:39" x14ac:dyDescent="0.3">
      <c r="A104" s="113"/>
      <c r="B104" s="112"/>
      <c r="C104" s="111"/>
      <c r="D104" s="110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</row>
    <row r="105" spans="1:39" x14ac:dyDescent="0.3">
      <c r="A105" s="113"/>
      <c r="B105" s="112"/>
      <c r="C105" s="111"/>
      <c r="D105" s="110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</row>
    <row r="106" spans="1:39" x14ac:dyDescent="0.3">
      <c r="A106" s="113"/>
      <c r="B106" s="112"/>
      <c r="C106" s="111"/>
      <c r="D106" s="110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</row>
    <row r="107" spans="1:39" x14ac:dyDescent="0.3">
      <c r="A107" s="113"/>
      <c r="B107" s="112"/>
      <c r="C107" s="111"/>
      <c r="D107" s="110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</row>
    <row r="108" spans="1:39" x14ac:dyDescent="0.3">
      <c r="A108" s="113"/>
      <c r="B108" s="112"/>
      <c r="C108" s="111"/>
      <c r="D108" s="110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</row>
    <row r="109" spans="1:39" x14ac:dyDescent="0.3">
      <c r="A109" s="113"/>
      <c r="B109" s="112"/>
      <c r="C109" s="111"/>
      <c r="D109" s="110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</row>
    <row r="110" spans="1:39" x14ac:dyDescent="0.3">
      <c r="A110" s="113"/>
      <c r="B110" s="112"/>
      <c r="C110" s="111"/>
      <c r="D110" s="110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</row>
    <row r="111" spans="1:39" x14ac:dyDescent="0.3">
      <c r="A111" s="113"/>
      <c r="B111" s="112"/>
      <c r="C111" s="111"/>
      <c r="D111" s="110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</row>
    <row r="112" spans="1:39" x14ac:dyDescent="0.3">
      <c r="A112" s="113"/>
      <c r="B112" s="112"/>
      <c r="C112" s="111"/>
      <c r="D112" s="110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</row>
    <row r="113" spans="1:39" x14ac:dyDescent="0.3">
      <c r="A113" s="113"/>
      <c r="B113" s="112"/>
      <c r="C113" s="111"/>
      <c r="D113" s="110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</row>
    <row r="114" spans="1:39" x14ac:dyDescent="0.3">
      <c r="A114" s="113"/>
      <c r="B114" s="112"/>
      <c r="C114" s="111"/>
      <c r="D114" s="110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</row>
    <row r="115" spans="1:39" x14ac:dyDescent="0.3">
      <c r="A115" s="113"/>
      <c r="B115" s="112"/>
      <c r="C115" s="111"/>
      <c r="D115" s="110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</row>
    <row r="116" spans="1:39" x14ac:dyDescent="0.3">
      <c r="A116" s="113"/>
      <c r="B116" s="112"/>
      <c r="C116" s="111"/>
      <c r="D116" s="110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</row>
    <row r="117" spans="1:39" x14ac:dyDescent="0.3">
      <c r="A117" s="113"/>
      <c r="B117" s="112"/>
      <c r="C117" s="111"/>
      <c r="D117" s="110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</row>
    <row r="118" spans="1:39" x14ac:dyDescent="0.3">
      <c r="A118" s="113"/>
      <c r="B118" s="112"/>
      <c r="C118" s="111"/>
      <c r="D118" s="110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</row>
    <row r="119" spans="1:39" x14ac:dyDescent="0.3">
      <c r="A119" s="113"/>
      <c r="B119" s="112"/>
      <c r="C119" s="111"/>
      <c r="D119" s="110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</row>
    <row r="120" spans="1:39" x14ac:dyDescent="0.3">
      <c r="A120" s="113"/>
      <c r="B120" s="112"/>
      <c r="C120" s="111"/>
      <c r="D120" s="110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</row>
    <row r="121" spans="1:39" x14ac:dyDescent="0.3">
      <c r="A121" s="113"/>
      <c r="B121" s="112"/>
      <c r="C121" s="111"/>
      <c r="D121" s="110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</row>
    <row r="122" spans="1:39" x14ac:dyDescent="0.3">
      <c r="A122" s="113"/>
      <c r="B122" s="112"/>
      <c r="C122" s="111"/>
      <c r="D122" s="110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</row>
    <row r="123" spans="1:39" x14ac:dyDescent="0.3">
      <c r="A123" s="113"/>
      <c r="B123" s="112"/>
      <c r="C123" s="111"/>
      <c r="D123" s="110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</row>
    <row r="124" spans="1:39" x14ac:dyDescent="0.3">
      <c r="A124" s="113"/>
      <c r="B124" s="112"/>
      <c r="C124" s="111"/>
      <c r="D124" s="110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</row>
    <row r="125" spans="1:39" x14ac:dyDescent="0.3">
      <c r="A125" s="113"/>
      <c r="B125" s="112"/>
      <c r="C125" s="111"/>
      <c r="D125" s="110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</row>
    <row r="126" spans="1:39" x14ac:dyDescent="0.3">
      <c r="A126" s="113"/>
      <c r="B126" s="112"/>
      <c r="C126" s="111"/>
      <c r="D126" s="110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</row>
    <row r="127" spans="1:39" x14ac:dyDescent="0.3">
      <c r="A127" s="113"/>
      <c r="B127" s="112"/>
      <c r="C127" s="111"/>
      <c r="D127" s="110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</row>
    <row r="128" spans="1:39" x14ac:dyDescent="0.3">
      <c r="A128" s="113"/>
      <c r="B128" s="112"/>
      <c r="C128" s="111"/>
      <c r="D128" s="110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</row>
    <row r="129" spans="1:39" x14ac:dyDescent="0.3">
      <c r="A129" s="113"/>
      <c r="B129" s="112"/>
      <c r="C129" s="111"/>
      <c r="D129" s="110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</row>
    <row r="130" spans="1:39" x14ac:dyDescent="0.3">
      <c r="A130" s="113"/>
      <c r="B130" s="112"/>
      <c r="C130" s="111"/>
      <c r="D130" s="110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</row>
    <row r="131" spans="1:39" x14ac:dyDescent="0.3">
      <c r="A131" s="113"/>
      <c r="B131" s="112"/>
      <c r="C131" s="111"/>
      <c r="D131" s="110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</row>
    <row r="132" spans="1:39" x14ac:dyDescent="0.3">
      <c r="A132" s="113"/>
      <c r="B132" s="112"/>
      <c r="C132" s="111"/>
      <c r="D132" s="110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</row>
    <row r="133" spans="1:39" x14ac:dyDescent="0.3">
      <c r="A133" s="113"/>
      <c r="B133" s="112"/>
      <c r="C133" s="111"/>
      <c r="D133" s="110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</row>
    <row r="134" spans="1:39" x14ac:dyDescent="0.3">
      <c r="A134" s="113"/>
      <c r="B134" s="112"/>
      <c r="C134" s="111"/>
      <c r="D134" s="110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</row>
    <row r="135" spans="1:39" x14ac:dyDescent="0.3">
      <c r="A135" s="113"/>
      <c r="B135" s="112"/>
      <c r="C135" s="111"/>
      <c r="D135" s="110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</row>
    <row r="136" spans="1:39" x14ac:dyDescent="0.3">
      <c r="A136" s="113"/>
      <c r="B136" s="112"/>
      <c r="C136" s="111"/>
      <c r="D136" s="110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</row>
    <row r="137" spans="1:39" x14ac:dyDescent="0.3">
      <c r="A137" s="113"/>
      <c r="B137" s="112"/>
      <c r="C137" s="111"/>
      <c r="D137" s="110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</row>
    <row r="138" spans="1:39" x14ac:dyDescent="0.3">
      <c r="A138" s="113"/>
      <c r="B138" s="112"/>
      <c r="C138" s="111"/>
      <c r="D138" s="110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</row>
    <row r="139" spans="1:39" x14ac:dyDescent="0.3">
      <c r="A139" s="113"/>
      <c r="B139" s="112"/>
      <c r="C139" s="111"/>
      <c r="D139" s="110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</row>
    <row r="140" spans="1:39" x14ac:dyDescent="0.3">
      <c r="A140" s="113"/>
      <c r="B140" s="112"/>
      <c r="C140" s="111"/>
      <c r="D140" s="110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</row>
    <row r="141" spans="1:39" x14ac:dyDescent="0.3">
      <c r="A141" s="113"/>
      <c r="B141" s="112"/>
      <c r="C141" s="111"/>
      <c r="D141" s="110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</row>
    <row r="142" spans="1:39" x14ac:dyDescent="0.3">
      <c r="A142" s="113"/>
      <c r="B142" s="112"/>
      <c r="C142" s="111"/>
      <c r="D142" s="110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</row>
    <row r="143" spans="1:39" x14ac:dyDescent="0.3">
      <c r="A143" s="113"/>
      <c r="B143" s="112"/>
      <c r="C143" s="111"/>
      <c r="D143" s="110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</row>
    <row r="144" spans="1:39" x14ac:dyDescent="0.3">
      <c r="A144" s="113"/>
      <c r="B144" s="112"/>
      <c r="C144" s="111"/>
      <c r="D144" s="110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</row>
    <row r="145" spans="1:39" x14ac:dyDescent="0.3">
      <c r="A145" s="113"/>
      <c r="B145" s="112"/>
      <c r="C145" s="111"/>
      <c r="D145" s="110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</row>
    <row r="146" spans="1:39" x14ac:dyDescent="0.3">
      <c r="A146" s="113"/>
      <c r="B146" s="112"/>
      <c r="C146" s="111"/>
      <c r="D146" s="110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</row>
    <row r="147" spans="1:39" x14ac:dyDescent="0.3">
      <c r="A147" s="113"/>
      <c r="B147" s="112"/>
      <c r="C147" s="111"/>
      <c r="D147" s="110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</row>
    <row r="148" spans="1:39" x14ac:dyDescent="0.3">
      <c r="A148" s="113"/>
      <c r="B148" s="112"/>
      <c r="C148" s="111"/>
      <c r="D148" s="110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</row>
    <row r="149" spans="1:39" x14ac:dyDescent="0.3">
      <c r="A149" s="113"/>
      <c r="B149" s="112"/>
      <c r="C149" s="111"/>
      <c r="D149" s="110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</row>
    <row r="150" spans="1:39" x14ac:dyDescent="0.3">
      <c r="A150" s="113"/>
      <c r="B150" s="112"/>
      <c r="C150" s="111"/>
      <c r="D150" s="110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</row>
    <row r="151" spans="1:39" x14ac:dyDescent="0.3">
      <c r="A151" s="113"/>
      <c r="B151" s="112"/>
      <c r="C151" s="111"/>
      <c r="D151" s="110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</row>
    <row r="152" spans="1:39" x14ac:dyDescent="0.3">
      <c r="A152" s="113"/>
      <c r="B152" s="112"/>
      <c r="C152" s="111"/>
      <c r="D152" s="110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</row>
    <row r="153" spans="1:39" x14ac:dyDescent="0.3">
      <c r="A153" s="113"/>
      <c r="B153" s="112"/>
      <c r="C153" s="111"/>
      <c r="D153" s="110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</row>
    <row r="154" spans="1:39" x14ac:dyDescent="0.3">
      <c r="A154" s="113"/>
      <c r="B154" s="112"/>
      <c r="C154" s="111"/>
      <c r="D154" s="110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</row>
    <row r="155" spans="1:39" x14ac:dyDescent="0.3">
      <c r="A155" s="113"/>
      <c r="B155" s="112"/>
      <c r="C155" s="111"/>
      <c r="D155" s="110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</row>
    <row r="156" spans="1:39" x14ac:dyDescent="0.3">
      <c r="A156" s="113"/>
      <c r="B156" s="112"/>
      <c r="C156" s="111"/>
      <c r="D156" s="110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</row>
    <row r="157" spans="1:39" x14ac:dyDescent="0.3">
      <c r="A157" s="113"/>
      <c r="B157" s="112"/>
      <c r="C157" s="111"/>
      <c r="D157" s="110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</row>
    <row r="158" spans="1:39" x14ac:dyDescent="0.3">
      <c r="A158" s="113"/>
      <c r="B158" s="112"/>
      <c r="C158" s="111"/>
      <c r="D158" s="110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</row>
    <row r="159" spans="1:39" x14ac:dyDescent="0.3">
      <c r="A159" s="113"/>
      <c r="B159" s="112"/>
      <c r="C159" s="111"/>
      <c r="D159" s="110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</row>
    <row r="160" spans="1:39" x14ac:dyDescent="0.3">
      <c r="A160" s="113"/>
      <c r="B160" s="112"/>
      <c r="C160" s="111"/>
      <c r="D160" s="110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</row>
    <row r="161" spans="1:39" x14ac:dyDescent="0.3">
      <c r="A161" s="113"/>
      <c r="B161" s="112"/>
      <c r="C161" s="111"/>
      <c r="D161" s="110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</row>
    <row r="162" spans="1:39" x14ac:dyDescent="0.3">
      <c r="A162" s="113"/>
      <c r="B162" s="112"/>
      <c r="C162" s="111"/>
      <c r="D162" s="110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</row>
    <row r="163" spans="1:39" x14ac:dyDescent="0.3">
      <c r="A163" s="113"/>
      <c r="B163" s="112"/>
      <c r="C163" s="111"/>
      <c r="D163" s="110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</row>
    <row r="164" spans="1:39" x14ac:dyDescent="0.3">
      <c r="A164" s="113"/>
      <c r="B164" s="112"/>
      <c r="C164" s="111"/>
      <c r="D164" s="110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</row>
    <row r="165" spans="1:39" x14ac:dyDescent="0.3">
      <c r="A165" s="113"/>
      <c r="B165" s="112"/>
      <c r="C165" s="111"/>
      <c r="D165" s="110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</row>
    <row r="166" spans="1:39" x14ac:dyDescent="0.3">
      <c r="A166" s="113"/>
      <c r="B166" s="112"/>
      <c r="C166" s="111"/>
      <c r="D166" s="110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</row>
    <row r="167" spans="1:39" x14ac:dyDescent="0.3">
      <c r="A167" s="113"/>
      <c r="B167" s="112"/>
      <c r="C167" s="111"/>
      <c r="D167" s="110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</row>
    <row r="168" spans="1:39" x14ac:dyDescent="0.3">
      <c r="A168" s="113"/>
      <c r="B168" s="112"/>
      <c r="C168" s="111"/>
      <c r="D168" s="110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</row>
    <row r="169" spans="1:39" x14ac:dyDescent="0.3">
      <c r="A169" s="113"/>
      <c r="B169" s="112"/>
      <c r="C169" s="111"/>
      <c r="D169" s="110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</row>
    <row r="170" spans="1:39" x14ac:dyDescent="0.3">
      <c r="A170" s="113"/>
      <c r="B170" s="112"/>
      <c r="C170" s="111"/>
      <c r="D170" s="110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</row>
    <row r="171" spans="1:39" x14ac:dyDescent="0.3">
      <c r="A171" s="113"/>
      <c r="B171" s="112"/>
      <c r="C171" s="111"/>
      <c r="D171" s="110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</row>
    <row r="172" spans="1:39" x14ac:dyDescent="0.3">
      <c r="A172" s="113"/>
      <c r="B172" s="112"/>
      <c r="C172" s="111"/>
      <c r="D172" s="110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</row>
  </sheetData>
  <mergeCells count="9">
    <mergeCell ref="A81:A82"/>
    <mergeCell ref="A87:B87"/>
    <mergeCell ref="C1:C2"/>
    <mergeCell ref="A4:C4"/>
    <mergeCell ref="A6:C6"/>
    <mergeCell ref="A50:A51"/>
    <mergeCell ref="A65:A66"/>
    <mergeCell ref="B50:B51"/>
    <mergeCell ref="C50:C51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5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15</vt:i4>
      </vt:variant>
    </vt:vector>
  </HeadingPairs>
  <TitlesOfParts>
    <vt:vector size="25" baseType="lpstr">
      <vt:lpstr>заимствования (2)</vt:lpstr>
      <vt:lpstr>администраторы МБТ </vt:lpstr>
      <vt:lpstr>таб.1.1 </vt:lpstr>
      <vt:lpstr>таб.1.6 </vt:lpstr>
      <vt:lpstr>таб.2.4</vt:lpstr>
      <vt:lpstr>программы </vt:lpstr>
      <vt:lpstr>источники</vt:lpstr>
      <vt:lpstr>по разделам 2019</vt:lpstr>
      <vt:lpstr>доходы 2019</vt:lpstr>
      <vt:lpstr>ведомственная </vt:lpstr>
      <vt:lpstr>'доходы 2019'!Excel_BuiltIn_Print_Area_1</vt:lpstr>
      <vt:lpstr>'доходы 2019'!Excel_BuiltIn_Print_Titles_1</vt:lpstr>
      <vt:lpstr>'ведомственная '!Заголовки_для_печати</vt:lpstr>
      <vt:lpstr>источники!Заголовки_для_печати</vt:lpstr>
      <vt:lpstr>'по разделам 2019'!Заголовки_для_печати</vt:lpstr>
      <vt:lpstr>'таб.1.1 '!Заголовки_для_печати</vt:lpstr>
      <vt:lpstr>'таб.1.6 '!Заголовки_для_печати</vt:lpstr>
      <vt:lpstr>таб.2.4!Заголовки_для_печати</vt:lpstr>
      <vt:lpstr>'администраторы МБТ '!Область_печати</vt:lpstr>
      <vt:lpstr>'доходы 2019'!Область_печати</vt:lpstr>
      <vt:lpstr>'заимствования (2)'!Область_печати</vt:lpstr>
      <vt:lpstr>источники!Область_печати</vt:lpstr>
      <vt:lpstr>'таб.1.1 '!Область_печати</vt:lpstr>
      <vt:lpstr>'таб.1.6 '!Область_печати</vt:lpstr>
      <vt:lpstr>таб.2.4!Область_печати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Тихонова</cp:lastModifiedBy>
  <cp:lastPrinted>2019-02-25T03:48:52Z</cp:lastPrinted>
  <dcterms:created xsi:type="dcterms:W3CDTF">2015-11-09T15:29:36Z</dcterms:created>
  <dcterms:modified xsi:type="dcterms:W3CDTF">2019-02-26T03:56:25Z</dcterms:modified>
</cp:coreProperties>
</file>