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 на 27.12.2018\"/>
    </mc:Choice>
  </mc:AlternateContent>
  <bookViews>
    <workbookView xWindow="475" yWindow="95" windowWidth="13340" windowHeight="6915" firstSheet="9" activeTab="10"/>
  </bookViews>
  <sheets>
    <sheet name="таб.1.4" sheetId="15" r:id="rId1"/>
    <sheet name="таб.2.4" sheetId="14" r:id="rId2"/>
    <sheet name="капвложения" sheetId="13" r:id="rId3"/>
    <sheet name="программы " sheetId="12" r:id="rId4"/>
    <sheet name="заимстования план" sheetId="11" r:id="rId5"/>
    <sheet name="заимствования" sheetId="10" r:id="rId6"/>
    <sheet name="источники плановый" sheetId="9" r:id="rId7"/>
    <sheet name="источники" sheetId="8" r:id="rId8"/>
    <sheet name="доходы 2020-2021 " sheetId="7" r:id="rId9"/>
    <sheet name="по разделам плановый" sheetId="5" r:id="rId10"/>
    <sheet name="по разделам 2019" sheetId="4" r:id="rId11"/>
    <sheet name="доходы 2019" sheetId="3" r:id="rId12"/>
    <sheet name="ведомственная плановый" sheetId="2" r:id="rId13"/>
    <sheet name="ведомственная " sheetId="1" r:id="rId14"/>
  </sheets>
  <externalReferences>
    <externalReference r:id="rId15"/>
  </externalReferences>
  <definedNames>
    <definedName name="_xlnm._FilterDatabase" localSheetId="13" hidden="1">'ведомственная '!$A$11:$HU$11</definedName>
    <definedName name="_xlnm._FilterDatabase" localSheetId="12" hidden="1">'ведомственная плановый'!$A$11:$HV$11</definedName>
    <definedName name="_xlnm._FilterDatabase" localSheetId="2" hidden="1">капвложения!$A$13:$C$14</definedName>
    <definedName name="_xlnm._FilterDatabase" localSheetId="10" hidden="1">'по разделам 2019'!$A$11:$HS$11</definedName>
    <definedName name="_xlnm._FilterDatabase" localSheetId="9" hidden="1">'по разделам плановый'!$A$12:$HT$12</definedName>
    <definedName name="_xlnm._FilterDatabase" localSheetId="0" hidden="1">таб.1.4!$A$11:$A$11</definedName>
    <definedName name="_xlnm._FilterDatabase" localSheetId="1" hidden="1">таб.2.4!$A$11:$A$11</definedName>
    <definedName name="Excel_BuiltIn_Print_Area_1" localSheetId="12">#REF!</definedName>
    <definedName name="Excel_BuiltIn_Print_Area_1" localSheetId="11">'доходы 2019'!$A$1:$D$86</definedName>
    <definedName name="Excel_BuiltIn_Print_Area_1" localSheetId="8">#REF!</definedName>
    <definedName name="Excel_BuiltIn_Print_Area_1" localSheetId="10">#REF!</definedName>
    <definedName name="Excel_BuiltIn_Print_Area_1" localSheetId="9">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2" localSheetId="12">#REF!</definedName>
    <definedName name="Excel_BuiltIn_Print_Area_2" localSheetId="11">#REF!</definedName>
    <definedName name="Excel_BuiltIn_Print_Area_2" localSheetId="8">'доходы 2020-2021 '!$A$1:$E$91</definedName>
    <definedName name="Excel_BuiltIn_Print_Area_2" localSheetId="10">#REF!</definedName>
    <definedName name="Excel_BuiltIn_Print_Area_2" localSheetId="9">#REF!</definedName>
    <definedName name="Excel_BuiltIn_Print_Area_2" localSheetId="0">#REF!</definedName>
    <definedName name="Excel_BuiltIn_Print_Area_2" localSheetId="1">#REF!</definedName>
    <definedName name="Excel_BuiltIn_Print_Area_2">#REF!</definedName>
    <definedName name="Excel_BuiltIn_Print_Titles_1" localSheetId="12">#REF!</definedName>
    <definedName name="Excel_BuiltIn_Print_Titles_1" localSheetId="11">'доходы 2019'!$9:$9</definedName>
    <definedName name="Excel_BuiltIn_Print_Titles_1" localSheetId="8">#REF!</definedName>
    <definedName name="Excel_BuiltIn_Print_Titles_1" localSheetId="10">#REF!</definedName>
    <definedName name="Excel_BuiltIn_Print_Titles_1" localSheetId="9">#REF!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доходы" localSheetId="0">#REF!</definedName>
    <definedName name="доходы">#REF!</definedName>
    <definedName name="_xlnm.Print_Titles" localSheetId="13">'ведомственная '!$11:$11</definedName>
    <definedName name="_xlnm.Print_Titles" localSheetId="12">'ведомственная плановый'!$11:$11</definedName>
    <definedName name="_xlnm.Print_Titles" localSheetId="7">источники!$11:$11</definedName>
    <definedName name="_xlnm.Print_Titles" localSheetId="6">'источники плановый'!$10:$10</definedName>
    <definedName name="_xlnm.Print_Titles" localSheetId="2">капвложения!$13:$13</definedName>
    <definedName name="_xlnm.Print_Titles" localSheetId="10">'по разделам 2019'!$11:$11</definedName>
    <definedName name="_xlnm.Print_Titles" localSheetId="9">'по разделам плановый'!$12:$12</definedName>
    <definedName name="_xlnm.Print_Titles" localSheetId="0">таб.1.4!$11:$11</definedName>
    <definedName name="_xlnm.Print_Titles" localSheetId="1">таб.2.4!$11:$11</definedName>
    <definedName name="_xlnm.Print_Area" localSheetId="11">'доходы 2019'!$A$1:$C$91</definedName>
    <definedName name="_xlnm.Print_Area" localSheetId="5">заимствования!$A$1:$D$29</definedName>
    <definedName name="_xlnm.Print_Area" localSheetId="4">'заимстования план'!$A$1:$D$29</definedName>
    <definedName name="_xlnm.Print_Area" localSheetId="7">источники!$A$1:$D$36</definedName>
    <definedName name="_xlnm.Print_Area" localSheetId="2">капвложения!$A$1:$C$14</definedName>
    <definedName name="_xlnm.Print_Area" localSheetId="0">таб.1.4!$A$1:$C$16</definedName>
    <definedName name="_xlnm.Print_Area" localSheetId="1">таб.2.4!$A$1:$C$16</definedName>
  </definedNames>
  <calcPr calcId="152511"/>
</workbook>
</file>

<file path=xl/calcChain.xml><?xml version="1.0" encoding="utf-8"?>
<calcChain xmlns="http://schemas.openxmlformats.org/spreadsheetml/2006/main">
  <c r="G300" i="1" l="1"/>
  <c r="G305" i="1"/>
  <c r="G306" i="1"/>
  <c r="H124" i="2" l="1"/>
  <c r="G107" i="1" l="1"/>
  <c r="G158" i="5" l="1"/>
  <c r="G157" i="5" s="1"/>
  <c r="F158" i="5"/>
  <c r="F157" i="5" s="1"/>
  <c r="G153" i="5"/>
  <c r="G152" i="5" s="1"/>
  <c r="F153" i="5"/>
  <c r="F152" i="5" s="1"/>
  <c r="H149" i="2"/>
  <c r="H148" i="2" s="1"/>
  <c r="G149" i="2"/>
  <c r="G148" i="2" s="1"/>
  <c r="B13" i="15" l="1"/>
  <c r="B13" i="14"/>
  <c r="G391" i="5" l="1"/>
  <c r="F391" i="5"/>
  <c r="F390" i="5" s="1"/>
  <c r="G390" i="5"/>
  <c r="G388" i="5"/>
  <c r="G387" i="5" s="1"/>
  <c r="G386" i="5" s="1"/>
  <c r="G385" i="5" s="1"/>
  <c r="F388" i="5"/>
  <c r="F387" i="5" s="1"/>
  <c r="F386" i="5" s="1"/>
  <c r="F385" i="5" s="1"/>
  <c r="G383" i="5"/>
  <c r="G382" i="5" s="1"/>
  <c r="G381" i="5" s="1"/>
  <c r="G380" i="5" s="1"/>
  <c r="F383" i="5"/>
  <c r="F382" i="5" s="1"/>
  <c r="F381" i="5" s="1"/>
  <c r="F380" i="5" s="1"/>
  <c r="G377" i="5"/>
  <c r="G376" i="5" s="1"/>
  <c r="G375" i="5" s="1"/>
  <c r="G374" i="5" s="1"/>
  <c r="G373" i="5" s="1"/>
  <c r="F377" i="5"/>
  <c r="F376" i="5" s="1"/>
  <c r="F375" i="5" s="1"/>
  <c r="F374" i="5" s="1"/>
  <c r="F373" i="5" s="1"/>
  <c r="G371" i="5"/>
  <c r="G370" i="5" s="1"/>
  <c r="G369" i="5" s="1"/>
  <c r="F371" i="5"/>
  <c r="F370" i="5" s="1"/>
  <c r="F369" i="5" s="1"/>
  <c r="G367" i="5"/>
  <c r="G366" i="5" s="1"/>
  <c r="G365" i="5" s="1"/>
  <c r="G364" i="5" s="1"/>
  <c r="F367" i="5"/>
  <c r="F366" i="5" s="1"/>
  <c r="F365" i="5" s="1"/>
  <c r="G362" i="5"/>
  <c r="G361" i="5" s="1"/>
  <c r="G359" i="5"/>
  <c r="G358" i="5" s="1"/>
  <c r="G355" i="5"/>
  <c r="G354" i="5" s="1"/>
  <c r="G353" i="5" s="1"/>
  <c r="G352" i="5" s="1"/>
  <c r="F355" i="5"/>
  <c r="F354" i="5" s="1"/>
  <c r="F353" i="5" s="1"/>
  <c r="F352" i="5" s="1"/>
  <c r="F351" i="5" s="1"/>
  <c r="G349" i="5"/>
  <c r="G348" i="5" s="1"/>
  <c r="F349" i="5"/>
  <c r="F348" i="5" s="1"/>
  <c r="G346" i="5"/>
  <c r="G345" i="5" s="1"/>
  <c r="F346" i="5"/>
  <c r="F345" i="5" s="1"/>
  <c r="G341" i="5"/>
  <c r="G340" i="5" s="1"/>
  <c r="F341" i="5"/>
  <c r="F340" i="5" s="1"/>
  <c r="G338" i="5"/>
  <c r="G337" i="5" s="1"/>
  <c r="F338" i="5"/>
  <c r="F337" i="5" s="1"/>
  <c r="G335" i="5"/>
  <c r="G334" i="5" s="1"/>
  <c r="F335" i="5"/>
  <c r="F334" i="5"/>
  <c r="G329" i="5"/>
  <c r="G328" i="5" s="1"/>
  <c r="F329" i="5"/>
  <c r="F328" i="5" s="1"/>
  <c r="G326" i="5"/>
  <c r="G325" i="5" s="1"/>
  <c r="F326" i="5"/>
  <c r="F325" i="5" s="1"/>
  <c r="G321" i="5"/>
  <c r="F321" i="5"/>
  <c r="F320" i="5" s="1"/>
  <c r="F319" i="5" s="1"/>
  <c r="G320" i="5"/>
  <c r="G319" i="5" s="1"/>
  <c r="G317" i="5"/>
  <c r="G316" i="5" s="1"/>
  <c r="G315" i="5" s="1"/>
  <c r="G314" i="5" s="1"/>
  <c r="F317" i="5"/>
  <c r="F316" i="5" s="1"/>
  <c r="F315" i="5" s="1"/>
  <c r="F314" i="5" s="1"/>
  <c r="G311" i="5"/>
  <c r="G310" i="5" s="1"/>
  <c r="F311" i="5"/>
  <c r="F310" i="5" s="1"/>
  <c r="G308" i="5"/>
  <c r="G307" i="5" s="1"/>
  <c r="F308" i="5"/>
  <c r="F307" i="5" s="1"/>
  <c r="G305" i="5"/>
  <c r="G304" i="5" s="1"/>
  <c r="F305" i="5"/>
  <c r="F304" i="5" s="1"/>
  <c r="G302" i="5"/>
  <c r="G301" i="5" s="1"/>
  <c r="F302" i="5"/>
  <c r="F301" i="5" s="1"/>
  <c r="G299" i="5"/>
  <c r="F299" i="5"/>
  <c r="G297" i="5"/>
  <c r="F297" i="5"/>
  <c r="G295" i="5"/>
  <c r="F295" i="5"/>
  <c r="G292" i="5"/>
  <c r="F292" i="5"/>
  <c r="G290" i="5"/>
  <c r="F290" i="5"/>
  <c r="G288" i="5"/>
  <c r="F288" i="5"/>
  <c r="G285" i="5"/>
  <c r="G284" i="5" s="1"/>
  <c r="F285" i="5"/>
  <c r="F284" i="5" s="1"/>
  <c r="G280" i="5"/>
  <c r="G279" i="5" s="1"/>
  <c r="F280" i="5"/>
  <c r="F279" i="5" s="1"/>
  <c r="G277" i="5"/>
  <c r="G276" i="5" s="1"/>
  <c r="F277" i="5"/>
  <c r="F276" i="5" s="1"/>
  <c r="G274" i="5"/>
  <c r="G273" i="5" s="1"/>
  <c r="F274" i="5"/>
  <c r="F273" i="5" s="1"/>
  <c r="G271" i="5"/>
  <c r="G270" i="5" s="1"/>
  <c r="F271" i="5"/>
  <c r="F270" i="5" s="1"/>
  <c r="G268" i="5"/>
  <c r="G267" i="5" s="1"/>
  <c r="F268" i="5"/>
  <c r="F267" i="5" s="1"/>
  <c r="G265" i="5"/>
  <c r="G264" i="5" s="1"/>
  <c r="F265" i="5"/>
  <c r="F264" i="5" s="1"/>
  <c r="G262" i="5"/>
  <c r="G261" i="5" s="1"/>
  <c r="F262" i="5"/>
  <c r="F261" i="5" s="1"/>
  <c r="G259" i="5"/>
  <c r="F259" i="5"/>
  <c r="G257" i="5"/>
  <c r="F257" i="5"/>
  <c r="G255" i="5"/>
  <c r="F255" i="5"/>
  <c r="G253" i="5"/>
  <c r="F253" i="5"/>
  <c r="G248" i="5"/>
  <c r="F248" i="5"/>
  <c r="G246" i="5"/>
  <c r="F246" i="5"/>
  <c r="G244" i="5"/>
  <c r="F244" i="5"/>
  <c r="G240" i="5"/>
  <c r="F240" i="5"/>
  <c r="G238" i="5"/>
  <c r="F238" i="5"/>
  <c r="G235" i="5"/>
  <c r="F235" i="5"/>
  <c r="G233" i="5"/>
  <c r="F233" i="5"/>
  <c r="G232" i="5"/>
  <c r="G230" i="5"/>
  <c r="G229" i="5" s="1"/>
  <c r="F230" i="5"/>
  <c r="F229" i="5" s="1"/>
  <c r="G225" i="5"/>
  <c r="F225" i="5"/>
  <c r="G222" i="5"/>
  <c r="F222" i="5"/>
  <c r="G220" i="5"/>
  <c r="F220" i="5"/>
  <c r="G218" i="5"/>
  <c r="F218" i="5"/>
  <c r="G212" i="5"/>
  <c r="F212" i="5"/>
  <c r="G210" i="5"/>
  <c r="F210" i="5"/>
  <c r="F209" i="5" s="1"/>
  <c r="G207" i="5"/>
  <c r="F207" i="5"/>
  <c r="G205" i="5"/>
  <c r="F205" i="5"/>
  <c r="G203" i="5"/>
  <c r="F203" i="5"/>
  <c r="G200" i="5"/>
  <c r="F200" i="5"/>
  <c r="G198" i="5"/>
  <c r="F198" i="5"/>
  <c r="G196" i="5"/>
  <c r="F196" i="5"/>
  <c r="G194" i="5"/>
  <c r="F194" i="5"/>
  <c r="G189" i="5"/>
  <c r="G188" i="5" s="1"/>
  <c r="F189" i="5"/>
  <c r="F188" i="5" s="1"/>
  <c r="G186" i="5"/>
  <c r="F186" i="5"/>
  <c r="G184" i="5"/>
  <c r="F184" i="5"/>
  <c r="G182" i="5"/>
  <c r="F182" i="5"/>
  <c r="G179" i="5"/>
  <c r="F179" i="5"/>
  <c r="G177" i="5"/>
  <c r="F177" i="5"/>
  <c r="G175" i="5"/>
  <c r="F175" i="5"/>
  <c r="G173" i="5"/>
  <c r="F173" i="5"/>
  <c r="G167" i="5"/>
  <c r="G166" i="5" s="1"/>
  <c r="F167" i="5"/>
  <c r="F166" i="5" s="1"/>
  <c r="G164" i="5"/>
  <c r="G163" i="5" s="1"/>
  <c r="G162" i="5" s="1"/>
  <c r="F164" i="5"/>
  <c r="F163" i="5" s="1"/>
  <c r="F162" i="5" s="1"/>
  <c r="G150" i="5"/>
  <c r="G149" i="5" s="1"/>
  <c r="F150" i="5"/>
  <c r="F149" i="5" s="1"/>
  <c r="G144" i="5"/>
  <c r="G143" i="5" s="1"/>
  <c r="G142" i="5" s="1"/>
  <c r="G141" i="5" s="1"/>
  <c r="F144" i="5"/>
  <c r="F143" i="5" s="1"/>
  <c r="F142" i="5" s="1"/>
  <c r="F141" i="5" s="1"/>
  <c r="G139" i="5"/>
  <c r="G138" i="5" s="1"/>
  <c r="G137" i="5" s="1"/>
  <c r="G136" i="5" s="1"/>
  <c r="F139" i="5"/>
  <c r="F138" i="5" s="1"/>
  <c r="F137" i="5" s="1"/>
  <c r="F136" i="5" s="1"/>
  <c r="G134" i="5"/>
  <c r="F134" i="5"/>
  <c r="G132" i="5"/>
  <c r="G131" i="5" s="1"/>
  <c r="F132" i="5"/>
  <c r="F131" i="5" s="1"/>
  <c r="G129" i="5"/>
  <c r="F129" i="5"/>
  <c r="G127" i="5"/>
  <c r="F127" i="5"/>
  <c r="G124" i="5"/>
  <c r="G123" i="5" s="1"/>
  <c r="F124" i="5"/>
  <c r="F123" i="5" s="1"/>
  <c r="G119" i="5"/>
  <c r="G118" i="5" s="1"/>
  <c r="G117" i="5" s="1"/>
  <c r="G116" i="5" s="1"/>
  <c r="F119" i="5"/>
  <c r="F118" i="5" s="1"/>
  <c r="F117" i="5" s="1"/>
  <c r="F116" i="5" s="1"/>
  <c r="G114" i="5"/>
  <c r="G113" i="5" s="1"/>
  <c r="G112" i="5" s="1"/>
  <c r="G111" i="5" s="1"/>
  <c r="F114" i="5"/>
  <c r="F113" i="5" s="1"/>
  <c r="F112" i="5" s="1"/>
  <c r="F111" i="5" s="1"/>
  <c r="G108" i="5"/>
  <c r="G107" i="5" s="1"/>
  <c r="F108" i="5"/>
  <c r="F107" i="5" s="1"/>
  <c r="G105" i="5"/>
  <c r="G104" i="5" s="1"/>
  <c r="F105" i="5"/>
  <c r="F104" i="5" s="1"/>
  <c r="G102" i="5"/>
  <c r="F102" i="5"/>
  <c r="G96" i="5"/>
  <c r="G95" i="5" s="1"/>
  <c r="G94" i="5" s="1"/>
  <c r="G93" i="5" s="1"/>
  <c r="G92" i="5" s="1"/>
  <c r="F96" i="5"/>
  <c r="F95" i="5" s="1"/>
  <c r="F94" i="5" s="1"/>
  <c r="F93" i="5" s="1"/>
  <c r="F92" i="5" s="1"/>
  <c r="G90" i="5"/>
  <c r="G89" i="5" s="1"/>
  <c r="G88" i="5" s="1"/>
  <c r="G87" i="5" s="1"/>
  <c r="F90" i="5"/>
  <c r="F89" i="5" s="1"/>
  <c r="F88" i="5" s="1"/>
  <c r="F87" i="5" s="1"/>
  <c r="G85" i="5"/>
  <c r="G84" i="5" s="1"/>
  <c r="G83" i="5" s="1"/>
  <c r="G82" i="5" s="1"/>
  <c r="F85" i="5"/>
  <c r="F84" i="5"/>
  <c r="F83" i="5" s="1"/>
  <c r="F82" i="5" s="1"/>
  <c r="G80" i="5"/>
  <c r="G79" i="5" s="1"/>
  <c r="F80" i="5"/>
  <c r="F79" i="5" s="1"/>
  <c r="G77" i="5"/>
  <c r="F77" i="5"/>
  <c r="G75" i="5"/>
  <c r="G74" i="5" s="1"/>
  <c r="F75" i="5"/>
  <c r="F74" i="5" s="1"/>
  <c r="G69" i="5"/>
  <c r="G68" i="5" s="1"/>
  <c r="G67" i="5" s="1"/>
  <c r="G66" i="5" s="1"/>
  <c r="F69" i="5"/>
  <c r="F68" i="5" s="1"/>
  <c r="F67" i="5" s="1"/>
  <c r="F66" i="5" s="1"/>
  <c r="G64" i="5"/>
  <c r="F64" i="5"/>
  <c r="G62" i="5"/>
  <c r="F62" i="5"/>
  <c r="G59" i="5"/>
  <c r="F59" i="5"/>
  <c r="G57" i="5"/>
  <c r="F57" i="5"/>
  <c r="F56" i="5" s="1"/>
  <c r="G54" i="5"/>
  <c r="F54" i="5"/>
  <c r="G52" i="5"/>
  <c r="F52" i="5"/>
  <c r="F51" i="5" s="1"/>
  <c r="G49" i="5"/>
  <c r="F49" i="5"/>
  <c r="G47" i="5"/>
  <c r="F47" i="5"/>
  <c r="F46" i="5" s="1"/>
  <c r="G44" i="5"/>
  <c r="F44" i="5"/>
  <c r="G42" i="5"/>
  <c r="F42" i="5"/>
  <c r="G39" i="5"/>
  <c r="F39" i="5"/>
  <c r="G37" i="5"/>
  <c r="F37" i="5"/>
  <c r="F36" i="5" s="1"/>
  <c r="G34" i="5"/>
  <c r="F34" i="5"/>
  <c r="G32" i="5"/>
  <c r="F32" i="5"/>
  <c r="G29" i="5"/>
  <c r="G28" i="5" s="1"/>
  <c r="F29" i="5"/>
  <c r="F28" i="5" s="1"/>
  <c r="G24" i="5"/>
  <c r="G23" i="5" s="1"/>
  <c r="G22" i="5" s="1"/>
  <c r="G21" i="5" s="1"/>
  <c r="F24" i="5"/>
  <c r="F23" i="5" s="1"/>
  <c r="F22" i="5" s="1"/>
  <c r="F21" i="5" s="1"/>
  <c r="G19" i="5"/>
  <c r="G18" i="5" s="1"/>
  <c r="G17" i="5" s="1"/>
  <c r="G16" i="5" s="1"/>
  <c r="F19" i="5"/>
  <c r="F18" i="5" s="1"/>
  <c r="F17" i="5" s="1"/>
  <c r="F16" i="5" s="1"/>
  <c r="H88" i="2"/>
  <c r="H87" i="2" s="1"/>
  <c r="H86" i="2" s="1"/>
  <c r="H85" i="2" s="1"/>
  <c r="G88" i="2"/>
  <c r="G87" i="2" s="1"/>
  <c r="G86" i="2" s="1"/>
  <c r="G85" i="2" s="1"/>
  <c r="G209" i="5" l="1"/>
  <c r="G36" i="5"/>
  <c r="G56" i="5"/>
  <c r="F61" i="5"/>
  <c r="G126" i="5"/>
  <c r="F181" i="5"/>
  <c r="F237" i="5"/>
  <c r="F228" i="5" s="1"/>
  <c r="G181" i="5"/>
  <c r="F202" i="5"/>
  <c r="F232" i="5"/>
  <c r="F217" i="5"/>
  <c r="F216" i="5" s="1"/>
  <c r="F215" i="5" s="1"/>
  <c r="F214" i="5" s="1"/>
  <c r="F172" i="5"/>
  <c r="G287" i="5"/>
  <c r="G344" i="5"/>
  <c r="G343" i="5" s="1"/>
  <c r="F148" i="5"/>
  <c r="F147" i="5" s="1"/>
  <c r="G51" i="5"/>
  <c r="G148" i="5"/>
  <c r="G147" i="5" s="1"/>
  <c r="G61" i="5"/>
  <c r="G379" i="5"/>
  <c r="G217" i="5"/>
  <c r="G216" i="5" s="1"/>
  <c r="G215" i="5" s="1"/>
  <c r="G214" i="5" s="1"/>
  <c r="F252" i="5"/>
  <c r="F251" i="5" s="1"/>
  <c r="F250" i="5" s="1"/>
  <c r="F344" i="5"/>
  <c r="F343" i="5" s="1"/>
  <c r="G243" i="5"/>
  <c r="G242" i="5" s="1"/>
  <c r="G46" i="5"/>
  <c r="F156" i="5"/>
  <c r="G161" i="5"/>
  <c r="G160" i="5" s="1"/>
  <c r="G31" i="5"/>
  <c r="F41" i="5"/>
  <c r="G294" i="5"/>
  <c r="G283" i="5" s="1"/>
  <c r="G282" i="5" s="1"/>
  <c r="F379" i="5"/>
  <c r="F333" i="5"/>
  <c r="F332" i="5" s="1"/>
  <c r="F331" i="5" s="1"/>
  <c r="G193" i="5"/>
  <c r="F364" i="5"/>
  <c r="F243" i="5"/>
  <c r="F242" i="5" s="1"/>
  <c r="G252" i="5"/>
  <c r="F294" i="5"/>
  <c r="G357" i="5"/>
  <c r="G351" i="5" s="1"/>
  <c r="F126" i="5"/>
  <c r="F122" i="5" s="1"/>
  <c r="F121" i="5" s="1"/>
  <c r="F110" i="5" s="1"/>
  <c r="G41" i="5"/>
  <c r="F73" i="5"/>
  <c r="F72" i="5" s="1"/>
  <c r="F71" i="5" s="1"/>
  <c r="G324" i="5"/>
  <c r="G323" i="5" s="1"/>
  <c r="F287" i="5"/>
  <c r="G73" i="5"/>
  <c r="G72" i="5" s="1"/>
  <c r="G71" i="5" s="1"/>
  <c r="F101" i="5"/>
  <c r="F100" i="5" s="1"/>
  <c r="F99" i="5" s="1"/>
  <c r="F98" i="5" s="1"/>
  <c r="G172" i="5"/>
  <c r="F193" i="5"/>
  <c r="F192" i="5" s="1"/>
  <c r="F191" i="5" s="1"/>
  <c r="F31" i="5"/>
  <c r="F27" i="5" s="1"/>
  <c r="F26" i="5" s="1"/>
  <c r="G101" i="5"/>
  <c r="G100" i="5" s="1"/>
  <c r="G99" i="5" s="1"/>
  <c r="G98" i="5" s="1"/>
  <c r="G202" i="5"/>
  <c r="G237" i="5"/>
  <c r="G122" i="5"/>
  <c r="G121" i="5" s="1"/>
  <c r="G110" i="5" s="1"/>
  <c r="F161" i="5"/>
  <c r="F160" i="5" s="1"/>
  <c r="F171" i="5"/>
  <c r="F170" i="5" s="1"/>
  <c r="G228" i="5"/>
  <c r="G333" i="5"/>
  <c r="G332" i="5" s="1"/>
  <c r="G331" i="5" s="1"/>
  <c r="G156" i="5"/>
  <c r="G251" i="5"/>
  <c r="G250" i="5" s="1"/>
  <c r="F324" i="5"/>
  <c r="F323" i="5" s="1"/>
  <c r="F483" i="4"/>
  <c r="F482" i="4" s="1"/>
  <c r="F481" i="4" s="1"/>
  <c r="F480" i="4" s="1"/>
  <c r="F478" i="4"/>
  <c r="F477" i="4"/>
  <c r="F476" i="4"/>
  <c r="F475" i="4" s="1"/>
  <c r="F472" i="4"/>
  <c r="F471" i="4"/>
  <c r="F470" i="4" s="1"/>
  <c r="F469" i="4" s="1"/>
  <c r="F468" i="4" s="1"/>
  <c r="F466" i="4"/>
  <c r="F465" i="4" s="1"/>
  <c r="F461" i="4"/>
  <c r="F460" i="4" s="1"/>
  <c r="F459" i="4" s="1"/>
  <c r="F458" i="4" s="1"/>
  <c r="F455" i="4"/>
  <c r="F454" i="4" s="1"/>
  <c r="F452" i="4"/>
  <c r="F451" i="4"/>
  <c r="F446" i="4"/>
  <c r="F445" i="4" s="1"/>
  <c r="F444" i="4" s="1"/>
  <c r="F442" i="4"/>
  <c r="F441" i="4"/>
  <c r="F439" i="4"/>
  <c r="F438" i="4"/>
  <c r="F437" i="4"/>
  <c r="F432" i="4" s="1"/>
  <c r="F435" i="4"/>
  <c r="F434" i="4" s="1"/>
  <c r="F433" i="4" s="1"/>
  <c r="F430" i="4"/>
  <c r="F429" i="4" s="1"/>
  <c r="F427" i="4"/>
  <c r="F426" i="4"/>
  <c r="F424" i="4"/>
  <c r="F423" i="4" s="1"/>
  <c r="F422" i="4" s="1"/>
  <c r="F421" i="4" s="1"/>
  <c r="F420" i="4" s="1"/>
  <c r="F418" i="4"/>
  <c r="F417" i="4"/>
  <c r="F416" i="4"/>
  <c r="F414" i="4"/>
  <c r="F413" i="4" s="1"/>
  <c r="F412" i="4" s="1"/>
  <c r="F411" i="4" s="1"/>
  <c r="F409" i="4"/>
  <c r="F408" i="4" s="1"/>
  <c r="F404" i="4" s="1"/>
  <c r="F403" i="4" s="1"/>
  <c r="F406" i="4"/>
  <c r="F405" i="4"/>
  <c r="F401" i="4"/>
  <c r="F400" i="4" s="1"/>
  <c r="F399" i="4" s="1"/>
  <c r="F398" i="4" s="1"/>
  <c r="F395" i="4"/>
  <c r="F394" i="4"/>
  <c r="F392" i="4"/>
  <c r="F391" i="4" s="1"/>
  <c r="F389" i="4"/>
  <c r="F388" i="4"/>
  <c r="F386" i="4"/>
  <c r="F385" i="4"/>
  <c r="F383" i="4"/>
  <c r="F381" i="4"/>
  <c r="F380" i="4" s="1"/>
  <c r="F378" i="4"/>
  <c r="F376" i="4"/>
  <c r="F374" i="4"/>
  <c r="F373" i="4" s="1"/>
  <c r="F371" i="4"/>
  <c r="F369" i="4"/>
  <c r="F367" i="4"/>
  <c r="F366" i="4" s="1"/>
  <c r="F364" i="4"/>
  <c r="F362" i="4"/>
  <c r="F361" i="4"/>
  <c r="F360" i="4" s="1"/>
  <c r="F353" i="4" s="1"/>
  <c r="F352" i="4" s="1"/>
  <c r="F358" i="4"/>
  <c r="F356" i="4"/>
  <c r="F355" i="4"/>
  <c r="F354" i="4" s="1"/>
  <c r="F350" i="4"/>
  <c r="F349" i="4" s="1"/>
  <c r="F348" i="4" s="1"/>
  <c r="F344" i="4"/>
  <c r="F343" i="4"/>
  <c r="F341" i="4"/>
  <c r="F339" i="4"/>
  <c r="F338" i="4" s="1"/>
  <c r="F337" i="4" s="1"/>
  <c r="F335" i="4"/>
  <c r="F334" i="4"/>
  <c r="F333" i="4"/>
  <c r="F331" i="4"/>
  <c r="F330" i="4" s="1"/>
  <c r="F328" i="4"/>
  <c r="F327" i="4" s="1"/>
  <c r="F325" i="4"/>
  <c r="F324" i="4" s="1"/>
  <c r="F322" i="4"/>
  <c r="F321" i="4"/>
  <c r="F319" i="4"/>
  <c r="F318" i="4" s="1"/>
  <c r="F316" i="4"/>
  <c r="F315" i="4" s="1"/>
  <c r="F313" i="4"/>
  <c r="F311" i="4"/>
  <c r="F309" i="4"/>
  <c r="F307" i="4"/>
  <c r="F306" i="4"/>
  <c r="F305" i="4" s="1"/>
  <c r="F303" i="4"/>
  <c r="F302" i="4" s="1"/>
  <c r="F301" i="4" s="1"/>
  <c r="F298" i="4"/>
  <c r="F297" i="4"/>
  <c r="F296" i="4"/>
  <c r="F294" i="4"/>
  <c r="F293" i="4" s="1"/>
  <c r="F292" i="4" s="1"/>
  <c r="F290" i="4"/>
  <c r="F288" i="4"/>
  <c r="F286" i="4"/>
  <c r="F285" i="4"/>
  <c r="F284" i="4"/>
  <c r="F282" i="4"/>
  <c r="F279" i="4" s="1"/>
  <c r="F280" i="4"/>
  <c r="F277" i="4"/>
  <c r="F275" i="4"/>
  <c r="F274" i="4"/>
  <c r="F272" i="4"/>
  <c r="F271" i="4"/>
  <c r="F270" i="4" s="1"/>
  <c r="F269" i="4" s="1"/>
  <c r="F266" i="4"/>
  <c r="F264" i="4"/>
  <c r="F263" i="4" s="1"/>
  <c r="F261" i="4"/>
  <c r="F258" i="4"/>
  <c r="F256" i="4"/>
  <c r="F254" i="4"/>
  <c r="F253" i="4" s="1"/>
  <c r="F252" i="4" s="1"/>
  <c r="F251" i="4" s="1"/>
  <c r="F250" i="4" s="1"/>
  <c r="F248" i="4"/>
  <c r="F246" i="4"/>
  <c r="F244" i="4"/>
  <c r="F243" i="4" s="1"/>
  <c r="F241" i="4"/>
  <c r="F239" i="4"/>
  <c r="F238" i="4"/>
  <c r="F236" i="4"/>
  <c r="F234" i="4"/>
  <c r="F232" i="4"/>
  <c r="F231" i="4"/>
  <c r="F229" i="4"/>
  <c r="F227" i="4"/>
  <c r="F225" i="4"/>
  <c r="F223" i="4"/>
  <c r="F218" i="4"/>
  <c r="F217" i="4" s="1"/>
  <c r="F215" i="4"/>
  <c r="F214" i="4"/>
  <c r="F212" i="4"/>
  <c r="F210" i="4"/>
  <c r="F208" i="4"/>
  <c r="F207" i="4"/>
  <c r="F205" i="4"/>
  <c r="F203" i="4"/>
  <c r="F198" i="4" s="1"/>
  <c r="F197" i="4" s="1"/>
  <c r="F196" i="4" s="1"/>
  <c r="F201" i="4"/>
  <c r="F199" i="4"/>
  <c r="F193" i="4"/>
  <c r="F192" i="4" s="1"/>
  <c r="F186" i="4" s="1"/>
  <c r="F190" i="4"/>
  <c r="F189" i="4"/>
  <c r="F188" i="4"/>
  <c r="F187" i="4" s="1"/>
  <c r="F184" i="4"/>
  <c r="F183" i="4"/>
  <c r="F181" i="4"/>
  <c r="F180" i="4" s="1"/>
  <c r="F178" i="4"/>
  <c r="F177" i="4"/>
  <c r="F176" i="4" s="1"/>
  <c r="F175" i="4" s="1"/>
  <c r="F173" i="4"/>
  <c r="F172" i="4"/>
  <c r="F168" i="4" s="1"/>
  <c r="F167" i="4" s="1"/>
  <c r="F170" i="4"/>
  <c r="F169" i="4" s="1"/>
  <c r="F164" i="4"/>
  <c r="F163" i="4"/>
  <c r="F162" i="4"/>
  <c r="F160" i="4"/>
  <c r="F159" i="4" s="1"/>
  <c r="F157" i="4"/>
  <c r="F156" i="4"/>
  <c r="F152" i="4"/>
  <c r="F151" i="4"/>
  <c r="F149" i="4"/>
  <c r="F146" i="4" s="1"/>
  <c r="F140" i="4" s="1"/>
  <c r="F139" i="4" s="1"/>
  <c r="F147" i="4"/>
  <c r="F144" i="4"/>
  <c r="F142" i="4"/>
  <c r="F141" i="4"/>
  <c r="F137" i="4"/>
  <c r="F136" i="4" s="1"/>
  <c r="F134" i="4"/>
  <c r="F133" i="4"/>
  <c r="F129" i="4"/>
  <c r="F128" i="4"/>
  <c r="F127" i="4" s="1"/>
  <c r="F125" i="4"/>
  <c r="F124" i="4" s="1"/>
  <c r="F123" i="4" s="1"/>
  <c r="F122" i="4" s="1"/>
  <c r="F119" i="4"/>
  <c r="F118" i="4"/>
  <c r="F116" i="4"/>
  <c r="F115" i="4" s="1"/>
  <c r="F114" i="4" s="1"/>
  <c r="F113" i="4" s="1"/>
  <c r="F111" i="4"/>
  <c r="F110" i="4"/>
  <c r="F108" i="4"/>
  <c r="F106" i="4"/>
  <c r="F105" i="4" s="1"/>
  <c r="F102" i="4"/>
  <c r="F101" i="4"/>
  <c r="F100" i="4" s="1"/>
  <c r="F99" i="4" s="1"/>
  <c r="F98" i="4" s="1"/>
  <c r="F96" i="4"/>
  <c r="F95" i="4" s="1"/>
  <c r="F93" i="4"/>
  <c r="F92" i="4"/>
  <c r="F90" i="4"/>
  <c r="F89" i="4" s="1"/>
  <c r="F88" i="4" s="1"/>
  <c r="F85" i="4"/>
  <c r="F84" i="4" s="1"/>
  <c r="F83" i="4" s="1"/>
  <c r="F82" i="4" s="1"/>
  <c r="F80" i="4"/>
  <c r="F79" i="4" s="1"/>
  <c r="F77" i="4"/>
  <c r="F76" i="4"/>
  <c r="F74" i="4"/>
  <c r="F73" i="4" s="1"/>
  <c r="F72" i="4" s="1"/>
  <c r="F71" i="4" s="1"/>
  <c r="F69" i="4"/>
  <c r="F68" i="4" s="1"/>
  <c r="F67" i="4" s="1"/>
  <c r="F66" i="4" s="1"/>
  <c r="F64" i="4"/>
  <c r="F61" i="4" s="1"/>
  <c r="F62" i="4"/>
  <c r="F59" i="4"/>
  <c r="F57" i="4"/>
  <c r="F56" i="4" s="1"/>
  <c r="F54" i="4"/>
  <c r="F52" i="4"/>
  <c r="F50" i="4"/>
  <c r="F49" i="4" s="1"/>
  <c r="F47" i="4"/>
  <c r="F45" i="4"/>
  <c r="F44" i="4"/>
  <c r="F42" i="4"/>
  <c r="F40" i="4"/>
  <c r="F39" i="4"/>
  <c r="F37" i="4"/>
  <c r="F35" i="4"/>
  <c r="F34" i="4" s="1"/>
  <c r="F32" i="4"/>
  <c r="F30" i="4"/>
  <c r="F29" i="4" s="1"/>
  <c r="F27" i="4"/>
  <c r="F26" i="4"/>
  <c r="F22" i="4"/>
  <c r="F21" i="4" s="1"/>
  <c r="F20" i="4" s="1"/>
  <c r="F19" i="4" s="1"/>
  <c r="F17" i="4"/>
  <c r="F16" i="4"/>
  <c r="F15" i="4"/>
  <c r="F14" i="4" s="1"/>
  <c r="F222" i="4" l="1"/>
  <c r="F313" i="5"/>
  <c r="G171" i="5"/>
  <c r="G170" i="5" s="1"/>
  <c r="G227" i="5"/>
  <c r="G27" i="5"/>
  <c r="G26" i="5" s="1"/>
  <c r="G15" i="5" s="1"/>
  <c r="F283" i="5"/>
  <c r="F282" i="5" s="1"/>
  <c r="F15" i="5"/>
  <c r="G192" i="5"/>
  <c r="G191" i="5" s="1"/>
  <c r="G169" i="5" s="1"/>
  <c r="F146" i="5"/>
  <c r="G313" i="5"/>
  <c r="G146" i="5"/>
  <c r="F227" i="5"/>
  <c r="F169" i="5" s="1"/>
  <c r="F104" i="4"/>
  <c r="F300" i="4"/>
  <c r="F464" i="4"/>
  <c r="F463" i="4"/>
  <c r="F457" i="4" s="1"/>
  <c r="F221" i="4"/>
  <c r="F220" i="4" s="1"/>
  <c r="F195" i="4" s="1"/>
  <c r="F474" i="4"/>
  <c r="F87" i="4"/>
  <c r="F132" i="4"/>
  <c r="F131" i="4" s="1"/>
  <c r="F397" i="4"/>
  <c r="F450" i="4"/>
  <c r="F449" i="4" s="1"/>
  <c r="F448" i="4" s="1"/>
  <c r="F25" i="4"/>
  <c r="F24" i="4" s="1"/>
  <c r="F13" i="4" s="1"/>
  <c r="F485" i="4" s="1"/>
  <c r="F12" i="4" s="1"/>
  <c r="F166" i="4"/>
  <c r="F155" i="4"/>
  <c r="F154" i="4" s="1"/>
  <c r="F121" i="4" s="1"/>
  <c r="G393" i="5" l="1"/>
  <c r="G14" i="5" s="1"/>
  <c r="F393" i="5"/>
  <c r="F14" i="5" s="1"/>
  <c r="D13" i="9"/>
  <c r="E13" i="9"/>
  <c r="D18" i="9"/>
  <c r="E18" i="9"/>
  <c r="D23" i="9"/>
  <c r="E23" i="9"/>
  <c r="D14" i="8"/>
  <c r="D19" i="8"/>
  <c r="D24" i="8"/>
  <c r="G269" i="1"/>
  <c r="G296" i="1"/>
  <c r="G297" i="1"/>
  <c r="G298" i="1"/>
  <c r="E12" i="9" l="1"/>
  <c r="E32" i="9" s="1"/>
  <c r="D12" i="9"/>
  <c r="D32" i="9" s="1"/>
  <c r="D13" i="8"/>
  <c r="D33" i="8" s="1"/>
  <c r="C15" i="7"/>
  <c r="C16" i="7"/>
  <c r="D16" i="7"/>
  <c r="C19" i="7"/>
  <c r="D19" i="7"/>
  <c r="C21" i="7"/>
  <c r="D21" i="7"/>
  <c r="C26" i="7"/>
  <c r="D26" i="7"/>
  <c r="C29" i="7"/>
  <c r="D29" i="7"/>
  <c r="C32" i="7"/>
  <c r="D32" i="7"/>
  <c r="C34" i="7"/>
  <c r="D34" i="7"/>
  <c r="C37" i="7"/>
  <c r="D37" i="7"/>
  <c r="C40" i="7"/>
  <c r="C50" i="7"/>
  <c r="D50" i="7"/>
  <c r="D40" i="7" s="1"/>
  <c r="C54" i="7"/>
  <c r="C53" i="7" s="1"/>
  <c r="C56" i="7"/>
  <c r="D56" i="7"/>
  <c r="D54" i="7" s="1"/>
  <c r="D53" i="7" s="1"/>
  <c r="C73" i="7"/>
  <c r="D73" i="7"/>
  <c r="C89" i="7"/>
  <c r="D89" i="7"/>
  <c r="D15" i="7" l="1"/>
  <c r="D95" i="7" s="1"/>
  <c r="C95" i="7"/>
  <c r="G455" i="1"/>
  <c r="G454" i="1" s="1"/>
  <c r="G383" i="1" l="1"/>
  <c r="G381" i="1"/>
  <c r="G358" i="1"/>
  <c r="G331" i="1"/>
  <c r="G330" i="1" s="1"/>
  <c r="G328" i="1"/>
  <c r="G327" i="1" s="1"/>
  <c r="G325" i="1"/>
  <c r="G324" i="1" s="1"/>
  <c r="G266" i="1"/>
  <c r="G264" i="1"/>
  <c r="G96" i="1"/>
  <c r="G95" i="1" s="1"/>
  <c r="G380" i="1" l="1"/>
  <c r="G263" i="1"/>
  <c r="G248" i="1"/>
  <c r="G246" i="1"/>
  <c r="G244" i="1"/>
  <c r="G218" i="1"/>
  <c r="G217" i="1" s="1"/>
  <c r="G137" i="1"/>
  <c r="G136" i="1" s="1"/>
  <c r="G243" i="1" l="1"/>
  <c r="G111" i="1"/>
  <c r="G110" i="1" s="1"/>
  <c r="G173" i="1" l="1"/>
  <c r="G172" i="1" s="1"/>
  <c r="G170" i="1"/>
  <c r="G169" i="1" s="1"/>
  <c r="G119" i="1"/>
  <c r="G118" i="1" s="1"/>
  <c r="G116" i="1"/>
  <c r="G115" i="1" s="1"/>
  <c r="G168" i="1" l="1"/>
  <c r="G114" i="1"/>
  <c r="G113" i="1" s="1"/>
  <c r="C11" i="3" l="1"/>
  <c r="C14" i="3"/>
  <c r="C16" i="3"/>
  <c r="B20" i="3"/>
  <c r="C21" i="3"/>
  <c r="C24" i="3"/>
  <c r="C27" i="3"/>
  <c r="C29" i="3"/>
  <c r="C32" i="3"/>
  <c r="C34" i="3"/>
  <c r="C10" i="3" s="1"/>
  <c r="C44" i="3"/>
  <c r="C51" i="3"/>
  <c r="C48" i="3" s="1"/>
  <c r="C47" i="3" s="1"/>
  <c r="C64" i="3"/>
  <c r="C80" i="3"/>
  <c r="C86" i="3" l="1"/>
  <c r="G350" i="1"/>
  <c r="G349" i="1" s="1"/>
  <c r="G348" i="1" s="1"/>
  <c r="G424" i="1" l="1"/>
  <c r="G52" i="2" l="1"/>
  <c r="H355" i="2" l="1"/>
  <c r="H354" i="2" s="1"/>
  <c r="H358" i="2"/>
  <c r="H357" i="2" s="1"/>
  <c r="H353" i="2" l="1"/>
  <c r="H351" i="2"/>
  <c r="G351" i="2"/>
  <c r="H325" i="2" l="1"/>
  <c r="H324" i="2" s="1"/>
  <c r="G325" i="2"/>
  <c r="G324" i="2" s="1"/>
  <c r="H307" i="2"/>
  <c r="H306" i="2" s="1"/>
  <c r="H304" i="2"/>
  <c r="H303" i="2" s="1"/>
  <c r="G307" i="2"/>
  <c r="G306" i="2" s="1"/>
  <c r="G304" i="2"/>
  <c r="G303" i="2" s="1"/>
  <c r="H295" i="2"/>
  <c r="G295" i="2"/>
  <c r="H293" i="2"/>
  <c r="G293" i="2"/>
  <c r="H291" i="2"/>
  <c r="G291" i="2"/>
  <c r="H288" i="2"/>
  <c r="G288" i="2"/>
  <c r="H286" i="2"/>
  <c r="G286" i="2"/>
  <c r="H284" i="2"/>
  <c r="G284" i="2"/>
  <c r="H281" i="2"/>
  <c r="H280" i="2" s="1"/>
  <c r="G281" i="2"/>
  <c r="G280" i="2" s="1"/>
  <c r="H258" i="2"/>
  <c r="H257" i="2" s="1"/>
  <c r="G258" i="2"/>
  <c r="G257" i="2" s="1"/>
  <c r="H255" i="2"/>
  <c r="G255" i="2"/>
  <c r="H253" i="2"/>
  <c r="G253" i="2"/>
  <c r="H251" i="2"/>
  <c r="G251" i="2"/>
  <c r="H249" i="2"/>
  <c r="G249" i="2"/>
  <c r="H242" i="2"/>
  <c r="H240" i="2"/>
  <c r="G242" i="2"/>
  <c r="G240" i="2"/>
  <c r="H221" i="2"/>
  <c r="H218" i="2"/>
  <c r="H216" i="2"/>
  <c r="H214" i="2"/>
  <c r="G221" i="2"/>
  <c r="G218" i="2"/>
  <c r="G216" i="2"/>
  <c r="G214" i="2"/>
  <c r="H196" i="2"/>
  <c r="H194" i="2"/>
  <c r="H192" i="2"/>
  <c r="H190" i="2"/>
  <c r="G196" i="2"/>
  <c r="G194" i="2"/>
  <c r="G192" i="2"/>
  <c r="G190" i="2"/>
  <c r="H112" i="2"/>
  <c r="H111" i="2" s="1"/>
  <c r="H110" i="2" s="1"/>
  <c r="H109" i="2" s="1"/>
  <c r="G112" i="2"/>
  <c r="G111" i="2" s="1"/>
  <c r="G110" i="2" s="1"/>
  <c r="G109" i="2" s="1"/>
  <c r="H175" i="2"/>
  <c r="H173" i="2"/>
  <c r="H171" i="2"/>
  <c r="H169" i="2"/>
  <c r="G175" i="2"/>
  <c r="G173" i="2"/>
  <c r="G171" i="2"/>
  <c r="G169" i="2"/>
  <c r="H154" i="2"/>
  <c r="H153" i="2" s="1"/>
  <c r="G154" i="2"/>
  <c r="G153" i="2" s="1"/>
  <c r="G152" i="2" l="1"/>
  <c r="G151" i="2" s="1"/>
  <c r="H152" i="2"/>
  <c r="H151" i="2" s="1"/>
  <c r="H290" i="2"/>
  <c r="H283" i="2"/>
  <c r="G283" i="2"/>
  <c r="H189" i="2"/>
  <c r="G189" i="2"/>
  <c r="G168" i="2"/>
  <c r="H168" i="2"/>
  <c r="G290" i="2"/>
  <c r="H213" i="2"/>
  <c r="H212" i="2" s="1"/>
  <c r="H211" i="2" s="1"/>
  <c r="G213" i="2"/>
  <c r="G212" i="2" s="1"/>
  <c r="G211" i="2" s="1"/>
  <c r="G248" i="2"/>
  <c r="H248" i="2"/>
  <c r="H140" i="2"/>
  <c r="H73" i="2"/>
  <c r="H72" i="2" s="1"/>
  <c r="G73" i="2"/>
  <c r="G72" i="2" s="1"/>
  <c r="H67" i="2"/>
  <c r="H66" i="2" s="1"/>
  <c r="H65" i="2" s="1"/>
  <c r="H64" i="2" s="1"/>
  <c r="G67" i="2"/>
  <c r="G66" i="2" s="1"/>
  <c r="G65" i="2" s="1"/>
  <c r="G64" i="2" s="1"/>
  <c r="H50" i="2"/>
  <c r="G50" i="2"/>
  <c r="H47" i="2"/>
  <c r="G47" i="2"/>
  <c r="H45" i="2"/>
  <c r="G45" i="2"/>
  <c r="H42" i="2"/>
  <c r="G42" i="2"/>
  <c r="H40" i="2"/>
  <c r="G40" i="2"/>
  <c r="H37" i="2"/>
  <c r="G37" i="2"/>
  <c r="H35" i="2"/>
  <c r="G35" i="2"/>
  <c r="H32" i="2"/>
  <c r="G32" i="2"/>
  <c r="H30" i="2"/>
  <c r="G30" i="2"/>
  <c r="H27" i="2"/>
  <c r="H26" i="2" s="1"/>
  <c r="G27" i="2"/>
  <c r="G26" i="2" s="1"/>
  <c r="H52" i="2"/>
  <c r="G55" i="2"/>
  <c r="H55" i="2"/>
  <c r="G57" i="2"/>
  <c r="H57" i="2"/>
  <c r="G60" i="2"/>
  <c r="H60" i="2"/>
  <c r="G62" i="2"/>
  <c r="H62" i="2"/>
  <c r="G22" i="2"/>
  <c r="G21" i="2" s="1"/>
  <c r="G20" i="2" s="1"/>
  <c r="G19" i="2" s="1"/>
  <c r="G17" i="2"/>
  <c r="G16" i="2" s="1"/>
  <c r="G15" i="2" s="1"/>
  <c r="G14" i="2" s="1"/>
  <c r="H22" i="2"/>
  <c r="H21" i="2" s="1"/>
  <c r="H20" i="2" s="1"/>
  <c r="H19" i="2" s="1"/>
  <c r="H17" i="2"/>
  <c r="H16" i="2" s="1"/>
  <c r="H15" i="2" s="1"/>
  <c r="H14" i="2" s="1"/>
  <c r="G34" i="2" l="1"/>
  <c r="G44" i="2"/>
  <c r="H34" i="2"/>
  <c r="H54" i="2"/>
  <c r="G54" i="2"/>
  <c r="G29" i="2"/>
  <c r="G39" i="2"/>
  <c r="H29" i="2"/>
  <c r="H59" i="2"/>
  <c r="G59" i="2"/>
  <c r="H44" i="2"/>
  <c r="G49" i="2"/>
  <c r="H49" i="2"/>
  <c r="H39" i="2"/>
  <c r="G184" i="1"/>
  <c r="G183" i="1" s="1"/>
  <c r="G129" i="1"/>
  <c r="G128" i="1" s="1"/>
  <c r="G127" i="1" s="1"/>
  <c r="G25" i="2" l="1"/>
  <c r="G24" i="2" s="1"/>
  <c r="H25" i="2"/>
  <c r="H24" i="2" s="1"/>
  <c r="G93" i="1"/>
  <c r="G92" i="1" s="1"/>
  <c r="G90" i="1"/>
  <c r="G89" i="1" s="1"/>
  <c r="G69" i="1"/>
  <c r="G68" i="1" s="1"/>
  <c r="G67" i="1" s="1"/>
  <c r="G66" i="1" s="1"/>
  <c r="G88" i="1" l="1"/>
  <c r="G87" i="1" s="1"/>
  <c r="H276" i="2" l="1"/>
  <c r="H275" i="2" s="1"/>
  <c r="H273" i="2"/>
  <c r="H272" i="2" s="1"/>
  <c r="G276" i="2"/>
  <c r="G275" i="2" s="1"/>
  <c r="G273" i="2"/>
  <c r="G272" i="2" s="1"/>
  <c r="G135" i="2" l="1"/>
  <c r="G134" i="2" s="1"/>
  <c r="G133" i="2" s="1"/>
  <c r="G132" i="2" s="1"/>
  <c r="H135" i="2"/>
  <c r="H134" i="2" s="1"/>
  <c r="H133" i="2" s="1"/>
  <c r="H132" i="2" s="1"/>
  <c r="H301" i="2"/>
  <c r="H300" i="2" s="1"/>
  <c r="H298" i="2"/>
  <c r="H297" i="2" s="1"/>
  <c r="H279" i="2" s="1"/>
  <c r="G301" i="2"/>
  <c r="G300" i="2" s="1"/>
  <c r="G298" i="2"/>
  <c r="G297" i="2" s="1"/>
  <c r="G163" i="2"/>
  <c r="G162" i="2" s="1"/>
  <c r="H163" i="2"/>
  <c r="H162" i="2" s="1"/>
  <c r="G279" i="2" l="1"/>
  <c r="G418" i="1"/>
  <c r="G417" i="1" s="1"/>
  <c r="G416" i="1" s="1"/>
  <c r="G395" i="1"/>
  <c r="G394" i="1" s="1"/>
  <c r="G392" i="1"/>
  <c r="G391" i="1" s="1"/>
  <c r="G389" i="1"/>
  <c r="G388" i="1" s="1"/>
  <c r="G386" i="1"/>
  <c r="G385" i="1" s="1"/>
  <c r="G362" i="1"/>
  <c r="G371" i="1"/>
  <c r="G369" i="1"/>
  <c r="G367" i="1"/>
  <c r="G294" i="1"/>
  <c r="G293" i="1" s="1"/>
  <c r="G292" i="1" s="1"/>
  <c r="G208" i="1"/>
  <c r="G210" i="1"/>
  <c r="G212" i="1"/>
  <c r="G164" i="1"/>
  <c r="G163" i="1" s="1"/>
  <c r="G162" i="1" s="1"/>
  <c r="G193" i="1"/>
  <c r="G192" i="1" s="1"/>
  <c r="G366" i="1" l="1"/>
  <c r="G125" i="1" l="1"/>
  <c r="G124" i="1" s="1"/>
  <c r="G123" i="1" s="1"/>
  <c r="G122" i="1" s="1"/>
  <c r="G181" i="1"/>
  <c r="G180" i="1" s="1"/>
  <c r="G32" i="1" l="1"/>
  <c r="G144" i="1" l="1"/>
  <c r="G261" i="1" l="1"/>
  <c r="G258" i="1"/>
  <c r="G256" i="1"/>
  <c r="G254" i="1"/>
  <c r="G210" i="2" l="1"/>
  <c r="H210" i="2"/>
  <c r="G253" i="1"/>
  <c r="G252" i="1" s="1"/>
  <c r="H106" i="2"/>
  <c r="H105" i="2" s="1"/>
  <c r="H103" i="2"/>
  <c r="H102" i="2" s="1"/>
  <c r="G106" i="2"/>
  <c r="G105" i="2" s="1"/>
  <c r="G103" i="2"/>
  <c r="G102" i="2" s="1"/>
  <c r="G345" i="2"/>
  <c r="G344" i="2" s="1"/>
  <c r="H345" i="2"/>
  <c r="H344" i="2" s="1"/>
  <c r="H337" i="2"/>
  <c r="H336" i="2" s="1"/>
  <c r="G337" i="2"/>
  <c r="G336" i="2" s="1"/>
  <c r="H334" i="2"/>
  <c r="H333" i="2" s="1"/>
  <c r="G334" i="2"/>
  <c r="G333" i="2" s="1"/>
  <c r="H331" i="2"/>
  <c r="H330" i="2" s="1"/>
  <c r="G331" i="2"/>
  <c r="G330" i="2" s="1"/>
  <c r="H244" i="2"/>
  <c r="H239" i="2" s="1"/>
  <c r="H238" i="2" s="1"/>
  <c r="G244" i="2"/>
  <c r="G239" i="2" s="1"/>
  <c r="G238" i="2" s="1"/>
  <c r="H236" i="2"/>
  <c r="G236" i="2"/>
  <c r="H234" i="2"/>
  <c r="G234" i="2"/>
  <c r="H231" i="2"/>
  <c r="G231" i="2"/>
  <c r="H229" i="2"/>
  <c r="G229" i="2"/>
  <c r="H208" i="2"/>
  <c r="G208" i="2"/>
  <c r="H206" i="2"/>
  <c r="G206" i="2"/>
  <c r="H203" i="2"/>
  <c r="H201" i="2"/>
  <c r="H199" i="2"/>
  <c r="G203" i="2"/>
  <c r="G201" i="2"/>
  <c r="G199" i="2"/>
  <c r="H185" i="2"/>
  <c r="H184" i="2" s="1"/>
  <c r="G185" i="2"/>
  <c r="G184" i="2" s="1"/>
  <c r="H182" i="2"/>
  <c r="G182" i="2"/>
  <c r="H180" i="2"/>
  <c r="G180" i="2"/>
  <c r="H178" i="2"/>
  <c r="G178" i="2"/>
  <c r="G251" i="1" l="1"/>
  <c r="G250" i="1" s="1"/>
  <c r="G329" i="2"/>
  <c r="G328" i="2" s="1"/>
  <c r="H329" i="2"/>
  <c r="H328" i="2" s="1"/>
  <c r="H233" i="2"/>
  <c r="G205" i="2"/>
  <c r="H228" i="2"/>
  <c r="G233" i="2"/>
  <c r="H198" i="2"/>
  <c r="G228" i="2"/>
  <c r="H205" i="2"/>
  <c r="G198" i="2"/>
  <c r="G177" i="2"/>
  <c r="H177" i="2"/>
  <c r="H188" i="2" l="1"/>
  <c r="H187" i="2" s="1"/>
  <c r="G188" i="2"/>
  <c r="G187" i="2" s="1"/>
  <c r="G344" i="1"/>
  <c r="G343" i="1" s="1"/>
  <c r="G435" i="1" l="1"/>
  <c r="G434" i="1" s="1"/>
  <c r="G433" i="1" s="1"/>
  <c r="G439" i="1"/>
  <c r="G438" i="1" s="1"/>
  <c r="G409" i="1"/>
  <c r="G408" i="1" s="1"/>
  <c r="G178" i="1"/>
  <c r="G177" i="1" s="1"/>
  <c r="G176" i="1" s="1"/>
  <c r="G175" i="1" l="1"/>
  <c r="G414" i="1"/>
  <c r="G413" i="1" l="1"/>
  <c r="G412" i="1" s="1"/>
  <c r="G411" i="1" s="1"/>
  <c r="G356" i="1" l="1"/>
  <c r="G355" i="1" s="1"/>
  <c r="G354" i="1" s="1"/>
  <c r="G303" i="1"/>
  <c r="G302" i="1" s="1"/>
  <c r="G301" i="1" s="1"/>
  <c r="H387" i="2" l="1"/>
  <c r="H386" i="2" s="1"/>
  <c r="G387" i="2"/>
  <c r="G386" i="2" s="1"/>
  <c r="G94" i="2" l="1"/>
  <c r="G93" i="2" s="1"/>
  <c r="G92" i="2" s="1"/>
  <c r="G91" i="2" s="1"/>
  <c r="G90" i="2" s="1"/>
  <c r="H94" i="2"/>
  <c r="H93" i="2" s="1"/>
  <c r="H92" i="2" s="1"/>
  <c r="H91" i="2" s="1"/>
  <c r="H90" i="2" s="1"/>
  <c r="G54" i="1"/>
  <c r="G384" i="2"/>
  <c r="G383" i="2" s="1"/>
  <c r="G382" i="2" s="1"/>
  <c r="G381" i="2" s="1"/>
  <c r="G379" i="2"/>
  <c r="G378" i="2" s="1"/>
  <c r="G377" i="2" s="1"/>
  <c r="G376" i="2" s="1"/>
  <c r="G373" i="2"/>
  <c r="G372" i="2" s="1"/>
  <c r="G371" i="2" s="1"/>
  <c r="G370" i="2" s="1"/>
  <c r="G369" i="2" s="1"/>
  <c r="G367" i="2"/>
  <c r="G366" i="2" s="1"/>
  <c r="G365" i="2" s="1"/>
  <c r="G363" i="2"/>
  <c r="G362" i="2" s="1"/>
  <c r="G361" i="2" s="1"/>
  <c r="G342" i="2"/>
  <c r="G341" i="2" s="1"/>
  <c r="G322" i="2"/>
  <c r="G321" i="2" s="1"/>
  <c r="G320" i="2" s="1"/>
  <c r="G319" i="2" s="1"/>
  <c r="G317" i="2"/>
  <c r="G316" i="2" s="1"/>
  <c r="G315" i="2" s="1"/>
  <c r="G313" i="2"/>
  <c r="G312" i="2" s="1"/>
  <c r="G311" i="2" s="1"/>
  <c r="G310" i="2" s="1"/>
  <c r="G270" i="2"/>
  <c r="G269" i="2" s="1"/>
  <c r="G267" i="2"/>
  <c r="G266" i="2" s="1"/>
  <c r="G264" i="2"/>
  <c r="G263" i="2" s="1"/>
  <c r="G261" i="2"/>
  <c r="G260" i="2" s="1"/>
  <c r="G247" i="2" s="1"/>
  <c r="G226" i="2"/>
  <c r="G225" i="2" s="1"/>
  <c r="G160" i="2"/>
  <c r="G159" i="2" s="1"/>
  <c r="G158" i="2" s="1"/>
  <c r="G157" i="2" s="1"/>
  <c r="G146" i="2"/>
  <c r="G145" i="2" s="1"/>
  <c r="G144" i="2" s="1"/>
  <c r="G140" i="2"/>
  <c r="G139" i="2" s="1"/>
  <c r="G138" i="2" s="1"/>
  <c r="G137" i="2" s="1"/>
  <c r="G130" i="2"/>
  <c r="G129" i="2" s="1"/>
  <c r="G127" i="2"/>
  <c r="G125" i="2"/>
  <c r="G122" i="2"/>
  <c r="G121" i="2" s="1"/>
  <c r="G117" i="2"/>
  <c r="G116" i="2" s="1"/>
  <c r="G115" i="2" s="1"/>
  <c r="G114" i="2" s="1"/>
  <c r="G100" i="2"/>
  <c r="G83" i="2"/>
  <c r="G82" i="2" s="1"/>
  <c r="G81" i="2" s="1"/>
  <c r="G80" i="2" s="1"/>
  <c r="G78" i="2"/>
  <c r="G77" i="2" s="1"/>
  <c r="G75" i="2"/>
  <c r="H384" i="2"/>
  <c r="H383" i="2" s="1"/>
  <c r="H382" i="2" s="1"/>
  <c r="H381" i="2" s="1"/>
  <c r="H379" i="2"/>
  <c r="H378" i="2" s="1"/>
  <c r="H377" i="2" s="1"/>
  <c r="H376" i="2" s="1"/>
  <c r="H373" i="2"/>
  <c r="H372" i="2" s="1"/>
  <c r="H371" i="2" s="1"/>
  <c r="H370" i="2" s="1"/>
  <c r="H369" i="2" s="1"/>
  <c r="H367" i="2"/>
  <c r="H366" i="2" s="1"/>
  <c r="H365" i="2" s="1"/>
  <c r="H363" i="2"/>
  <c r="H362" i="2" s="1"/>
  <c r="H361" i="2" s="1"/>
  <c r="H342" i="2"/>
  <c r="H341" i="2" s="1"/>
  <c r="H322" i="2"/>
  <c r="H321" i="2" s="1"/>
  <c r="H317" i="2"/>
  <c r="H316" i="2" s="1"/>
  <c r="H315" i="2" s="1"/>
  <c r="H313" i="2"/>
  <c r="H312" i="2" s="1"/>
  <c r="H311" i="2" s="1"/>
  <c r="H310" i="2" s="1"/>
  <c r="H270" i="2"/>
  <c r="H269" i="2" s="1"/>
  <c r="H267" i="2"/>
  <c r="H266" i="2" s="1"/>
  <c r="H264" i="2"/>
  <c r="H263" i="2" s="1"/>
  <c r="H261" i="2"/>
  <c r="H260" i="2" s="1"/>
  <c r="H226" i="2"/>
  <c r="H225" i="2" s="1"/>
  <c r="H160" i="2"/>
  <c r="H159" i="2" s="1"/>
  <c r="H158" i="2" s="1"/>
  <c r="H146" i="2"/>
  <c r="H145" i="2" s="1"/>
  <c r="H144" i="2" s="1"/>
  <c r="H139" i="2"/>
  <c r="H138" i="2" s="1"/>
  <c r="H130" i="2"/>
  <c r="H129" i="2" s="1"/>
  <c r="H127" i="2"/>
  <c r="H125" i="2"/>
  <c r="H122" i="2"/>
  <c r="H121" i="2" s="1"/>
  <c r="H117" i="2"/>
  <c r="H116" i="2" s="1"/>
  <c r="H115" i="2" s="1"/>
  <c r="H114" i="2" s="1"/>
  <c r="H100" i="2"/>
  <c r="H83" i="2"/>
  <c r="H82" i="2" s="1"/>
  <c r="H81" i="2" s="1"/>
  <c r="H80" i="2" s="1"/>
  <c r="H78" i="2"/>
  <c r="H77" i="2" s="1"/>
  <c r="H75" i="2"/>
  <c r="G446" i="1"/>
  <c r="G445" i="1" s="1"/>
  <c r="G444" i="1" s="1"/>
  <c r="G442" i="1"/>
  <c r="G441" i="1" s="1"/>
  <c r="G437" i="1" s="1"/>
  <c r="G341" i="1"/>
  <c r="G339" i="1"/>
  <c r="G124" i="2" l="1"/>
  <c r="H157" i="2"/>
  <c r="H156" i="2" s="1"/>
  <c r="H247" i="2"/>
  <c r="H320" i="2"/>
  <c r="H319" i="2" s="1"/>
  <c r="G246" i="2"/>
  <c r="G71" i="2"/>
  <c r="G70" i="2" s="1"/>
  <c r="G69" i="2" s="1"/>
  <c r="G13" i="2" s="1"/>
  <c r="H71" i="2"/>
  <c r="H70" i="2" s="1"/>
  <c r="H69" i="2" s="1"/>
  <c r="H13" i="2" s="1"/>
  <c r="H350" i="2"/>
  <c r="G350" i="2"/>
  <c r="H99" i="2"/>
  <c r="H98" i="2" s="1"/>
  <c r="H97" i="2" s="1"/>
  <c r="H96" i="2" s="1"/>
  <c r="G99" i="2"/>
  <c r="G98" i="2" s="1"/>
  <c r="G97" i="2" s="1"/>
  <c r="G96" i="2" s="1"/>
  <c r="H340" i="2"/>
  <c r="H339" i="2" s="1"/>
  <c r="G340" i="2"/>
  <c r="G339" i="2" s="1"/>
  <c r="G156" i="2"/>
  <c r="H143" i="2"/>
  <c r="G143" i="2"/>
  <c r="G432" i="1"/>
  <c r="H327" i="2"/>
  <c r="G360" i="2"/>
  <c r="H360" i="2"/>
  <c r="G120" i="2"/>
  <c r="G119" i="2" s="1"/>
  <c r="G108" i="2" s="1"/>
  <c r="H137" i="2"/>
  <c r="H246" i="2"/>
  <c r="G327" i="2"/>
  <c r="G375" i="2"/>
  <c r="H375" i="2"/>
  <c r="H120" i="2"/>
  <c r="H119" i="2" s="1"/>
  <c r="G338" i="1"/>
  <c r="G337" i="1" s="1"/>
  <c r="H142" i="2" l="1"/>
  <c r="G142" i="2"/>
  <c r="H108" i="2"/>
  <c r="G349" i="2"/>
  <c r="G348" i="2" s="1"/>
  <c r="G347" i="2" s="1"/>
  <c r="H349" i="2"/>
  <c r="H348" i="2" s="1"/>
  <c r="H347" i="2" s="1"/>
  <c r="H224" i="2"/>
  <c r="H223" i="2" s="1"/>
  <c r="G278" i="2"/>
  <c r="H278" i="2"/>
  <c r="G224" i="2"/>
  <c r="G223" i="2" s="1"/>
  <c r="G309" i="2"/>
  <c r="G167" i="2"/>
  <c r="G166" i="2" s="1"/>
  <c r="H167" i="2"/>
  <c r="H166" i="2" s="1"/>
  <c r="H309" i="2"/>
  <c r="G239" i="1"/>
  <c r="G241" i="1"/>
  <c r="G215" i="1"/>
  <c r="G214" i="1" s="1"/>
  <c r="G225" i="1"/>
  <c r="G165" i="2" l="1"/>
  <c r="H165" i="2"/>
  <c r="H389" i="2" s="1"/>
  <c r="G238" i="1"/>
  <c r="G142" i="1"/>
  <c r="G141" i="1" s="1"/>
  <c r="G147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35" i="1"/>
  <c r="G37" i="1"/>
  <c r="G40" i="1"/>
  <c r="G42" i="1"/>
  <c r="G45" i="1"/>
  <c r="G47" i="1"/>
  <c r="G50" i="1"/>
  <c r="G52" i="1"/>
  <c r="G57" i="1"/>
  <c r="G59" i="1"/>
  <c r="G62" i="1"/>
  <c r="G64" i="1"/>
  <c r="G74" i="1"/>
  <c r="G73" i="1" s="1"/>
  <c r="G77" i="1"/>
  <c r="G76" i="1" s="1"/>
  <c r="G80" i="1"/>
  <c r="G79" i="1" s="1"/>
  <c r="G85" i="1"/>
  <c r="G84" i="1" s="1"/>
  <c r="G83" i="1" s="1"/>
  <c r="G82" i="1" s="1"/>
  <c r="G102" i="1"/>
  <c r="G101" i="1" s="1"/>
  <c r="G100" i="1" s="1"/>
  <c r="G99" i="1" s="1"/>
  <c r="G98" i="1" s="1"/>
  <c r="G108" i="1"/>
  <c r="G106" i="1" s="1"/>
  <c r="G105" i="1" s="1"/>
  <c r="G134" i="1"/>
  <c r="G133" i="1" s="1"/>
  <c r="G149" i="1"/>
  <c r="G152" i="1"/>
  <c r="G151" i="1" s="1"/>
  <c r="G157" i="1"/>
  <c r="G156" i="1" s="1"/>
  <c r="G160" i="1"/>
  <c r="G159" i="1" s="1"/>
  <c r="G190" i="1"/>
  <c r="G189" i="1" s="1"/>
  <c r="G199" i="1"/>
  <c r="G201" i="1"/>
  <c r="G203" i="1"/>
  <c r="G205" i="1"/>
  <c r="G223" i="1"/>
  <c r="G227" i="1"/>
  <c r="G229" i="1"/>
  <c r="G232" i="1"/>
  <c r="G234" i="1"/>
  <c r="G236" i="1"/>
  <c r="G272" i="1"/>
  <c r="G271" i="1" s="1"/>
  <c r="G275" i="1"/>
  <c r="G277" i="1"/>
  <c r="G280" i="1"/>
  <c r="G282" i="1"/>
  <c r="G286" i="1"/>
  <c r="G288" i="1"/>
  <c r="G290" i="1"/>
  <c r="G307" i="1"/>
  <c r="G309" i="1"/>
  <c r="G311" i="1"/>
  <c r="G313" i="1"/>
  <c r="G316" i="1"/>
  <c r="G315" i="1" s="1"/>
  <c r="G319" i="1"/>
  <c r="G318" i="1" s="1"/>
  <c r="G322" i="1"/>
  <c r="G321" i="1" s="1"/>
  <c r="G335" i="1"/>
  <c r="G334" i="1" s="1"/>
  <c r="G333" i="1" s="1"/>
  <c r="G364" i="1"/>
  <c r="G361" i="1" s="1"/>
  <c r="G374" i="1"/>
  <c r="G376" i="1"/>
  <c r="G378" i="1"/>
  <c r="G401" i="1"/>
  <c r="G400" i="1" s="1"/>
  <c r="G399" i="1" s="1"/>
  <c r="G398" i="1" s="1"/>
  <c r="G406" i="1"/>
  <c r="G405" i="1" s="1"/>
  <c r="G404" i="1" s="1"/>
  <c r="G403" i="1" s="1"/>
  <c r="G423" i="1"/>
  <c r="G427" i="1"/>
  <c r="G426" i="1" s="1"/>
  <c r="G430" i="1"/>
  <c r="G429" i="1" s="1"/>
  <c r="G452" i="1"/>
  <c r="G451" i="1" s="1"/>
  <c r="G450" i="1" s="1"/>
  <c r="G461" i="1"/>
  <c r="G460" i="1" s="1"/>
  <c r="G459" i="1" s="1"/>
  <c r="G458" i="1" s="1"/>
  <c r="G466" i="1"/>
  <c r="G472" i="1"/>
  <c r="G471" i="1" s="1"/>
  <c r="G470" i="1" s="1"/>
  <c r="G469" i="1" s="1"/>
  <c r="G468" i="1" s="1"/>
  <c r="G478" i="1"/>
  <c r="G477" i="1" s="1"/>
  <c r="G476" i="1" s="1"/>
  <c r="G475" i="1" s="1"/>
  <c r="G483" i="1"/>
  <c r="G482" i="1" s="1"/>
  <c r="G481" i="1" s="1"/>
  <c r="G480" i="1" s="1"/>
  <c r="G132" i="1" l="1"/>
  <c r="G131" i="1" s="1"/>
  <c r="G465" i="1"/>
  <c r="G464" i="1" s="1"/>
  <c r="G146" i="1"/>
  <c r="G188" i="1"/>
  <c r="G49" i="1"/>
  <c r="H12" i="2"/>
  <c r="G389" i="2"/>
  <c r="G12" i="2" s="1"/>
  <c r="G449" i="1"/>
  <c r="G448" i="1" s="1"/>
  <c r="G373" i="1"/>
  <c r="G222" i="1"/>
  <c r="G198" i="1"/>
  <c r="G155" i="1"/>
  <c r="G154" i="1" s="1"/>
  <c r="G207" i="1"/>
  <c r="G167" i="1"/>
  <c r="G104" i="1"/>
  <c r="G29" i="1"/>
  <c r="G474" i="1"/>
  <c r="G61" i="1"/>
  <c r="G285" i="1"/>
  <c r="G284" i="1" s="1"/>
  <c r="G279" i="1"/>
  <c r="G274" i="1"/>
  <c r="G231" i="1"/>
  <c r="G56" i="1"/>
  <c r="G44" i="1"/>
  <c r="G39" i="1"/>
  <c r="G34" i="1"/>
  <c r="G422" i="1"/>
  <c r="G421" i="1" s="1"/>
  <c r="G420" i="1" s="1"/>
  <c r="G72" i="1"/>
  <c r="G71" i="1" s="1"/>
  <c r="G360" i="1" l="1"/>
  <c r="G353" i="1" s="1"/>
  <c r="G352" i="1" s="1"/>
  <c r="G221" i="1"/>
  <c r="G220" i="1" s="1"/>
  <c r="G197" i="1"/>
  <c r="G196" i="1" s="1"/>
  <c r="G463" i="1"/>
  <c r="G457" i="1" s="1"/>
  <c r="G187" i="1"/>
  <c r="G186" i="1"/>
  <c r="G166" i="1" s="1"/>
  <c r="G397" i="1"/>
  <c r="G270" i="1"/>
  <c r="G140" i="1"/>
  <c r="G139" i="1" s="1"/>
  <c r="G121" i="1" s="1"/>
  <c r="G25" i="1"/>
  <c r="G24" i="1" s="1"/>
  <c r="G13" i="1" s="1"/>
  <c r="G195" i="1" l="1"/>
  <c r="G485" i="1" s="1"/>
  <c r="G12" i="1" l="1"/>
</calcChain>
</file>

<file path=xl/sharedStrings.xml><?xml version="1.0" encoding="utf-8"?>
<sst xmlns="http://schemas.openxmlformats.org/spreadsheetml/2006/main" count="8887" uniqueCount="689">
  <si>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</si>
  <si>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</si>
  <si>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</si>
  <si>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</si>
  <si>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</si>
  <si>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</si>
  <si>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</si>
  <si>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</si>
  <si>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</si>
  <si>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</si>
  <si>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</si>
  <si>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</si>
  <si>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</si>
  <si>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</si>
  <si>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</si>
  <si>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</si>
  <si>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</si>
  <si>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</si>
  <si>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</si>
  <si>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</si>
  <si>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</si>
  <si>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</si>
  <si>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</si>
  <si>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</si>
  <si>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</si>
  <si>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</si>
  <si>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</si>
  <si>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</si>
  <si>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</si>
  <si>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</si>
  <si>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</si>
  <si>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</si>
  <si>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</si>
  <si>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</si>
  <si>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</si>
  <si>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</si>
  <si>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</si>
  <si>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</si>
  <si>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</si>
  <si>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</si>
  <si>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</si>
  <si>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</si>
  <si>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</si>
  <si>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</si>
  <si>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</si>
  <si>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</si>
  <si>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</si>
  <si>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</si>
  <si>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</si>
  <si>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Публичные нормативные социальные выплаты гражднам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</si>
  <si>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</si>
  <si>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</si>
  <si>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</si>
  <si>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</si>
  <si>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</si>
  <si>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</si>
  <si>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</si>
  <si>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</si>
  <si>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</si>
  <si>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</si>
  <si>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</si>
  <si>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</si>
  <si>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</si>
  <si>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</si>
  <si>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</si>
  <si>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</si>
  <si>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</si>
  <si>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</si>
  <si>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</si>
  <si>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</si>
  <si>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</si>
  <si>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</si>
  <si>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</si>
  <si>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</si>
  <si>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</si>
  <si>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</si>
  <si>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</si>
  <si>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</si>
  <si>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</si>
  <si>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</si>
  <si>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</si>
  <si>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</si>
  <si>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</si>
  <si>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</si>
  <si>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</si>
  <si>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</si>
  <si>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</si>
  <si>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</si>
  <si>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</si>
  <si>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</si>
  <si>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</si>
  <si>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</si>
  <si>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</si>
  <si>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</si>
  <si>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</si>
  <si>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</si>
  <si>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</si>
  <si>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</si>
  <si>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</si>
  <si>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</si>
  <si>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</si>
  <si>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</si>
  <si>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</si>
  <si>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</si>
  <si>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</si>
  <si>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</si>
  <si>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</si>
  <si>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</si>
  <si>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</si>
  <si>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</si>
  <si>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</si>
  <si>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</si>
  <si>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</si>
  <si>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</si>
  <si>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</si>
  <si>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</si>
  <si>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</si>
  <si>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</si>
  <si>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</si>
  <si>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</si>
  <si>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</si>
  <si>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</si>
  <si>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</si>
  <si>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</si>
  <si>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</si>
  <si>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</si>
  <si>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</si>
  <si>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</si>
  <si>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</si>
  <si>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</si>
  <si>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</si>
  <si>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</si>
  <si>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</si>
  <si>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</si>
  <si>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</si>
  <si>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</si>
  <si>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</si>
  <si>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</si>
  <si>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</si>
  <si>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</si>
  <si>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</si>
  <si>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</si>
  <si>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</si>
  <si>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</si>
  <si>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</si>
  <si>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</si>
  <si>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</si>
  <si>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</si>
  <si>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</si>
  <si>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</si>
  <si>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</si>
  <si>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</si>
  <si>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</si>
  <si>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</si>
  <si>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</si>
  <si>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</si>
  <si>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</si>
  <si>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</si>
  <si>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</si>
  <si>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</si>
  <si>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</si>
  <si>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</si>
  <si>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</si>
  <si>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</si>
  <si>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</si>
  <si>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</si>
  <si>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</si>
  <si>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</si>
  <si>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</si>
  <si>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</si>
  <si>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</si>
  <si>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</si>
  <si>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</si>
  <si>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</si>
  <si>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</si>
  <si>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</si>
  <si>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</si>
  <si>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</si>
  <si>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</si>
  <si>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</si>
  <si>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</si>
  <si>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</si>
  <si>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</si>
  <si>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</si>
  <si>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</si>
  <si>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Развитие субъектов малого и среднего предпринимательства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</si>
  <si>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</si>
  <si>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</si>
  <si>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</si>
  <si>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</si>
  <si>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</si>
  <si>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</si>
  <si>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</si>
  <si>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</si>
  <si>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</si>
  <si>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</si>
  <si>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</si>
  <si>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</si>
  <si>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</si>
  <si>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</si>
  <si>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</si>
  <si>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</si>
  <si>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</si>
  <si>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</si>
  <si>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</si>
  <si>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</si>
  <si>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</si>
  <si>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</si>
  <si>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</si>
  <si>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</si>
  <si>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</si>
  <si>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</si>
  <si>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</si>
  <si>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</si>
  <si>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</si>
  <si>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</si>
  <si>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</si>
  <si>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</si>
  <si>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</si>
  <si>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</si>
  <si>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</si>
  <si>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</si>
  <si>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</si>
  <si>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</si>
  <si>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</si>
  <si>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</si>
  <si>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</si>
  <si>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</si>
  <si>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тыс.руб.</t>
  </si>
  <si>
    <t>Таблица 2</t>
  </si>
  <si>
    <t>Условно утвержденные расходы</t>
  </si>
  <si>
    <t>99</t>
  </si>
  <si>
    <t>00</t>
  </si>
  <si>
    <t>990</t>
  </si>
  <si>
    <t>99.0.00. 99990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</si>
  <si>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</si>
  <si>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</si>
  <si>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</si>
  <si>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</si>
  <si>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</si>
  <si>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</si>
  <si>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</si>
  <si>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</si>
  <si>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</si>
  <si>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Расходы на реализацию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на 2015-2017 годы и на период до 2020 года"</t>
  </si>
  <si>
    <t>99.0.00.70250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</si>
  <si>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</si>
  <si>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</si>
  <si>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</si>
  <si>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</si>
  <si>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</si>
  <si>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</si>
  <si>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</si>
  <si>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</si>
  <si>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</si>
  <si>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</si>
  <si>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</si>
  <si>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</si>
  <si>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</si>
  <si>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</si>
  <si>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</si>
  <si>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</si>
  <si>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09.0.00.04010</t>
  </si>
  <si>
    <t>22.0.00.01010</t>
  </si>
  <si>
    <t>04.0.00.70179</t>
  </si>
  <si>
    <t>04.0.00.70359</t>
  </si>
  <si>
    <t>07.0.00.70849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</si>
  <si>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</si>
  <si>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</si>
  <si>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</si>
  <si>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</si>
  <si>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</si>
  <si>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</si>
  <si>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</si>
  <si>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Централизованная библиотечная система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</si>
  <si>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</si>
  <si>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</si>
  <si>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</si>
  <si>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</si>
  <si>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</si>
  <si>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99.0.00.R0186</t>
  </si>
  <si>
    <t>Расходы на реализацию мероприятий государственной программы Новосибирской области государственной программы новосибирской области "Развитие системы обращения с отходами производства и потребления в Новосибирской области  в 2015-2020 годах"</t>
  </si>
  <si>
    <t>09.0.00.70480</t>
  </si>
  <si>
    <t>Связь и информатика</t>
  </si>
  <si>
    <t>99.0.00.70570</t>
  </si>
  <si>
    <t>Расходы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""Развитие инфраструктуры информационного общества в Новосибирской области на 2015-2020 годы"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</si>
  <si>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</si>
  <si>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</si>
  <si>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</si>
  <si>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</si>
  <si>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</si>
  <si>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</si>
  <si>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Приложение 6 к решению  сессии  Совета Депутатов Болотнинского района "
    «О бюджете Болотнинского района на 2019год и плановый период 2020 и 2021 годов» от 
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</si>
  <si>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</si>
  <si>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2020 и 2021 годы</t>
  </si>
  <si>
    <t xml:space="preserve">Приложение 6 к решению  сессии  Совета Депутатов Болотнинского района "
    «О бюджете Болотнинского района на 2019год и плановый период 2020 и 2021 годов» 
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</si>
  <si>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</si>
  <si>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</si>
  <si>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</si>
  <si>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</si>
  <si>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</si>
  <si>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</si>
  <si>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</si>
  <si>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</si>
  <si>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</si>
  <si>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</si>
  <si>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</si>
  <si>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</si>
  <si>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08.0.00.L5582</t>
  </si>
  <si>
    <t>08.0.00.L5585</t>
  </si>
  <si>
    <t>08.0.00.L5192</t>
  </si>
  <si>
    <t>08.0.00.L5195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</si>
  <si>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</si>
  <si>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</si>
  <si>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Расходы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 в 2015-2022 годах"</t>
  </si>
  <si>
    <t>09.0.00.70640</t>
  </si>
  <si>
    <t>2020 год</t>
  </si>
  <si>
    <t>2021 год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</si>
  <si>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</si>
  <si>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Расходы на реализацию мероприятий по переселению граждан из аварийного жилищного фонда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в 2015-2020 годах</t>
  </si>
  <si>
    <t>09.0.00.03380</t>
  </si>
  <si>
    <t>Расходы на реализацию мероприятий по содействию создания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образование, создание условий для социализации детей и учащейся молодежив Новосибирской области" на 2015-2025 годы</t>
  </si>
  <si>
    <t xml:space="preserve"> Софинансирование к расходам на реализацию мероприятий по содействию создания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образование, создание условий для социализации детей и учащейся молодежив Новосибирской области" на 2015-2025 годы</t>
  </si>
  <si>
    <t>Массовый спорт</t>
  </si>
  <si>
    <t>06.0.00.70670</t>
  </si>
  <si>
    <t>06.0.00.70675</t>
  </si>
  <si>
    <t>Расходы на реализацию мероприятий по государственной поддержке муниципальных образований Новосибирской области в части развития Всероссийского физкультурно - 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</t>
  </si>
  <si>
    <t>Расходы на софинансирование мероприятий по государственной поддержке муниципальных образований Новосибирской области в части развития Всероссийского физкультурно - 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</si>
  <si>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</si>
  <si>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</si>
  <si>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</si>
  <si>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</si>
  <si>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</si>
  <si>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</si>
  <si>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</si>
  <si>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</si>
  <si>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</si>
  <si>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</si>
  <si>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</si>
  <si>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</si>
  <si>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</si>
  <si>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</si>
  <si>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</si>
  <si>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>03.0.00.00000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</si>
  <si>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</si>
  <si>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</si>
  <si>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</si>
  <si>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</si>
  <si>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</si>
  <si>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</si>
  <si>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</si>
  <si>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</si>
  <si>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</si>
  <si>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</si>
  <si>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</si>
  <si>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ВСЕГО ДОХОДОВ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</si>
  <si>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</si>
  <si>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>203 2 02 49999 05 0000 150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</si>
  <si>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2014-2020 годы"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</si>
  <si>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</si>
  <si>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</si>
  <si>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</si>
  <si>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203 2 02 35082 05 0000 150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</si>
  <si>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</si>
  <si>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203 2 02 30024 05 0000 150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</si>
  <si>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</si>
  <si>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</si>
  <si>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реализацию основных общеобразовательных программ в муниципальных общеобразовательных организациях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</si>
  <si>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</si>
  <si>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</si>
  <si>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 xml:space="preserve">Субвенции на образование и организацию деятельности комиссий по делам несовершеннолетних и защите их прав 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</si>
  <si>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</si>
  <si>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организацию проведения мероприятий по отлову и содержанию безнадзорных животных 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</si>
  <si>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</si>
  <si>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203 2 02 35120 05 0000 150</t>
  </si>
  <si>
    <t xml:space="preserve">Субвенции на осуществление первичного воинского учета на территориях, где отсутствуют военные комиссариаты </t>
  </si>
  <si>
    <t>203 2 02 35118 05 0000 150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</si>
  <si>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</si>
  <si>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 xml:space="preserve">Субвенции на осуществление отдельных государственных полномочий НСО по расчету и предоставлению дотаций бюджетам поселений </t>
  </si>
  <si>
    <t xml:space="preserve"> Субвенции бюджетам субъектов Российской Федерации и муниципальных образований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</si>
  <si>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на 2015-2020 годы"</t>
  </si>
  <si>
    <t>203 2 02 25467 05 0000 150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</si>
  <si>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2015 - 2022 годах"</t>
  </si>
  <si>
    <t>203 2 02 25555 05 0000 150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</si>
  <si>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 на 2015 - 2020 годы"</t>
  </si>
  <si>
    <t>203 2 02 25519 05 0000 150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</si>
  <si>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на 2017 - 2022 годы"</t>
  </si>
  <si>
    <t>203 2 02 25527 05 0000 150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</si>
  <si>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2014 - 2020 годы"</t>
  </si>
  <si>
    <t>203 2 02 29999 05 0000 150</t>
  </si>
  <si>
    <t>Субсидии на оснащение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на 2018 год</t>
  </si>
  <si>
    <t>203 2 02 29999 05 0000 151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</si>
  <si>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2015 - 2025 годы"</t>
  </si>
  <si>
    <t>Субсидии на софинанасирование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развития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</si>
  <si>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области»</t>
  </si>
  <si>
    <t>Субсидии на реализацию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 - коммунальное хозяйство Новосибирской области в 2015-2022 годах"</t>
  </si>
  <si>
    <t>203 2 02 20077 05 0000 150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</si>
  <si>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годах"</t>
  </si>
  <si>
    <t>203 2 02 20216 05 0000 150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</si>
  <si>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</si>
  <si>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</si>
  <si>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</si>
  <si>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203 2 02 15001 05 0000 150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</si>
  <si>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</si>
  <si>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</si>
  <si>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</si>
  <si>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</si>
  <si>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</si>
  <si>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</si>
  <si>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</si>
  <si>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</si>
  <si>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</si>
  <si>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</si>
  <si>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</si>
  <si>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</si>
  <si>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129 1 16 35030 05 0000 140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</si>
  <si>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</si>
  <si>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</si>
  <si>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</si>
  <si>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</si>
  <si>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</si>
  <si>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</si>
  <si>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</si>
  <si>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</si>
  <si>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</si>
  <si>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</si>
  <si>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</si>
  <si>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</si>
  <si>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</si>
  <si>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</si>
  <si>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</si>
  <si>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</si>
  <si>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</si>
  <si>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</si>
  <si>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</si>
  <si>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</si>
  <si>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</si>
  <si>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</si>
  <si>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</si>
  <si>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</si>
  <si>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</si>
  <si>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</si>
  <si>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</si>
  <si>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</si>
  <si>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</si>
  <si>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</si>
  <si>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</si>
  <si>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</si>
  <si>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</si>
  <si>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</si>
  <si>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</si>
  <si>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</si>
  <si>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</si>
  <si>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</si>
  <si>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</si>
  <si>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</si>
  <si>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</si>
  <si>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</si>
  <si>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</si>
  <si>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</si>
  <si>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</si>
  <si>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</si>
  <si>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</si>
  <si>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Налог, взимаемый в связи с применением упрощенной системы налогообложения</t>
  </si>
  <si>
    <t>182 1 05 01000 00 0000 110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</si>
  <si>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</si>
  <si>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</si>
  <si>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</si>
  <si>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</si>
  <si>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</si>
  <si>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</si>
  <si>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(17,13 %)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</si>
  <si>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</si>
  <si>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</si>
  <si>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</si>
  <si>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</si>
  <si>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</si>
  <si>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</si>
  <si>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</si>
  <si>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</si>
  <si>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</si>
  <si>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</si>
  <si>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2019 год </t>
  </si>
  <si>
    <t>ДОХОДЫ БЮДЖЕТА БОЛОТНИНСКОГО РАЙОНА</t>
  </si>
  <si>
    <t>Приложение 3 к проекту решения сессии  Совета Депутатов Болотнинского района «О бюджете Болотнинского района на 2019 год и плановый период 2020 и 2021 годов»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</si>
  <si>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</si>
  <si>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и плановый период 2020 и 2021 годов</t>
  </si>
  <si>
    <t>Приложение 5 к  решению сессии Совета Депутатов Болотнинского района "О бюджете Болотнинского  района на 2019 год и плановый период 2020 и 2021г.г."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</si>
  <si>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 плановый период 2020 и 2021 годов</t>
  </si>
  <si>
    <t>Приложение 5 к  решению сессии Совета Депутатов Болотнинского района "О бюджете Болотнинского района на 2019 год и плановый период 2020 и 2021г.г."</t>
  </si>
  <si>
    <t>Обеспечение пожарной безопасности</t>
  </si>
  <si>
    <t>Расходы на реализацию мероприятий 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(обеспечение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инвалиды)</t>
  </si>
  <si>
    <t>15.0.00.70330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</si>
  <si>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2015 - 2020 годов" </t>
  </si>
  <si>
    <t>15.0.00.70335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</si>
  <si>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</si>
  <si>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</si>
  <si>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Реализация мероприятий по обеспечению развития и укрепления материально-технической базы  домов культуры  в населенных пунктах с числом жителей до 50 тысяч человек в рамках государственной программы новосибирской области "Культура Новосибирской области на 2015-2020 годы"</t>
  </si>
  <si>
    <t>08.0.00.L4670</t>
  </si>
  <si>
    <t>08.0.00.L4675</t>
  </si>
  <si>
    <t>Расходы на обеспечение деятельности   муниципальных учреждений</t>
  </si>
  <si>
    <t>15.0.00.70510</t>
  </si>
  <si>
    <t>13.0.00.70150</t>
  </si>
  <si>
    <t xml:space="preserve"> расходы на осуществление транспортного обслуживания населения между поселениями  в границах Болотнинского района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</si>
  <si>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</si>
  <si>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</si>
  <si>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</si>
  <si>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</si>
  <si>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Расходы на обеспечение функций органов местного самоуправления</t>
  </si>
  <si>
    <t>99.0.02.70510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</si>
  <si>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</si>
  <si>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</si>
  <si>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</si>
  <si>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</si>
  <si>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</si>
  <si>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</si>
  <si>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</si>
  <si>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</si>
  <si>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</si>
  <si>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Расходы на реализацию мероприятий в области спорта и физической культуры</t>
  </si>
  <si>
    <t>06.0.01.70510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</si>
  <si>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</si>
  <si>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</si>
  <si>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 на осуществление мероприятий по улучшению жилищных условий граждан, проживающих в сельской местности, в том числе молодых семей и молодых специалистов, государственной программы Новосибирской области "Устойчивое развитие сельских территорий в Новосибирской области"</t>
  </si>
  <si>
    <t xml:space="preserve"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 </t>
  </si>
  <si>
    <t xml:space="preserve">Субвенции на реализацию основных общеобразовательных программ в муниципальных общеобразовательных организациях </t>
  </si>
  <si>
    <t>Субвенции на организацию проведения мероприятий по отлову и содержанию безнадзорных животных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</si>
  <si>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</si>
  <si>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первичного воинского учета на территориях, где отсутствуют военные комиссариаты</t>
  </si>
  <si>
    <t>Субсидии на реализацию мероприятий по проектированию, строительству и реконструкции полигонов твердых бытовых отходов государственной программы "Развитие системы обращения с отходами производства и потребления в Новосибирской области"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</si>
  <si>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области"</t>
  </si>
  <si>
    <t>Субсидии на реализацию мероприятий по содействию создания новых мест в образовательных организациях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(дошкольные образовательные организации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</si>
  <si>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2014-2020 годы»</t>
  </si>
  <si>
    <t>Субсидии на реализацию мероприятий по переселению граждан из аварийного жилизного фонда подпрограммы "Безопасность жилищно - коммунального хозяйства" государственной программы Новосибирской области "Жилищно - коммунальное хозяйство Новосибирсклй области"</t>
  </si>
  <si>
    <t>203 2 02 20302 13 0000 150</t>
  </si>
  <si>
    <t>Субсидии на реализацию мероприятий по модернизации и развитию инфраструктуры связи на территории Новосибирской области подпрограммы "Развитие информационно - телекоммуникационной инфраструктуры на территории Новосибирской области "Развитие инфраструктуры информационного общества Новосибирской области"</t>
  </si>
  <si>
    <t>Субсидии на реализацию мероприятий по созданию минерализованных полос вокруг населенных пунктов Новосибирской области, нуждающихся в инженерной защите от лесных и ландшафтных пожаров, государственной программы Новосибирской области "Обеспечение безопасности жизнедеятельности населения Новосибирской области"</t>
  </si>
  <si>
    <t>Субсидии на реализацию мероприятий по государственной поддержке муниципальных образований Новосибирской области в части развития Всероссийского физкультурно - 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</si>
  <si>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</si>
  <si>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</si>
  <si>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Налог, взимаемый в связи с применением патентной системы налогообложения, зачисляемый в бюджеты муниципальных районов</t>
  </si>
  <si>
    <t>в т.ч. дополнительный норматив (14,99 %, 14,04 %)</t>
  </si>
  <si>
    <t>2021г.</t>
  </si>
  <si>
    <t>2020г.</t>
  </si>
  <si>
    <t>Сумма, тыс. рублей</t>
  </si>
  <si>
    <t>таблица 2</t>
  </si>
  <si>
    <t>Доходы бюджета Болотнинского района на 2020-2021 г.г.</t>
  </si>
  <si>
    <t>«О бюджете Болотнинского района на 2019 год и плановый период 2020 и 2021 годов»</t>
  </si>
  <si>
    <t>Совета депутатов Болотнинского района</t>
  </si>
  <si>
    <t xml:space="preserve">к решению сессии </t>
  </si>
  <si>
    <t xml:space="preserve"> Приложение 3</t>
  </si>
  <si>
    <t>Муниципальная программа "Патриотическое воспитание молодежи Болотнинского района Новосибирской области на 2019-2021 годы"</t>
  </si>
  <si>
    <t>21.0.00.01010</t>
  </si>
  <si>
    <t>Муниципальная программа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</si>
  <si>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</si>
  <si>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"Патриотическое воспитание молодежи Болотнинского района Новосибирской области на 2019-2021 годы"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</si>
  <si>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</si>
  <si>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</si>
  <si>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</si>
  <si>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</si>
  <si>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</si>
  <si>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</si>
  <si>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</si>
  <si>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</si>
  <si>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</si>
  <si>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</si>
  <si>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</si>
  <si>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</si>
  <si>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</si>
  <si>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</si>
  <si>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</si>
  <si>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</si>
  <si>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</si>
  <si>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</si>
  <si>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</si>
  <si>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</si>
  <si>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</si>
  <si>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</si>
  <si>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</si>
  <si>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</si>
  <si>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</si>
  <si>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</si>
  <si>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</si>
  <si>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</si>
  <si>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</si>
  <si>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</si>
  <si>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</si>
  <si>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</si>
  <si>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</si>
  <si>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</si>
  <si>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</si>
  <si>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</si>
  <si>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</si>
  <si>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</si>
  <si>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</si>
  <si>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</si>
  <si>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</si>
  <si>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</si>
  <si>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</si>
  <si>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</si>
  <si>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</si>
  <si>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</si>
  <si>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</si>
  <si>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2019 год</t>
  </si>
  <si>
    <t xml:space="preserve"> Источники финансирования дефицита  бюджета Болотнинского района на 2019 год и плановый период 2020 и 2021 годов</t>
  </si>
  <si>
    <t>Прложение 13 к  решению сессии Совета Депутатов Болотнинского района "О бюджете Болотнинского района на 2019 год и плановый период 2020 и 2021 г.г."</t>
  </si>
  <si>
    <t xml:space="preserve"> Источники финансирования дефицита  бюджета Болотнинского района на 2020 - 2021 годы</t>
  </si>
  <si>
    <t xml:space="preserve"> Источники финансирования дефицита бюджета Болотнинского района на 2019 год и плановый период 2020 и 2021 годов</t>
  </si>
  <si>
    <t>07.0.00.70920</t>
  </si>
  <si>
    <t>07.0.00.70925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</si>
  <si>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</si>
  <si>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</si>
  <si>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</si>
  <si>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</si>
  <si>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</si>
  <si>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</si>
  <si>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</si>
  <si>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2019 году </t>
  </si>
  <si>
    <t xml:space="preserve"> Осуществление муниципальных внутренних заимствований Болотнинского района в 2019 году и плановом периоде 2020 и 2021 годов</t>
  </si>
  <si>
    <t>Приложение 14 к  решению сессии Совета Депутатов Болотнинского района "О бюджете Болотнинского района на 2019 год и плановый период 2020 и 2021 г.г."</t>
  </si>
  <si>
    <t>2021год</t>
  </si>
  <si>
    <t xml:space="preserve"> Осуществление муниципальных внутренних заимствований Болотнинского района в 2020-2021 годах</t>
  </si>
  <si>
    <t>Приложение 14 к  решению сессии Совета Депутатов Болотнинского района "О бюджете Болотнинского района на 20198 год и плановый период 2020 и 2021 г.г."</t>
  </si>
  <si>
    <t>0113-2400001010-240</t>
  </si>
  <si>
    <t>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</si>
  <si>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0709-1100001010-240</t>
  </si>
  <si>
    <t>Повышение кадрового потенциала учреждений образования и здравоохранения Болотнинского района на 2018-2020годы</t>
  </si>
  <si>
    <t>0709-1200001010-240</t>
  </si>
  <si>
    <t>Развитие образования Болотнинского района Новосибирской области на 2018-2020 годы</t>
  </si>
  <si>
    <t>0309-1500001010-240</t>
  </si>
  <si>
    <t>0709-1800001010-240</t>
  </si>
  <si>
    <t>Организация отдыха и занятости детей в каникулярное время на 2018-2021 годы</t>
  </si>
  <si>
    <t>0709-2300001010-610</t>
  </si>
  <si>
    <t>Обеспечение безопасности дорожного движения в Болотнинском районе на 2015-2020 годы</t>
  </si>
  <si>
    <t>0405-1900001010-240</t>
  </si>
  <si>
    <t>Стимулирование развития сельского хозяйства Болотнинского района на 2018-2020 годы"</t>
  </si>
  <si>
    <t>0707-2000001010-240</t>
  </si>
  <si>
    <t>0412-2200001010-244</t>
  </si>
  <si>
    <t>Стимулирование развития жилищного строительства в Болотнинском районе Новосибирской области на 2017-2022 годы</t>
  </si>
  <si>
    <t>0412-1600001010-240</t>
  </si>
  <si>
    <t>Развитие субъектов малого и среднего предпринимательства в Болотнинском районе Новосибирской области на 2018-2020 годы"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</si>
  <si>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</si>
  <si>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</si>
  <si>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</si>
  <si>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</si>
  <si>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0709-0500001010-240</t>
  </si>
  <si>
    <t>Развитие культуры Болотнинского района на 2019-2021 годы</t>
  </si>
  <si>
    <t>1006-1400001010-240</t>
  </si>
  <si>
    <t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</t>
  </si>
  <si>
    <t>Сумма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</si>
  <si>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</si>
  <si>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</si>
  <si>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</si>
  <si>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2019 год </t>
  </si>
  <si>
    <t xml:space="preserve">      Перечень муниципальных программ, предусмотренных к финансированию из бюджета Болотнинского района на 2019 год  и плановый период 2020  и 2021 годов</t>
  </si>
  <si>
    <t>Приложение 11 к  решению сессии Совета Депутатов Болотнинского района "О бюджете Болотнинского района на 2019 год и плановый период 2020 и 2021 г.г."</t>
  </si>
  <si>
    <t>0801-0500001010-240</t>
  </si>
  <si>
    <t>0801-0500001010-620</t>
  </si>
  <si>
    <t>Развитие молодежной политики в Болотнинском районе Новосибирской области на 2019-2021 годы</t>
  </si>
  <si>
    <t>Патриотическое воспитание молодежи Болотнинского района Новосибирской области на 2019-2021 годы</t>
  </si>
  <si>
    <t>0501-09000R0829-410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</si>
  <si>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</si>
  <si>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</si>
  <si>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</si>
  <si>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</si>
  <si>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Распределение ассигнований на капитальные вложения из бюджета Болотнинского района по направлениям и объектам в 2019 году</t>
  </si>
  <si>
    <t>Распределение ассигнований на капитальные вложения из бюджета Болотнинского района по направлениям и объектам в 2019 году и плановом периоде 2020-2021 годов</t>
  </si>
  <si>
    <t xml:space="preserve">"О бюджете Болотнинского района на 2019 год и плановый период 2020 и 2021 г.г." </t>
  </si>
  <si>
    <t>Болотнинского района</t>
  </si>
  <si>
    <t>Совета депутатов</t>
  </si>
  <si>
    <t>к  решению сессии</t>
  </si>
  <si>
    <t>Приложение 12</t>
  </si>
  <si>
    <t>0501-0900070139-410</t>
  </si>
  <si>
    <t>ИТОГО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</si>
  <si>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</si>
  <si>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</si>
  <si>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</si>
  <si>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2019 год и плановый период 2020 и 2021 годов</t>
  </si>
  <si>
    <t xml:space="preserve">Приложение 10                                                             к  решению сессии Совета Депутатов Болотнинского района "О бюджете Болотнинского района на 2019год и плановый период 2020-2021 г.г." </t>
  </si>
  <si>
    <t xml:space="preserve"> Распределение иных межбюджетных трансфертов на реализацию мероприятий ГП НСО "Развитие автомобильных дорог регионального, межмуниципального и местного значения на 2015-2022 годы" на 2020 год</t>
  </si>
  <si>
    <t>Таблица 2.4</t>
  </si>
  <si>
    <t xml:space="preserve"> Распределение иных межбюджетных трансфертов на реализацию мероприятий по формированию комфортной городской среды в рамках подпрограммы "Благоустройство территорий населенных пунктов" ГП НСО "Жилищно-коммунальное хозяйство Новосибирской области в 2015-2022 годах"на 2019 год</t>
  </si>
  <si>
    <t>Таблица 1.4</t>
  </si>
  <si>
    <t xml:space="preserve">Приложение 10                                                             к решению сессии Совета Депутатов Болотнинского района "О бюджете Болотнинского района на 2019год и плановый период 2020-2021 г.г." </t>
  </si>
  <si>
    <t>13.0.00.70510</t>
  </si>
  <si>
    <t>99.0.00.L4979</t>
  </si>
  <si>
    <t>630</t>
  </si>
  <si>
    <t>Субсдии некоммерческим организациям (за исключением государственных (муниципальных) учреждений)</t>
  </si>
  <si>
    <t>09.0.00.L5551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</si>
</sst>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3" fillId="0" borderId="0"/>
    <xf numFmtId="0" fontId="6" fillId="0" borderId="0"/>
    <xf numFmtId="0" fontId="17" fillId="0" borderId="0"/>
    <xf numFmtId="0" fontId="35" fillId="0" borderId="0"/>
    <xf numFmtId="0" fontId="1" fillId="0" borderId="0"/>
    <xf numFmtId="0" fontId="40" fillId="0" borderId="0"/>
    <xf numFmtId="0" fontId="3" fillId="0" borderId="0"/>
  </cellStyleXfs>
  <cellXfs count="419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2" fillId="0" borderId="1" xfId="2" applyNumberFormat="1" applyFont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12" fillId="0" borderId="1" xfId="2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2" fontId="11" fillId="0" borderId="1" xfId="0" applyNumberFormat="1" applyFont="1" applyFill="1" applyBorder="1" applyAlignment="1">
      <alignment wrapText="1"/>
    </xf>
    <xf numFmtId="0" fontId="14" fillId="0" borderId="0" xfId="1" applyNumberFormat="1" applyFont="1" applyFill="1" applyAlignment="1" applyProtection="1">
      <alignment horizontal="right" wrapText="1"/>
      <protection hidden="1"/>
    </xf>
    <xf numFmtId="165" fontId="10" fillId="0" borderId="0" xfId="1" applyNumberFormat="1" applyFont="1" applyBorder="1"/>
    <xf numFmtId="0" fontId="10" fillId="0" borderId="1" xfId="3" applyFont="1" applyBorder="1" applyAlignment="1">
      <alignment horizontal="left" wrapText="1"/>
    </xf>
    <xf numFmtId="49" fontId="12" fillId="0" borderId="1" xfId="3" applyNumberFormat="1" applyFont="1" applyBorder="1" applyAlignment="1">
      <alignment horizontal="center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19" fillId="0" borderId="1" xfId="1" applyNumberFormat="1" applyFont="1" applyFill="1" applyBorder="1" applyAlignment="1" applyProtection="1">
      <alignment horizontal="center" wrapText="1"/>
      <protection hidden="1"/>
    </xf>
    <xf numFmtId="0" fontId="10" fillId="0" borderId="1" xfId="0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0" fontId="10" fillId="0" borderId="1" xfId="0" applyNumberFormat="1" applyFont="1" applyFill="1" applyBorder="1" applyAlignment="1">
      <alignment horizontal="left" wrapText="1"/>
    </xf>
    <xf numFmtId="0" fontId="20" fillId="0" borderId="1" xfId="20" applyFont="1" applyFill="1" applyBorder="1" applyAlignment="1">
      <alignment horizontal="left" vertical="top" wrapText="1"/>
    </xf>
    <xf numFmtId="0" fontId="9" fillId="0" borderId="1" xfId="2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21" fillId="0" borderId="0" xfId="20" applyNumberFormat="1" applyFont="1" applyFill="1" applyBorder="1" applyAlignment="1">
      <alignment horizontal="left"/>
    </xf>
    <xf numFmtId="0" fontId="21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21" fillId="0" borderId="0" xfId="20" applyNumberFormat="1" applyFont="1" applyFill="1" applyAlignment="1">
      <alignment horizontal="left"/>
    </xf>
    <xf numFmtId="0" fontId="22" fillId="3" borderId="0" xfId="20" applyFont="1" applyFill="1" applyAlignment="1">
      <alignment horizontal="right"/>
    </xf>
    <xf numFmtId="0" fontId="23" fillId="4" borderId="0" xfId="20" applyFont="1" applyFill="1" applyAlignment="1"/>
    <xf numFmtId="0" fontId="23" fillId="3" borderId="0" xfId="20" applyFont="1" applyFill="1" applyAlignment="1"/>
    <xf numFmtId="0" fontId="23" fillId="4" borderId="0" xfId="20" applyFont="1" applyFill="1" applyAlignment="1">
      <alignment horizontal="right"/>
    </xf>
    <xf numFmtId="0" fontId="24" fillId="0" borderId="0" xfId="20" applyFont="1" applyFill="1"/>
    <xf numFmtId="0" fontId="24" fillId="0" borderId="0" xfId="20" applyFont="1" applyFill="1" applyBorder="1"/>
    <xf numFmtId="165" fontId="17" fillId="0" borderId="0" xfId="16" applyNumberFormat="1" applyAlignment="1">
      <alignment horizontal="left"/>
    </xf>
    <xf numFmtId="165" fontId="24" fillId="3" borderId="1" xfId="20" applyNumberFormat="1" applyFont="1" applyFill="1" applyBorder="1" applyAlignment="1">
      <alignment horizontal="right"/>
    </xf>
    <xf numFmtId="165" fontId="25" fillId="3" borderId="1" xfId="20" applyNumberFormat="1" applyFont="1" applyFill="1" applyBorder="1" applyAlignment="1">
      <alignment horizontal="right"/>
    </xf>
    <xf numFmtId="0" fontId="25" fillId="4" borderId="1" xfId="20" applyFont="1" applyFill="1" applyBorder="1" applyAlignment="1">
      <alignment wrapText="1"/>
    </xf>
    <xf numFmtId="0" fontId="25" fillId="3" borderId="1" xfId="20" applyFont="1" applyFill="1" applyBorder="1" applyAlignment="1"/>
    <xf numFmtId="165" fontId="21" fillId="3" borderId="1" xfId="20" applyNumberFormat="1" applyFont="1" applyFill="1" applyBorder="1" applyAlignment="1">
      <alignment horizontal="right"/>
    </xf>
    <xf numFmtId="0" fontId="21" fillId="4" borderId="1" xfId="20" applyFont="1" applyFill="1" applyBorder="1" applyAlignment="1">
      <alignment wrapText="1"/>
    </xf>
    <xf numFmtId="0" fontId="21" fillId="3" borderId="1" xfId="20" applyFont="1" applyFill="1" applyBorder="1" applyAlignment="1"/>
    <xf numFmtId="0" fontId="21" fillId="4" borderId="1" xfId="20" applyFont="1" applyFill="1" applyBorder="1" applyAlignment="1">
      <alignment vertical="distributed" wrapText="1"/>
    </xf>
    <xf numFmtId="0" fontId="21" fillId="4" borderId="1" xfId="20" applyFont="1" applyFill="1" applyBorder="1" applyAlignment="1">
      <alignment vertical="top" wrapText="1"/>
    </xf>
    <xf numFmtId="0" fontId="26" fillId="0" borderId="0" xfId="20" applyFont="1" applyFill="1"/>
    <xf numFmtId="0" fontId="26" fillId="0" borderId="0" xfId="20" applyFont="1" applyFill="1" applyBorder="1"/>
    <xf numFmtId="165" fontId="25" fillId="5" borderId="0" xfId="20" applyNumberFormat="1" applyFont="1" applyFill="1" applyBorder="1" applyAlignment="1">
      <alignment horizontal="left"/>
    </xf>
    <xf numFmtId="0" fontId="24" fillId="4" borderId="1" xfId="20" applyFont="1" applyFill="1" applyBorder="1" applyAlignment="1">
      <alignment vertical="top" wrapText="1"/>
    </xf>
    <xf numFmtId="165" fontId="21" fillId="0" borderId="1" xfId="20" applyNumberFormat="1" applyFont="1" applyFill="1" applyBorder="1" applyAlignment="1">
      <alignment horizontal="right"/>
    </xf>
    <xf numFmtId="0" fontId="21" fillId="0" borderId="1" xfId="20" applyFont="1" applyFill="1" applyBorder="1" applyAlignment="1">
      <alignment vertical="top" wrapText="1"/>
    </xf>
    <xf numFmtId="0" fontId="21" fillId="0" borderId="1" xfId="20" applyFont="1" applyFill="1" applyBorder="1" applyAlignment="1"/>
    <xf numFmtId="0" fontId="21" fillId="0" borderId="1" xfId="20" applyFont="1" applyFill="1" applyBorder="1" applyAlignment="1">
      <alignment wrapText="1"/>
    </xf>
    <xf numFmtId="165" fontId="24" fillId="0" borderId="0" xfId="20" applyNumberFormat="1" applyFont="1" applyFill="1" applyBorder="1" applyAlignment="1">
      <alignment horizontal="left"/>
    </xf>
    <xf numFmtId="165" fontId="25" fillId="0" borderId="1" xfId="20" applyNumberFormat="1" applyFont="1" applyFill="1" applyBorder="1" applyAlignment="1">
      <alignment horizontal="right"/>
    </xf>
    <xf numFmtId="0" fontId="25" fillId="0" borderId="1" xfId="20" applyFont="1" applyFill="1" applyBorder="1" applyAlignment="1">
      <alignment wrapText="1"/>
    </xf>
    <xf numFmtId="0" fontId="5" fillId="0" borderId="0" xfId="20" applyFont="1" applyFill="1"/>
    <xf numFmtId="0" fontId="5" fillId="0" borderId="0" xfId="20" applyFont="1" applyFill="1" applyBorder="1"/>
    <xf numFmtId="165" fontId="25" fillId="0" borderId="0" xfId="20" applyNumberFormat="1" applyFont="1" applyFill="1" applyBorder="1" applyAlignment="1">
      <alignment horizontal="left"/>
    </xf>
    <xf numFmtId="0" fontId="21" fillId="0" borderId="0" xfId="21" applyNumberFormat="1" applyFont="1" applyFill="1" applyAlignment="1" applyProtection="1">
      <alignment vertical="center" wrapText="1"/>
      <protection hidden="1"/>
    </xf>
    <xf numFmtId="0" fontId="21" fillId="0" borderId="1" xfId="22" applyFont="1" applyFill="1" applyBorder="1" applyAlignment="1">
      <alignment wrapText="1"/>
    </xf>
    <xf numFmtId="165" fontId="21" fillId="0" borderId="1" xfId="20" applyNumberFormat="1" applyFont="1" applyFill="1" applyBorder="1"/>
    <xf numFmtId="0" fontId="25" fillId="0" borderId="1" xfId="20" applyFont="1" applyFill="1" applyBorder="1" applyAlignment="1">
      <alignment vertical="top" wrapText="1"/>
    </xf>
    <xf numFmtId="0" fontId="25" fillId="0" borderId="1" xfId="20" applyFont="1" applyFill="1" applyBorder="1" applyAlignment="1">
      <alignment horizontal="center"/>
    </xf>
    <xf numFmtId="0" fontId="25" fillId="0" borderId="1" xfId="20" applyFont="1" applyFill="1" applyBorder="1" applyAlignment="1">
      <alignment horizontal="left"/>
    </xf>
    <xf numFmtId="165" fontId="27" fillId="0" borderId="1" xfId="20" applyNumberFormat="1" applyFont="1" applyFill="1" applyBorder="1" applyAlignment="1">
      <alignment horizontal="right" wrapText="1"/>
    </xf>
    <xf numFmtId="0" fontId="25" fillId="0" borderId="1" xfId="20" applyFont="1" applyFill="1" applyBorder="1" applyAlignment="1"/>
    <xf numFmtId="165" fontId="28" fillId="0" borderId="1" xfId="20" applyNumberFormat="1" applyFont="1" applyFill="1" applyBorder="1" applyAlignment="1">
      <alignment horizontal="right" wrapText="1"/>
    </xf>
    <xf numFmtId="0" fontId="21" fillId="0" borderId="1" xfId="4" applyNumberFormat="1" applyFont="1" applyFill="1" applyBorder="1" applyAlignment="1" applyProtection="1">
      <alignment horizontal="left" vertical="center"/>
      <protection hidden="1"/>
    </xf>
    <xf numFmtId="165" fontId="28" fillId="3" borderId="1" xfId="20" applyNumberFormat="1" applyFont="1" applyFill="1" applyBorder="1" applyAlignment="1">
      <alignment horizontal="right" wrapText="1"/>
    </xf>
    <xf numFmtId="0" fontId="25" fillId="4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2" fontId="21" fillId="0" borderId="0" xfId="20" applyNumberFormat="1" applyFont="1" applyFill="1" applyBorder="1" applyAlignment="1">
      <alignment horizontal="left"/>
    </xf>
    <xf numFmtId="0" fontId="21" fillId="4" borderId="1" xfId="20" applyFont="1" applyFill="1" applyBorder="1" applyAlignment="1"/>
    <xf numFmtId="0" fontId="25" fillId="4" borderId="1" xfId="20" applyFont="1" applyFill="1" applyBorder="1" applyAlignment="1"/>
    <xf numFmtId="49" fontId="21" fillId="3" borderId="1" xfId="20" applyNumberFormat="1" applyFont="1" applyFill="1" applyBorder="1" applyAlignment="1">
      <alignment wrapText="1"/>
    </xf>
    <xf numFmtId="0" fontId="21" fillId="3" borderId="1" xfId="20" applyFont="1" applyFill="1" applyBorder="1" applyAlignment="1">
      <alignment wrapText="1"/>
    </xf>
    <xf numFmtId="0" fontId="21" fillId="3" borderId="1" xfId="20" applyFont="1" applyFill="1" applyBorder="1" applyAlignment="1">
      <alignment horizontal="left"/>
    </xf>
    <xf numFmtId="0" fontId="25" fillId="3" borderId="1" xfId="20" applyFont="1" applyFill="1" applyBorder="1" applyAlignment="1">
      <alignment horizontal="left"/>
    </xf>
    <xf numFmtId="0" fontId="22" fillId="3" borderId="1" xfId="20" applyFont="1" applyFill="1" applyBorder="1" applyAlignment="1">
      <alignment horizontal="right" wrapText="1"/>
    </xf>
    <xf numFmtId="0" fontId="22" fillId="4" borderId="1" xfId="23" applyFont="1" applyFill="1" applyBorder="1" applyAlignment="1">
      <alignment horizontal="center" vertical="center" wrapText="1"/>
    </xf>
    <xf numFmtId="0" fontId="22" fillId="3" borderId="1" xfId="23" applyFont="1" applyFill="1" applyBorder="1" applyAlignment="1">
      <alignment horizontal="center" wrapText="1"/>
    </xf>
    <xf numFmtId="0" fontId="29" fillId="3" borderId="0" xfId="20" applyFont="1" applyFill="1" applyBorder="1" applyAlignment="1">
      <alignment horizontal="right" wrapText="1"/>
    </xf>
    <xf numFmtId="0" fontId="29" fillId="4" borderId="0" xfId="20" applyFont="1" applyFill="1" applyBorder="1" applyAlignment="1">
      <alignment horizontal="center" vertical="center" wrapText="1"/>
    </xf>
    <xf numFmtId="0" fontId="29" fillId="3" borderId="0" xfId="20" applyFont="1" applyFill="1" applyBorder="1" applyAlignment="1">
      <alignment horizontal="center" wrapText="1"/>
    </xf>
    <xf numFmtId="0" fontId="22" fillId="3" borderId="0" xfId="20" applyFont="1" applyFill="1" applyBorder="1" applyAlignment="1">
      <alignment horizontal="right" wrapText="1"/>
    </xf>
    <xf numFmtId="0" fontId="22" fillId="4" borderId="0" xfId="20" applyFont="1" applyFill="1" applyBorder="1" applyAlignment="1">
      <alignment horizontal="center" vertical="center" wrapText="1"/>
    </xf>
    <xf numFmtId="0" fontId="22" fillId="3" borderId="0" xfId="20" applyFont="1" applyFill="1" applyAlignment="1"/>
    <xf numFmtId="0" fontId="21" fillId="0" borderId="0" xfId="20" applyFont="1" applyFill="1"/>
    <xf numFmtId="0" fontId="21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165" fontId="4" fillId="0" borderId="0" xfId="1" applyNumberFormat="1" applyFont="1" applyBorder="1"/>
    <xf numFmtId="49" fontId="8" fillId="0" borderId="0" xfId="2" applyNumberFormat="1" applyFont="1" applyFill="1" applyBorder="1" applyAlignment="1">
      <alignment horizontal="center" wrapText="1"/>
    </xf>
    <xf numFmtId="49" fontId="9" fillId="0" borderId="0" xfId="2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wrapText="1"/>
    </xf>
    <xf numFmtId="49" fontId="9" fillId="0" borderId="0" xfId="2" applyNumberFormat="1" applyFont="1" applyFill="1" applyBorder="1" applyAlignment="1">
      <alignment horizontal="center" wrapText="1"/>
    </xf>
    <xf numFmtId="165" fontId="5" fillId="0" borderId="0" xfId="1" applyNumberFormat="1" applyFont="1" applyBorder="1"/>
    <xf numFmtId="49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10" fillId="0" borderId="0" xfId="21" applyNumberFormat="1" applyFont="1" applyFill="1" applyAlignment="1" applyProtection="1">
      <alignment vertical="center" wrapText="1"/>
      <protection hidden="1"/>
    </xf>
    <xf numFmtId="0" fontId="29" fillId="4" borderId="0" xfId="2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25" fillId="0" borderId="1" xfId="20" applyFont="1" applyFill="1" applyBorder="1"/>
    <xf numFmtId="0" fontId="30" fillId="4" borderId="1" xfId="0" applyFont="1" applyFill="1" applyBorder="1" applyAlignment="1">
      <alignment vertical="top" wrapText="1"/>
    </xf>
    <xf numFmtId="165" fontId="4" fillId="4" borderId="0" xfId="20" applyNumberFormat="1" applyFont="1" applyFill="1" applyBorder="1" applyAlignment="1">
      <alignment horizontal="right" vertical="center"/>
    </xf>
    <xf numFmtId="0" fontId="4" fillId="4" borderId="0" xfId="20" applyFont="1" applyFill="1"/>
    <xf numFmtId="0" fontId="23" fillId="4" borderId="0" xfId="20" applyFont="1" applyFill="1"/>
    <xf numFmtId="0" fontId="31" fillId="4" borderId="0" xfId="20" applyFont="1" applyFill="1"/>
    <xf numFmtId="0" fontId="31" fillId="4" borderId="0" xfId="20" applyFont="1" applyFill="1" applyAlignment="1"/>
    <xf numFmtId="165" fontId="31" fillId="4" borderId="0" xfId="20" applyNumberFormat="1" applyFont="1" applyFill="1" applyBorder="1" applyAlignment="1">
      <alignment horizontal="right" vertical="center"/>
    </xf>
    <xf numFmtId="0" fontId="32" fillId="4" borderId="0" xfId="20" applyFont="1" applyFill="1"/>
    <xf numFmtId="0" fontId="31" fillId="4" borderId="0" xfId="20" applyFont="1" applyFill="1" applyAlignment="1">
      <alignment horizontal="right"/>
    </xf>
    <xf numFmtId="165" fontId="33" fillId="3" borderId="1" xfId="20" applyNumberFormat="1" applyFont="1" applyFill="1" applyBorder="1" applyAlignment="1">
      <alignment horizontal="right"/>
    </xf>
    <xf numFmtId="165" fontId="31" fillId="0" borderId="1" xfId="20" applyNumberFormat="1" applyFont="1" applyFill="1" applyBorder="1" applyAlignment="1">
      <alignment horizontal="right" vertical="center"/>
    </xf>
    <xf numFmtId="165" fontId="32" fillId="0" borderId="1" xfId="20" applyNumberFormat="1" applyFont="1" applyFill="1" applyBorder="1" applyAlignment="1">
      <alignment horizontal="right" vertical="center"/>
    </xf>
    <xf numFmtId="0" fontId="32" fillId="0" borderId="1" xfId="20" applyFont="1" applyFill="1" applyBorder="1" applyAlignment="1">
      <alignment wrapText="1"/>
    </xf>
    <xf numFmtId="0" fontId="32" fillId="0" borderId="1" xfId="20" applyFont="1" applyFill="1" applyBorder="1" applyAlignment="1"/>
    <xf numFmtId="0" fontId="32" fillId="0" borderId="1" xfId="20" applyFont="1" applyFill="1" applyBorder="1" applyAlignment="1">
      <alignment horizontal="right" vertical="center"/>
    </xf>
    <xf numFmtId="165" fontId="32" fillId="0" borderId="1" xfId="20" applyNumberFormat="1" applyFont="1" applyFill="1" applyBorder="1" applyAlignment="1">
      <alignment horizontal="right"/>
    </xf>
    <xf numFmtId="0" fontId="32" fillId="0" borderId="1" xfId="20" applyFont="1" applyFill="1" applyBorder="1" applyAlignment="1">
      <alignment vertical="distributed" wrapText="1"/>
    </xf>
    <xf numFmtId="0" fontId="32" fillId="0" borderId="1" xfId="20" applyFont="1" applyFill="1" applyBorder="1" applyAlignment="1">
      <alignment vertical="top" wrapText="1"/>
    </xf>
    <xf numFmtId="165" fontId="34" fillId="0" borderId="1" xfId="20" applyNumberFormat="1" applyFont="1" applyFill="1" applyBorder="1" applyAlignment="1">
      <alignment horizontal="right"/>
    </xf>
    <xf numFmtId="0" fontId="33" fillId="0" borderId="1" xfId="20" applyFont="1" applyFill="1" applyBorder="1" applyAlignment="1">
      <alignment vertical="top" wrapText="1"/>
    </xf>
    <xf numFmtId="0" fontId="34" fillId="0" borderId="1" xfId="20" applyFont="1" applyFill="1" applyBorder="1" applyAlignment="1">
      <alignment wrapText="1"/>
    </xf>
    <xf numFmtId="0" fontId="33" fillId="0" borderId="1" xfId="20" applyFont="1" applyFill="1" applyBorder="1" applyAlignment="1"/>
    <xf numFmtId="0" fontId="32" fillId="0" borderId="0" xfId="20" applyFont="1" applyFill="1"/>
    <xf numFmtId="0" fontId="32" fillId="0" borderId="1" xfId="22" applyFont="1" applyFill="1" applyBorder="1" applyAlignment="1">
      <alignment wrapText="1"/>
    </xf>
    <xf numFmtId="0" fontId="32" fillId="0" borderId="1" xfId="20" applyFont="1" applyFill="1" applyBorder="1" applyAlignment="1">
      <alignment horizontal="left" vertical="top" wrapText="1"/>
    </xf>
    <xf numFmtId="165" fontId="34" fillId="3" borderId="1" xfId="20" applyNumberFormat="1" applyFont="1" applyFill="1" applyBorder="1" applyAlignment="1">
      <alignment horizontal="right"/>
    </xf>
    <xf numFmtId="0" fontId="33" fillId="4" borderId="1" xfId="24" applyFont="1" applyFill="1" applyBorder="1" applyAlignment="1">
      <alignment wrapText="1"/>
    </xf>
    <xf numFmtId="0" fontId="34" fillId="4" borderId="1" xfId="20" applyFont="1" applyFill="1" applyBorder="1" applyAlignment="1">
      <alignment vertical="top" wrapText="1"/>
    </xf>
    <xf numFmtId="0" fontId="34" fillId="3" borderId="1" xfId="20" applyFont="1" applyFill="1" applyBorder="1" applyAlignment="1">
      <alignment horizontal="left"/>
    </xf>
    <xf numFmtId="165" fontId="36" fillId="3" borderId="1" xfId="20" applyNumberFormat="1" applyFont="1" applyFill="1" applyBorder="1" applyAlignment="1">
      <alignment horizontal="right" wrapText="1"/>
    </xf>
    <xf numFmtId="0" fontId="34" fillId="3" borderId="1" xfId="20" applyFont="1" applyFill="1" applyBorder="1" applyAlignment="1"/>
    <xf numFmtId="165" fontId="37" fillId="3" borderId="1" xfId="20" applyNumberFormat="1" applyFont="1" applyFill="1" applyBorder="1" applyAlignment="1">
      <alignment horizontal="right" wrapText="1"/>
    </xf>
    <xf numFmtId="0" fontId="32" fillId="4" borderId="1" xfId="20" applyFont="1" applyFill="1" applyBorder="1" applyAlignment="1">
      <alignment vertical="top" wrapText="1"/>
    </xf>
    <xf numFmtId="0" fontId="32" fillId="3" borderId="1" xfId="20" applyFont="1" applyFill="1" applyBorder="1" applyAlignment="1"/>
    <xf numFmtId="0" fontId="32" fillId="0" borderId="1" xfId="4" applyNumberFormat="1" applyFont="1" applyFill="1" applyBorder="1" applyAlignment="1" applyProtection="1">
      <alignment horizontal="left" vertical="center"/>
      <protection hidden="1"/>
    </xf>
    <xf numFmtId="165" fontId="37" fillId="4" borderId="1" xfId="20" applyNumberFormat="1" applyFont="1" applyFill="1" applyBorder="1" applyAlignment="1">
      <alignment horizontal="right" wrapText="1"/>
    </xf>
    <xf numFmtId="0" fontId="34" fillId="4" borderId="1" xfId="20" applyFont="1" applyFill="1" applyBorder="1" applyAlignment="1">
      <alignment wrapText="1"/>
    </xf>
    <xf numFmtId="0" fontId="32" fillId="4" borderId="1" xfId="20" applyFont="1" applyFill="1" applyBorder="1" applyAlignment="1"/>
    <xf numFmtId="0" fontId="34" fillId="4" borderId="1" xfId="20" applyFont="1" applyFill="1" applyBorder="1" applyAlignment="1"/>
    <xf numFmtId="165" fontId="32" fillId="4" borderId="1" xfId="20" applyNumberFormat="1" applyFont="1" applyFill="1" applyBorder="1" applyAlignment="1">
      <alignment horizontal="right"/>
    </xf>
    <xf numFmtId="49" fontId="32" fillId="3" borderId="1" xfId="20" applyNumberFormat="1" applyFont="1" applyFill="1" applyBorder="1" applyAlignment="1">
      <alignment wrapText="1"/>
    </xf>
    <xf numFmtId="0" fontId="32" fillId="3" borderId="1" xfId="20" applyFont="1" applyFill="1" applyBorder="1" applyAlignment="1">
      <alignment wrapText="1"/>
    </xf>
    <xf numFmtId="0" fontId="32" fillId="3" borderId="1" xfId="20" applyFont="1" applyFill="1" applyBorder="1" applyAlignment="1">
      <alignment horizontal="left"/>
    </xf>
    <xf numFmtId="165" fontId="34" fillId="4" borderId="1" xfId="20" applyNumberFormat="1" applyFont="1" applyFill="1" applyBorder="1" applyAlignment="1">
      <alignment horizontal="center"/>
    </xf>
    <xf numFmtId="0" fontId="34" fillId="4" borderId="1" xfId="20" applyFont="1" applyFill="1" applyBorder="1" applyAlignment="1">
      <alignment horizontal="center" wrapText="1"/>
    </xf>
    <xf numFmtId="0" fontId="29" fillId="4" borderId="0" xfId="20" applyFont="1" applyFill="1" applyBorder="1" applyAlignment="1">
      <alignment horizontal="center" wrapText="1"/>
    </xf>
    <xf numFmtId="165" fontId="21" fillId="4" borderId="0" xfId="20" applyNumberFormat="1" applyFont="1" applyFill="1" applyBorder="1" applyAlignment="1">
      <alignment horizontal="right" vertical="center"/>
    </xf>
    <xf numFmtId="0" fontId="22" fillId="4" borderId="0" xfId="20" applyFont="1" applyFill="1" applyAlignment="1"/>
    <xf numFmtId="0" fontId="32" fillId="4" borderId="0" xfId="20" applyFont="1" applyFill="1" applyAlignment="1">
      <alignment horizontal="right"/>
    </xf>
    <xf numFmtId="165" fontId="32" fillId="4" borderId="0" xfId="20" applyNumberFormat="1" applyFont="1" applyFill="1" applyBorder="1" applyAlignment="1">
      <alignment horizontal="right" vertical="center"/>
    </xf>
    <xf numFmtId="165" fontId="32" fillId="3" borderId="1" xfId="20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>
      <alignment horizontal="justify" vertical="top" wrapText="1"/>
    </xf>
    <xf numFmtId="167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167" fontId="14" fillId="0" borderId="0" xfId="0" applyNumberFormat="1" applyFont="1" applyBorder="1" applyAlignment="1">
      <alignment horizontal="justify" vertical="top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5"/>
    <xf numFmtId="0" fontId="3" fillId="0" borderId="1" xfId="5" applyBorder="1" applyAlignment="1">
      <alignment horizontal="center"/>
    </xf>
    <xf numFmtId="165" fontId="3" fillId="0" borderId="1" xfId="5" applyNumberFormat="1" applyBorder="1" applyAlignment="1">
      <alignment horizontal="center"/>
    </xf>
    <xf numFmtId="0" fontId="3" fillId="0" borderId="3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3" fillId="0" borderId="0" xfId="5" applyAlignment="1">
      <alignment horizontal="center"/>
    </xf>
    <xf numFmtId="0" fontId="13" fillId="0" borderId="0" xfId="26" applyFont="1" applyFill="1" applyBorder="1" applyAlignment="1">
      <alignment vertical="center" wrapText="1"/>
    </xf>
    <xf numFmtId="0" fontId="41" fillId="0" borderId="0" xfId="1" applyNumberFormat="1" applyFont="1" applyFill="1" applyAlignment="1" applyProtection="1">
      <alignment horizontal="center" vertical="top" wrapText="1"/>
      <protection hidden="1"/>
    </xf>
    <xf numFmtId="0" fontId="42" fillId="0" borderId="0" xfId="5" applyFont="1"/>
    <xf numFmtId="0" fontId="41" fillId="0" borderId="0" xfId="1" applyNumberFormat="1" applyFont="1" applyFill="1" applyAlignment="1" applyProtection="1">
      <alignment horizontal="center" vertical="center" wrapText="1"/>
      <protection hidden="1"/>
    </xf>
    <xf numFmtId="0" fontId="37" fillId="0" borderId="0" xfId="26" applyFont="1" applyFill="1"/>
    <xf numFmtId="167" fontId="37" fillId="0" borderId="0" xfId="26" applyNumberFormat="1" applyFont="1" applyFill="1" applyAlignment="1">
      <alignment horizontal="center" vertical="justify"/>
    </xf>
    <xf numFmtId="0" fontId="37" fillId="0" borderId="0" xfId="26" applyFont="1" applyFill="1" applyAlignment="1">
      <alignment horizontal="center"/>
    </xf>
    <xf numFmtId="167" fontId="37" fillId="0" borderId="0" xfId="26" applyNumberFormat="1" applyFont="1" applyFill="1"/>
    <xf numFmtId="165" fontId="21" fillId="0" borderId="1" xfId="26" applyNumberFormat="1" applyFont="1" applyFill="1" applyBorder="1" applyAlignment="1">
      <alignment horizontal="center" vertical="center" wrapText="1"/>
    </xf>
    <xf numFmtId="167" fontId="43" fillId="0" borderId="0" xfId="26" applyNumberFormat="1" applyFont="1" applyFill="1" applyAlignment="1">
      <alignment horizontal="center" vertical="justify"/>
    </xf>
    <xf numFmtId="0" fontId="14" fillId="0" borderId="0" xfId="26" applyFont="1" applyFill="1" applyAlignment="1">
      <alignment horizontal="center" vertical="top"/>
    </xf>
    <xf numFmtId="0" fontId="14" fillId="0" borderId="0" xfId="26" applyFont="1" applyFill="1" applyAlignment="1">
      <alignment vertical="top"/>
    </xf>
    <xf numFmtId="0" fontId="21" fillId="0" borderId="0" xfId="26" applyFont="1" applyFill="1" applyBorder="1" applyAlignment="1">
      <alignment vertical="center" wrapText="1"/>
    </xf>
    <xf numFmtId="0" fontId="3" fillId="0" borderId="0" xfId="5" applyFont="1" applyAlignment="1">
      <alignment horizontal="right"/>
    </xf>
    <xf numFmtId="167" fontId="28" fillId="0" borderId="0" xfId="26" applyNumberFormat="1" applyFont="1" applyFill="1" applyAlignment="1">
      <alignment horizontal="right" vertical="justify"/>
    </xf>
    <xf numFmtId="0" fontId="40" fillId="0" borderId="0" xfId="26" applyFill="1"/>
    <xf numFmtId="0" fontId="21" fillId="0" borderId="0" xfId="5" applyFont="1" applyAlignment="1">
      <alignment horizontal="right"/>
    </xf>
    <xf numFmtId="0" fontId="14" fillId="0" borderId="0" xfId="26" applyFont="1" applyFill="1"/>
    <xf numFmtId="167" fontId="37" fillId="0" borderId="1" xfId="26" applyNumberFormat="1" applyFont="1" applyFill="1" applyBorder="1" applyAlignment="1">
      <alignment horizontal="center" vertical="center"/>
    </xf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5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wrapText="1"/>
    </xf>
    <xf numFmtId="165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25" fillId="0" borderId="0" xfId="26" applyFont="1" applyFill="1" applyBorder="1" applyAlignment="1">
      <alignment horizontal="center" vertical="center" wrapText="1"/>
    </xf>
    <xf numFmtId="49" fontId="28" fillId="0" borderId="3" xfId="27" applyNumberFormat="1" applyFont="1" applyFill="1" applyBorder="1" applyAlignment="1">
      <alignment horizontal="center" wrapText="1"/>
    </xf>
    <xf numFmtId="49" fontId="28" fillId="0" borderId="2" xfId="27" applyNumberFormat="1" applyFont="1" applyFill="1" applyBorder="1" applyAlignment="1">
      <alignment horizontal="center" wrapText="1"/>
    </xf>
    <xf numFmtId="167" fontId="21" fillId="0" borderId="3" xfId="26" applyNumberFormat="1" applyFont="1" applyFill="1" applyBorder="1" applyAlignment="1">
      <alignment horizontal="center" vertical="center" wrapText="1"/>
    </xf>
    <xf numFmtId="167" fontId="21" fillId="0" borderId="2" xfId="26" applyNumberFormat="1" applyFont="1" applyFill="1" applyBorder="1" applyAlignment="1">
      <alignment horizontal="center" vertical="center" wrapText="1"/>
    </xf>
    <xf numFmtId="0" fontId="3" fillId="0" borderId="5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5" xfId="5" applyFill="1" applyBorder="1" applyAlignment="1">
      <alignment horizontal="center" wrapText="1"/>
    </xf>
    <xf numFmtId="0" fontId="3" fillId="0" borderId="7" xfId="5" applyFill="1" applyBorder="1" applyAlignment="1">
      <alignment horizontal="center" wrapText="1"/>
    </xf>
    <xf numFmtId="0" fontId="3" fillId="0" borderId="4" xfId="5" applyFill="1" applyBorder="1" applyAlignment="1">
      <alignment horizontal="center" wrapText="1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  <xf numFmtId="0" fontId="3" fillId="0" borderId="1" xfId="5" applyBorder="1" applyAlignment="1">
      <alignment horizontal="center"/>
    </xf>
    <xf numFmtId="0" fontId="3" fillId="0" borderId="9" xfId="5" applyFill="1" applyBorder="1" applyAlignment="1">
      <alignment horizontal="center" wrapText="1"/>
    </xf>
    <xf numFmtId="0" fontId="3" fillId="0" borderId="6" xfId="5" applyFill="1" applyBorder="1" applyAlignment="1">
      <alignment horizontal="center" wrapText="1"/>
    </xf>
    <xf numFmtId="0" fontId="3" fillId="0" borderId="8" xfId="5" applyFill="1" applyBorder="1" applyAlignment="1">
      <alignment horizontal="center" wrapText="1"/>
    </xf>
    <xf numFmtId="0" fontId="3" fillId="0" borderId="13" xfId="5" applyFill="1" applyBorder="1" applyAlignment="1">
      <alignment horizontal="center" wrapText="1"/>
    </xf>
    <xf numFmtId="0" fontId="3" fillId="0" borderId="0" xfId="5" applyFill="1" applyBorder="1" applyAlignment="1">
      <alignment horizontal="center" wrapText="1"/>
    </xf>
    <xf numFmtId="0" fontId="3" fillId="0" borderId="14" xfId="5" applyFill="1" applyBorder="1" applyAlignment="1">
      <alignment horizontal="center" wrapText="1"/>
    </xf>
    <xf numFmtId="0" fontId="3" fillId="0" borderId="10" xfId="5" applyFill="1" applyBorder="1" applyAlignment="1">
      <alignment horizontal="center" wrapText="1"/>
    </xf>
    <xf numFmtId="0" fontId="3" fillId="0" borderId="11" xfId="5" applyFill="1" applyBorder="1" applyAlignment="1">
      <alignment horizontal="center" wrapText="1"/>
    </xf>
    <xf numFmtId="0" fontId="3" fillId="0" borderId="12" xfId="5" applyFill="1" applyBorder="1" applyAlignment="1">
      <alignment horizontal="center" wrapText="1"/>
    </xf>
    <xf numFmtId="0" fontId="3" fillId="0" borderId="3" xfId="5" applyBorder="1" applyAlignment="1">
      <alignment horizontal="center"/>
    </xf>
    <xf numFmtId="0" fontId="3" fillId="0" borderId="15" xfId="5" applyBorder="1" applyAlignment="1">
      <alignment horizontal="center"/>
    </xf>
    <xf numFmtId="0" fontId="3" fillId="0" borderId="2" xfId="5" applyBorder="1" applyAlignment="1">
      <alignment horizontal="center"/>
    </xf>
    <xf numFmtId="49" fontId="39" fillId="0" borderId="5" xfId="25" applyNumberFormat="1" applyFont="1" applyFill="1" applyBorder="1" applyAlignment="1">
      <alignment horizontal="center" vertical="center" wrapText="1"/>
    </xf>
    <xf numFmtId="49" fontId="39" fillId="0" borderId="7" xfId="25" applyNumberFormat="1" applyFont="1" applyFill="1" applyBorder="1" applyAlignment="1">
      <alignment horizontal="center" vertical="center" wrapText="1"/>
    </xf>
    <xf numFmtId="0" fontId="3" fillId="0" borderId="5" xfId="5" applyFill="1" applyBorder="1" applyAlignment="1">
      <alignment horizontal="center" vertical="center" wrapText="1"/>
    </xf>
    <xf numFmtId="0" fontId="3" fillId="0" borderId="7" xfId="5" applyFill="1" applyBorder="1" applyAlignment="1">
      <alignment horizontal="center" vertical="center" wrapText="1"/>
    </xf>
    <xf numFmtId="0" fontId="3" fillId="0" borderId="4" xfId="5" applyFill="1" applyBorder="1" applyAlignment="1">
      <alignment horizontal="center" vertical="center" wrapText="1"/>
    </xf>
    <xf numFmtId="49" fontId="39" fillId="0" borderId="4" xfId="25" applyNumberFormat="1" applyFont="1" applyFill="1" applyBorder="1" applyAlignment="1">
      <alignment horizontal="center" vertical="center" wrapText="1"/>
    </xf>
    <xf numFmtId="0" fontId="3" fillId="0" borderId="5" xfId="5" applyBorder="1" applyAlignment="1">
      <alignment horizontal="center" wrapText="1"/>
    </xf>
    <xf numFmtId="0" fontId="3" fillId="0" borderId="7" xfId="5" applyBorder="1" applyAlignment="1">
      <alignment horizontal="center" wrapText="1"/>
    </xf>
    <xf numFmtId="0" fontId="3" fillId="0" borderId="4" xfId="5" applyBorder="1" applyAlignment="1">
      <alignment horizontal="center" wrapText="1"/>
    </xf>
    <xf numFmtId="0" fontId="3" fillId="0" borderId="9" xfId="5" applyBorder="1" applyAlignment="1">
      <alignment horizontal="center" vertical="center" wrapText="1"/>
    </xf>
    <xf numFmtId="0" fontId="3" fillId="0" borderId="6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9" xfId="5" applyFill="1" applyBorder="1" applyAlignment="1">
      <alignment horizontal="center" vertical="center" wrapText="1"/>
    </xf>
    <xf numFmtId="0" fontId="3" fillId="0" borderId="6" xfId="5" applyFill="1" applyBorder="1" applyAlignment="1">
      <alignment horizontal="center" vertical="center" wrapText="1"/>
    </xf>
    <xf numFmtId="0" fontId="3" fillId="0" borderId="8" xfId="5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167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34" fillId="0" borderId="3" xfId="20" applyFont="1" applyFill="1" applyBorder="1" applyAlignment="1">
      <alignment horizontal="center"/>
    </xf>
    <xf numFmtId="0" fontId="34" fillId="0" borderId="2" xfId="20" applyFont="1" applyFill="1" applyBorder="1" applyAlignment="1">
      <alignment horizontal="center"/>
    </xf>
    <xf numFmtId="0" fontId="33" fillId="4" borderId="1" xfId="20" applyFont="1" applyFill="1" applyBorder="1" applyAlignment="1">
      <alignment horizontal="left"/>
    </xf>
    <xf numFmtId="0" fontId="34" fillId="4" borderId="1" xfId="20" applyFont="1" applyFill="1" applyBorder="1" applyAlignment="1">
      <alignment horizontal="left" vertical="top" wrapText="1"/>
    </xf>
    <xf numFmtId="165" fontId="34" fillId="3" borderId="1" xfId="20" applyNumberFormat="1" applyFont="1" applyFill="1" applyBorder="1" applyAlignment="1">
      <alignment horizontal="right"/>
    </xf>
    <xf numFmtId="0" fontId="34" fillId="3" borderId="1" xfId="20" applyFont="1" applyFill="1" applyBorder="1" applyAlignment="1">
      <alignment horizontal="left" vertical="center"/>
    </xf>
    <xf numFmtId="0" fontId="34" fillId="3" borderId="1" xfId="20" applyFont="1" applyFill="1" applyBorder="1" applyAlignment="1">
      <alignment horizontal="center"/>
    </xf>
    <xf numFmtId="0" fontId="32" fillId="4" borderId="0" xfId="20" applyFont="1" applyFill="1" applyBorder="1" applyAlignment="1">
      <alignment horizontal="right" wrapText="1"/>
    </xf>
    <xf numFmtId="0" fontId="29" fillId="4" borderId="0" xfId="20" applyFont="1" applyFill="1" applyBorder="1" applyAlignment="1">
      <alignment horizontal="center" vertical="center" wrapText="1"/>
    </xf>
    <xf numFmtId="0" fontId="32" fillId="4" borderId="1" xfId="23" applyFont="1" applyFill="1" applyBorder="1" applyAlignment="1">
      <alignment horizontal="center" wrapText="1"/>
    </xf>
    <xf numFmtId="0" fontId="32" fillId="4" borderId="1" xfId="23" applyFont="1" applyFill="1" applyBorder="1" applyAlignment="1">
      <alignment horizontal="center" vertical="center" wrapText="1"/>
    </xf>
    <xf numFmtId="0" fontId="32" fillId="4" borderId="1" xfId="20" applyFont="1" applyFill="1" applyBorder="1" applyAlignment="1">
      <alignment horizontal="center" wrapText="1"/>
    </xf>
    <xf numFmtId="0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5" fillId="3" borderId="3" xfId="20" applyFont="1" applyFill="1" applyBorder="1" applyAlignment="1">
      <alignment horizontal="center"/>
    </xf>
    <xf numFmtId="0" fontId="25" fillId="3" borderId="2" xfId="20" applyFont="1" applyFill="1" applyBorder="1" applyAlignment="1">
      <alignment horizontal="center"/>
    </xf>
    <xf numFmtId="0" fontId="24" fillId="4" borderId="1" xfId="20" applyFont="1" applyFill="1" applyBorder="1" applyAlignment="1">
      <alignment horizontal="left"/>
    </xf>
    <xf numFmtId="0" fontId="3" fillId="4" borderId="0" xfId="1" applyNumberFormat="1" applyFont="1" applyFill="1" applyBorder="1" applyAlignment="1" applyProtection="1">
      <alignment horizontal="center" vertical="top" wrapText="1"/>
      <protection hidden="1"/>
    </xf>
    <xf numFmtId="0" fontId="25" fillId="0" borderId="1" xfId="20" applyFont="1" applyFill="1" applyBorder="1" applyAlignment="1">
      <alignment horizontal="left" vertical="center"/>
    </xf>
    <xf numFmtId="0" fontId="24" fillId="0" borderId="1" xfId="20" applyFont="1" applyFill="1" applyBorder="1" applyAlignment="1">
      <alignment horizontal="center"/>
    </xf>
    <xf numFmtId="0" fontId="25" fillId="0" borderId="1" xfId="20" applyFont="1" applyFill="1" applyBorder="1" applyAlignment="1">
      <alignment horizontal="left" vertical="top" wrapText="1"/>
    </xf>
    <xf numFmtId="165" fontId="25" fillId="0" borderId="1" xfId="20" applyNumberFormat="1" applyFont="1" applyFill="1" applyBorder="1" applyAlignment="1">
      <alignment horizontal="right"/>
    </xf>
    <xf numFmtId="0" fontId="4" fillId="0" borderId="0" xfId="1" applyFont="1" applyAlignment="1" applyProtection="1">
      <alignment horizontal="center"/>
      <protection hidden="1"/>
    </xf>
  </cellXfs>
  <cellStyles count="28">
    <cellStyle name="Обычный" xfId="0" builtinId="0"/>
    <cellStyle name="Обычный 11" xfId="27"/>
    <cellStyle name="Обычный 2" xfId="3"/>
    <cellStyle name="Обычный 2 2" xfId="4"/>
    <cellStyle name="Обычный 2 5" xfId="21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2" xfId="24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5"/>
    <cellStyle name="Обычный_tmp" xfId="1"/>
    <cellStyle name="Обычный_Прил.1_Администраторы доходов_Таблица 2 2" xfId="23"/>
    <cellStyle name="Обычный_Приложение 3 доходы" xfId="22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6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zoomScaleNormal="100" zoomScaleSheetLayoutView="100" workbookViewId="0">
      <selection activeCell="D12" sqref="D12"/>
    </sheetView>
  </sheetViews>
  <sheetFormatPr defaultColWidth="9.125" defaultRowHeight="13.6" x14ac:dyDescent="0.25"/>
  <cols>
    <col min="1" max="1" width="55.375" style="312" customWidth="1"/>
    <col min="2" max="2" width="4.125" style="312" customWidth="1"/>
    <col min="3" max="3" width="28.875" style="312" customWidth="1"/>
    <col min="4" max="16384" width="9.125" style="312"/>
  </cols>
  <sheetData>
    <row r="1" spans="1:9" ht="18.7" customHeight="1" x14ac:dyDescent="0.25">
      <c r="B1" s="322" t="s">
        <v>683</v>
      </c>
      <c r="C1" s="322"/>
      <c r="D1" s="178"/>
    </row>
    <row r="2" spans="1:9" ht="18.7" customHeight="1" x14ac:dyDescent="0.25">
      <c r="B2" s="322"/>
      <c r="C2" s="322"/>
      <c r="D2" s="178"/>
    </row>
    <row r="3" spans="1:9" ht="54.35" customHeight="1" x14ac:dyDescent="0.25">
      <c r="B3" s="322"/>
      <c r="C3" s="322"/>
      <c r="D3" s="178"/>
    </row>
    <row r="4" spans="1:9" ht="55.55" customHeight="1" x14ac:dyDescent="0.25">
      <c r="A4" s="324" t="s">
        <v>677</v>
      </c>
      <c r="B4" s="324"/>
      <c r="C4" s="324"/>
    </row>
    <row r="6" spans="1:9" x14ac:dyDescent="0.25">
      <c r="C6" s="268" t="s">
        <v>682</v>
      </c>
    </row>
    <row r="7" spans="1:9" x14ac:dyDescent="0.25">
      <c r="B7" s="325"/>
      <c r="C7" s="325"/>
    </row>
    <row r="8" spans="1:9" ht="66.099999999999994" customHeight="1" x14ac:dyDescent="0.25">
      <c r="A8" s="324" t="s">
        <v>681</v>
      </c>
      <c r="B8" s="324"/>
      <c r="C8" s="324"/>
      <c r="G8" s="321"/>
      <c r="H8" s="321"/>
      <c r="I8" s="321"/>
    </row>
    <row r="9" spans="1:9" ht="15.65" x14ac:dyDescent="0.25">
      <c r="A9" s="320"/>
    </row>
    <row r="10" spans="1:9" ht="15.8" customHeight="1" x14ac:dyDescent="0.25">
      <c r="A10" s="319"/>
      <c r="C10" s="268" t="s">
        <v>676</v>
      </c>
    </row>
    <row r="11" spans="1:9" ht="15.65" x14ac:dyDescent="0.25">
      <c r="A11" s="318" t="s">
        <v>675</v>
      </c>
      <c r="B11" s="326" t="s">
        <v>649</v>
      </c>
      <c r="C11" s="326"/>
    </row>
    <row r="12" spans="1:9" ht="15.65" x14ac:dyDescent="0.25">
      <c r="A12" s="317" t="s">
        <v>674</v>
      </c>
      <c r="B12" s="327">
        <v>20918.2</v>
      </c>
      <c r="C12" s="327"/>
    </row>
    <row r="13" spans="1:9" s="315" customFormat="1" ht="15.65" x14ac:dyDescent="0.25">
      <c r="A13" s="316" t="s">
        <v>673</v>
      </c>
      <c r="B13" s="323">
        <f>SUM(B12:B12)</f>
        <v>20918.2</v>
      </c>
      <c r="C13" s="323"/>
    </row>
    <row r="14" spans="1:9" ht="15.65" x14ac:dyDescent="0.25">
      <c r="A14" s="314"/>
    </row>
    <row r="15" spans="1:9" ht="15.65" x14ac:dyDescent="0.25">
      <c r="A15" s="314"/>
    </row>
    <row r="16" spans="1:9" ht="15.65" x14ac:dyDescent="0.25">
      <c r="A16" s="314"/>
    </row>
    <row r="17" spans="1:1" ht="15.65" x14ac:dyDescent="0.25">
      <c r="A17" s="314"/>
    </row>
    <row r="18" spans="1:1" ht="15.65" x14ac:dyDescent="0.25">
      <c r="A18" s="314"/>
    </row>
    <row r="19" spans="1:1" ht="15.65" x14ac:dyDescent="0.25">
      <c r="A19" s="314"/>
    </row>
    <row r="20" spans="1:1" ht="15.65" x14ac:dyDescent="0.25">
      <c r="A20" s="314"/>
    </row>
    <row r="21" spans="1:1" ht="15.65" x14ac:dyDescent="0.25">
      <c r="A21" s="314"/>
    </row>
    <row r="22" spans="1:1" ht="15.65" x14ac:dyDescent="0.25">
      <c r="A22" s="314"/>
    </row>
    <row r="23" spans="1:1" ht="15.65" x14ac:dyDescent="0.25">
      <c r="A23" s="314"/>
    </row>
    <row r="24" spans="1:1" ht="15.65" x14ac:dyDescent="0.25">
      <c r="A24" s="314"/>
    </row>
    <row r="25" spans="1:1" ht="15.65" x14ac:dyDescent="0.25">
      <c r="A25" s="314"/>
    </row>
    <row r="26" spans="1:1" ht="15.65" x14ac:dyDescent="0.25">
      <c r="A26" s="314"/>
    </row>
    <row r="27" spans="1:1" ht="15.65" x14ac:dyDescent="0.25">
      <c r="A27" s="314"/>
    </row>
    <row r="28" spans="1:1" ht="15.65" x14ac:dyDescent="0.25">
      <c r="A28" s="314"/>
    </row>
    <row r="29" spans="1:1" ht="15.65" x14ac:dyDescent="0.25">
      <c r="A29" s="314"/>
    </row>
    <row r="30" spans="1:1" ht="15.65" x14ac:dyDescent="0.25">
      <c r="A30" s="314"/>
    </row>
    <row r="31" spans="1:1" ht="15.65" x14ac:dyDescent="0.25">
      <c r="A31" s="314"/>
    </row>
    <row r="32" spans="1:1" ht="15.65" x14ac:dyDescent="0.25">
      <c r="A32" s="314"/>
    </row>
    <row r="33" spans="1:1" ht="15.65" x14ac:dyDescent="0.25">
      <c r="A33" s="314"/>
    </row>
    <row r="34" spans="1:1" ht="15.65" x14ac:dyDescent="0.25">
      <c r="A34" s="314"/>
    </row>
    <row r="35" spans="1:1" ht="15.65" x14ac:dyDescent="0.25">
      <c r="A35" s="314"/>
    </row>
    <row r="36" spans="1:1" ht="15.65" x14ac:dyDescent="0.25">
      <c r="A36" s="314"/>
    </row>
    <row r="37" spans="1:1" ht="15.65" x14ac:dyDescent="0.25">
      <c r="A37" s="314"/>
    </row>
    <row r="38" spans="1:1" ht="15.65" x14ac:dyDescent="0.25">
      <c r="A38" s="314"/>
    </row>
    <row r="39" spans="1:1" ht="15.65" x14ac:dyDescent="0.25">
      <c r="A39" s="314"/>
    </row>
    <row r="40" spans="1:1" ht="15.65" x14ac:dyDescent="0.25">
      <c r="A40" s="314"/>
    </row>
    <row r="41" spans="1:1" ht="15.65" x14ac:dyDescent="0.25">
      <c r="A41" s="314"/>
    </row>
    <row r="42" spans="1:1" ht="15.65" x14ac:dyDescent="0.25">
      <c r="A42" s="314"/>
    </row>
    <row r="43" spans="1:1" ht="15.65" x14ac:dyDescent="0.25">
      <c r="A43" s="314"/>
    </row>
    <row r="44" spans="1:1" ht="15.65" x14ac:dyDescent="0.25">
      <c r="A44" s="314"/>
    </row>
    <row r="45" spans="1:1" ht="15.65" x14ac:dyDescent="0.25">
      <c r="A45" s="314"/>
    </row>
    <row r="46" spans="1:1" ht="15.65" x14ac:dyDescent="0.25">
      <c r="A46" s="314"/>
    </row>
    <row r="47" spans="1:1" ht="15.65" x14ac:dyDescent="0.25">
      <c r="A47" s="314"/>
    </row>
    <row r="48" spans="1:1" ht="15.65" x14ac:dyDescent="0.25">
      <c r="A48" s="314"/>
    </row>
    <row r="49" spans="1:1" ht="15.65" x14ac:dyDescent="0.25">
      <c r="A49" s="314"/>
    </row>
    <row r="50" spans="1:1" ht="15.65" x14ac:dyDescent="0.25">
      <c r="A50" s="314"/>
    </row>
    <row r="51" spans="1:1" ht="15.65" x14ac:dyDescent="0.25">
      <c r="A51" s="314"/>
    </row>
    <row r="52" spans="1:1" ht="15.65" x14ac:dyDescent="0.25">
      <c r="A52" s="314"/>
    </row>
    <row r="53" spans="1:1" ht="15.65" x14ac:dyDescent="0.25">
      <c r="A53" s="314"/>
    </row>
    <row r="54" spans="1:1" ht="15.65" x14ac:dyDescent="0.25">
      <c r="A54" s="314"/>
    </row>
    <row r="55" spans="1:1" ht="15.65" x14ac:dyDescent="0.25">
      <c r="A55" s="314"/>
    </row>
    <row r="56" spans="1:1" ht="15.65" x14ac:dyDescent="0.25">
      <c r="A56" s="314"/>
    </row>
    <row r="57" spans="1:1" ht="15.65" x14ac:dyDescent="0.25">
      <c r="A57" s="314"/>
    </row>
    <row r="58" spans="1:1" ht="15.65" x14ac:dyDescent="0.25">
      <c r="A58" s="314"/>
    </row>
    <row r="59" spans="1:1" ht="15.65" x14ac:dyDescent="0.25">
      <c r="A59" s="314"/>
    </row>
    <row r="60" spans="1:1" ht="15.65" x14ac:dyDescent="0.25">
      <c r="A60" s="314"/>
    </row>
    <row r="61" spans="1:1" ht="15.65" x14ac:dyDescent="0.25">
      <c r="A61" s="314"/>
    </row>
    <row r="62" spans="1:1" ht="15.65" x14ac:dyDescent="0.25">
      <c r="A62" s="314"/>
    </row>
    <row r="63" spans="1:1" ht="15.65" x14ac:dyDescent="0.25">
      <c r="A63" s="314"/>
    </row>
    <row r="64" spans="1:1" ht="15.65" x14ac:dyDescent="0.25">
      <c r="A64" s="314"/>
    </row>
    <row r="65" spans="1:1" ht="15.65" x14ac:dyDescent="0.25">
      <c r="A65" s="314"/>
    </row>
    <row r="66" spans="1:1" ht="15.65" x14ac:dyDescent="0.25">
      <c r="A66" s="314"/>
    </row>
    <row r="67" spans="1:1" ht="15.65" x14ac:dyDescent="0.25">
      <c r="A67" s="314"/>
    </row>
    <row r="68" spans="1:1" ht="15.65" x14ac:dyDescent="0.25">
      <c r="A68" s="314"/>
    </row>
    <row r="69" spans="1:1" ht="15.65" x14ac:dyDescent="0.25">
      <c r="A69" s="314"/>
    </row>
    <row r="70" spans="1:1" ht="15.65" x14ac:dyDescent="0.25">
      <c r="A70" s="314"/>
    </row>
    <row r="71" spans="1:1" ht="15.65" x14ac:dyDescent="0.25">
      <c r="A71" s="314"/>
    </row>
    <row r="72" spans="1:1" ht="15.65" x14ac:dyDescent="0.25">
      <c r="A72" s="314"/>
    </row>
    <row r="73" spans="1:1" ht="15.65" x14ac:dyDescent="0.25">
      <c r="A73" s="314"/>
    </row>
    <row r="74" spans="1:1" ht="15.65" x14ac:dyDescent="0.25">
      <c r="A74" s="314"/>
    </row>
    <row r="75" spans="1:1" ht="15.65" x14ac:dyDescent="0.25">
      <c r="A75" s="314"/>
    </row>
    <row r="76" spans="1:1" ht="15.65" x14ac:dyDescent="0.25">
      <c r="A76" s="314"/>
    </row>
    <row r="77" spans="1:1" ht="15.65" x14ac:dyDescent="0.25">
      <c r="A77" s="314"/>
    </row>
    <row r="78" spans="1:1" ht="15.65" x14ac:dyDescent="0.25">
      <c r="A78" s="314"/>
    </row>
    <row r="79" spans="1:1" ht="15.65" x14ac:dyDescent="0.25">
      <c r="A79" s="314"/>
    </row>
    <row r="80" spans="1:1" ht="15.65" x14ac:dyDescent="0.25">
      <c r="A80" s="314"/>
    </row>
    <row r="81" spans="1:1" ht="15.65" x14ac:dyDescent="0.25">
      <c r="A81" s="314"/>
    </row>
    <row r="82" spans="1:1" ht="15.65" x14ac:dyDescent="0.25">
      <c r="A82" s="314"/>
    </row>
    <row r="83" spans="1:1" ht="15.65" x14ac:dyDescent="0.25">
      <c r="A83" s="314"/>
    </row>
    <row r="84" spans="1:1" ht="15.65" x14ac:dyDescent="0.25">
      <c r="A84" s="314"/>
    </row>
    <row r="85" spans="1:1" ht="15.65" x14ac:dyDescent="0.25">
      <c r="A85" s="314"/>
    </row>
    <row r="86" spans="1:1" ht="15.65" x14ac:dyDescent="0.25">
      <c r="A86" s="314"/>
    </row>
    <row r="87" spans="1:1" ht="15.65" x14ac:dyDescent="0.25">
      <c r="A87" s="314"/>
    </row>
    <row r="88" spans="1:1" ht="15.65" x14ac:dyDescent="0.25">
      <c r="A88" s="314"/>
    </row>
    <row r="89" spans="1:1" ht="15.65" x14ac:dyDescent="0.25">
      <c r="A89" s="314"/>
    </row>
    <row r="90" spans="1:1" ht="15.65" x14ac:dyDescent="0.25">
      <c r="A90" s="314"/>
    </row>
    <row r="91" spans="1:1" ht="15.65" x14ac:dyDescent="0.25">
      <c r="A91" s="314"/>
    </row>
    <row r="92" spans="1:1" ht="15.65" x14ac:dyDescent="0.25">
      <c r="A92" s="314"/>
    </row>
    <row r="93" spans="1:1" ht="15.65" x14ac:dyDescent="0.25">
      <c r="A93" s="314"/>
    </row>
    <row r="94" spans="1:1" ht="15.65" x14ac:dyDescent="0.25">
      <c r="A94" s="314"/>
    </row>
    <row r="95" spans="1:1" ht="15.65" x14ac:dyDescent="0.25">
      <c r="A95" s="314"/>
    </row>
    <row r="96" spans="1:1" ht="15.65" x14ac:dyDescent="0.25">
      <c r="A96" s="314"/>
    </row>
    <row r="97" spans="1:1" ht="15.65" x14ac:dyDescent="0.25">
      <c r="A97" s="314"/>
    </row>
    <row r="98" spans="1:1" ht="15.65" x14ac:dyDescent="0.25">
      <c r="A98" s="314"/>
    </row>
    <row r="99" spans="1:1" ht="15.65" x14ac:dyDescent="0.25">
      <c r="A99" s="314"/>
    </row>
    <row r="100" spans="1:1" ht="15.65" x14ac:dyDescent="0.25">
      <c r="A100" s="314"/>
    </row>
    <row r="101" spans="1:1" ht="15.65" x14ac:dyDescent="0.25">
      <c r="A101" s="314"/>
    </row>
    <row r="102" spans="1:1" ht="15.65" x14ac:dyDescent="0.25">
      <c r="A102" s="314"/>
    </row>
    <row r="103" spans="1:1" ht="15.65" x14ac:dyDescent="0.25">
      <c r="A103" s="314"/>
    </row>
    <row r="104" spans="1:1" ht="15.65" x14ac:dyDescent="0.25">
      <c r="A104" s="314"/>
    </row>
    <row r="105" spans="1:1" ht="15.65" x14ac:dyDescent="0.25">
      <c r="A105" s="314"/>
    </row>
    <row r="106" spans="1:1" ht="15.65" x14ac:dyDescent="0.25">
      <c r="A106" s="314"/>
    </row>
    <row r="107" spans="1:1" ht="15.65" x14ac:dyDescent="0.25">
      <c r="A107" s="314"/>
    </row>
    <row r="108" spans="1:1" ht="15.65" x14ac:dyDescent="0.25">
      <c r="A108" s="314"/>
    </row>
    <row r="109" spans="1:1" ht="15.65" x14ac:dyDescent="0.25">
      <c r="A109" s="314"/>
    </row>
    <row r="110" spans="1:1" ht="15.65" x14ac:dyDescent="0.25">
      <c r="A110" s="314"/>
    </row>
    <row r="111" spans="1:1" ht="15.65" x14ac:dyDescent="0.25">
      <c r="A111" s="314"/>
    </row>
    <row r="112" spans="1:1" ht="15.65" x14ac:dyDescent="0.25">
      <c r="A112" s="314"/>
    </row>
    <row r="113" spans="1:1" ht="15.65" x14ac:dyDescent="0.25">
      <c r="A113" s="314"/>
    </row>
    <row r="114" spans="1:1" ht="15.65" x14ac:dyDescent="0.25">
      <c r="A114" s="314"/>
    </row>
    <row r="115" spans="1:1" ht="15.65" x14ac:dyDescent="0.25">
      <c r="A115" s="314"/>
    </row>
    <row r="116" spans="1:1" ht="15.65" x14ac:dyDescent="0.25">
      <c r="A116" s="314"/>
    </row>
    <row r="117" spans="1:1" ht="15.65" x14ac:dyDescent="0.25">
      <c r="A117" s="314"/>
    </row>
    <row r="118" spans="1:1" ht="15.65" x14ac:dyDescent="0.25">
      <c r="A118" s="314"/>
    </row>
    <row r="119" spans="1:1" ht="15.65" x14ac:dyDescent="0.25">
      <c r="A119" s="314"/>
    </row>
    <row r="120" spans="1:1" ht="15.65" x14ac:dyDescent="0.25">
      <c r="A120" s="314"/>
    </row>
    <row r="121" spans="1:1" ht="15.65" x14ac:dyDescent="0.25">
      <c r="A121" s="314"/>
    </row>
    <row r="122" spans="1:1" ht="15.65" x14ac:dyDescent="0.25">
      <c r="A122" s="314"/>
    </row>
    <row r="123" spans="1:1" ht="15.65" x14ac:dyDescent="0.25">
      <c r="A123" s="314"/>
    </row>
    <row r="124" spans="1:1" ht="15.65" x14ac:dyDescent="0.25">
      <c r="A124" s="314"/>
    </row>
    <row r="125" spans="1:1" ht="15.65" x14ac:dyDescent="0.25">
      <c r="A125" s="314"/>
    </row>
    <row r="126" spans="1:1" ht="15.65" x14ac:dyDescent="0.25">
      <c r="A126" s="314"/>
    </row>
    <row r="127" spans="1:1" ht="15.65" x14ac:dyDescent="0.25">
      <c r="A127" s="314"/>
    </row>
    <row r="128" spans="1:1" ht="15.65" x14ac:dyDescent="0.25">
      <c r="A128" s="314"/>
    </row>
    <row r="129" spans="1:1" ht="15.65" x14ac:dyDescent="0.25">
      <c r="A129" s="314"/>
    </row>
    <row r="130" spans="1:1" ht="15.65" x14ac:dyDescent="0.25">
      <c r="A130" s="314"/>
    </row>
    <row r="131" spans="1:1" ht="15.65" x14ac:dyDescent="0.25">
      <c r="A131" s="314"/>
    </row>
    <row r="132" spans="1:1" ht="15.65" x14ac:dyDescent="0.25">
      <c r="A132" s="314"/>
    </row>
    <row r="133" spans="1:1" ht="15.65" x14ac:dyDescent="0.25">
      <c r="A133" s="314"/>
    </row>
    <row r="134" spans="1:1" ht="15.65" x14ac:dyDescent="0.25">
      <c r="A134" s="314"/>
    </row>
    <row r="135" spans="1:1" ht="15.65" x14ac:dyDescent="0.25">
      <c r="A135" s="314"/>
    </row>
    <row r="136" spans="1:1" ht="15.65" x14ac:dyDescent="0.25">
      <c r="A136" s="314"/>
    </row>
    <row r="137" spans="1:1" ht="15.65" x14ac:dyDescent="0.25">
      <c r="A137" s="314"/>
    </row>
    <row r="138" spans="1:1" ht="15.65" x14ac:dyDescent="0.25">
      <c r="A138" s="314"/>
    </row>
    <row r="139" spans="1:1" ht="15.65" x14ac:dyDescent="0.25">
      <c r="A139" s="314"/>
    </row>
    <row r="140" spans="1:1" ht="15.65" x14ac:dyDescent="0.25">
      <c r="A140" s="314"/>
    </row>
    <row r="141" spans="1:1" ht="15.65" x14ac:dyDescent="0.25">
      <c r="A141" s="314"/>
    </row>
    <row r="142" spans="1:1" ht="15.65" x14ac:dyDescent="0.25">
      <c r="A142" s="314"/>
    </row>
    <row r="143" spans="1:1" ht="15.65" x14ac:dyDescent="0.25">
      <c r="A143" s="314"/>
    </row>
    <row r="144" spans="1:1" ht="15.65" x14ac:dyDescent="0.25">
      <c r="A144" s="314"/>
    </row>
    <row r="145" spans="1:1" ht="15.65" x14ac:dyDescent="0.25">
      <c r="A145" s="314"/>
    </row>
    <row r="146" spans="1:1" ht="15.65" x14ac:dyDescent="0.25">
      <c r="A146" s="314"/>
    </row>
    <row r="147" spans="1:1" ht="15.65" x14ac:dyDescent="0.25">
      <c r="A147" s="314"/>
    </row>
    <row r="148" spans="1:1" ht="15.65" x14ac:dyDescent="0.25">
      <c r="A148" s="314"/>
    </row>
    <row r="149" spans="1:1" ht="15.65" x14ac:dyDescent="0.25">
      <c r="A149" s="314"/>
    </row>
    <row r="150" spans="1:1" ht="15.65" x14ac:dyDescent="0.25">
      <c r="A150" s="314"/>
    </row>
    <row r="151" spans="1:1" ht="15.65" x14ac:dyDescent="0.25">
      <c r="A151" s="314"/>
    </row>
    <row r="152" spans="1:1" ht="15.65" x14ac:dyDescent="0.25">
      <c r="A152" s="314"/>
    </row>
    <row r="153" spans="1:1" ht="15.65" x14ac:dyDescent="0.25">
      <c r="A153" s="314"/>
    </row>
    <row r="154" spans="1:1" ht="15.65" x14ac:dyDescent="0.25">
      <c r="A154" s="314"/>
    </row>
    <row r="155" spans="1:1" ht="15.65" x14ac:dyDescent="0.25">
      <c r="A155" s="314"/>
    </row>
    <row r="156" spans="1:1" ht="15.65" x14ac:dyDescent="0.25">
      <c r="A156" s="314"/>
    </row>
    <row r="157" spans="1:1" ht="15.65" x14ac:dyDescent="0.25">
      <c r="A157" s="314"/>
    </row>
    <row r="158" spans="1:1" ht="15.65" x14ac:dyDescent="0.25">
      <c r="A158" s="314"/>
    </row>
    <row r="159" spans="1:1" ht="15.65" x14ac:dyDescent="0.25">
      <c r="A159" s="314"/>
    </row>
    <row r="160" spans="1:1" ht="15.65" x14ac:dyDescent="0.25">
      <c r="A160" s="314"/>
    </row>
    <row r="161" spans="1:1" ht="15.65" x14ac:dyDescent="0.25">
      <c r="A161" s="314"/>
    </row>
    <row r="162" spans="1:1" ht="15.65" x14ac:dyDescent="0.25">
      <c r="A162" s="314"/>
    </row>
    <row r="163" spans="1:1" ht="15.65" x14ac:dyDescent="0.25">
      <c r="A163" s="314"/>
    </row>
    <row r="164" spans="1:1" ht="15.65" x14ac:dyDescent="0.25">
      <c r="A164" s="314"/>
    </row>
    <row r="165" spans="1:1" ht="15.65" x14ac:dyDescent="0.25">
      <c r="A165" s="314"/>
    </row>
    <row r="166" spans="1:1" ht="15.65" x14ac:dyDescent="0.25">
      <c r="A166" s="314"/>
    </row>
    <row r="167" spans="1:1" ht="15.65" x14ac:dyDescent="0.25">
      <c r="A167" s="314"/>
    </row>
    <row r="168" spans="1:1" ht="15.65" x14ac:dyDescent="0.25">
      <c r="A168" s="314"/>
    </row>
    <row r="169" spans="1:1" ht="15.65" x14ac:dyDescent="0.25">
      <c r="A169" s="314"/>
    </row>
    <row r="170" spans="1:1" ht="15.65" x14ac:dyDescent="0.25">
      <c r="A170" s="314"/>
    </row>
    <row r="171" spans="1:1" ht="15.65" x14ac:dyDescent="0.25">
      <c r="A171" s="314"/>
    </row>
    <row r="172" spans="1:1" ht="15.65" x14ac:dyDescent="0.25">
      <c r="A172" s="314"/>
    </row>
    <row r="173" spans="1:1" ht="15.65" x14ac:dyDescent="0.25">
      <c r="A173" s="314"/>
    </row>
    <row r="174" spans="1:1" ht="15.65" x14ac:dyDescent="0.25">
      <c r="A174" s="314"/>
    </row>
    <row r="175" spans="1:1" ht="15.65" x14ac:dyDescent="0.25">
      <c r="A175" s="314"/>
    </row>
    <row r="176" spans="1:1" ht="15.65" x14ac:dyDescent="0.25">
      <c r="A176" s="314"/>
    </row>
    <row r="177" spans="1:1" ht="15.65" x14ac:dyDescent="0.25">
      <c r="A177" s="314"/>
    </row>
    <row r="178" spans="1:1" ht="15.65" x14ac:dyDescent="0.25">
      <c r="A178" s="314"/>
    </row>
    <row r="179" spans="1:1" ht="15.65" x14ac:dyDescent="0.25">
      <c r="A179" s="314"/>
    </row>
    <row r="180" spans="1:1" ht="15.65" x14ac:dyDescent="0.25">
      <c r="A180" s="314"/>
    </row>
    <row r="181" spans="1:1" ht="15.65" x14ac:dyDescent="0.25">
      <c r="A181" s="314"/>
    </row>
    <row r="182" spans="1:1" ht="15.65" x14ac:dyDescent="0.25">
      <c r="A182" s="314"/>
    </row>
    <row r="183" spans="1:1" ht="15.65" x14ac:dyDescent="0.25">
      <c r="A183" s="314"/>
    </row>
    <row r="184" spans="1:1" ht="15.65" x14ac:dyDescent="0.25">
      <c r="A184" s="314"/>
    </row>
    <row r="185" spans="1:1" ht="15.65" x14ac:dyDescent="0.25">
      <c r="A185" s="314"/>
    </row>
    <row r="186" spans="1:1" ht="15.65" x14ac:dyDescent="0.25">
      <c r="A186" s="314"/>
    </row>
    <row r="187" spans="1:1" ht="15.65" x14ac:dyDescent="0.25">
      <c r="A187" s="314"/>
    </row>
    <row r="188" spans="1:1" ht="15.65" x14ac:dyDescent="0.25">
      <c r="A188" s="314"/>
    </row>
    <row r="189" spans="1:1" ht="15.65" x14ac:dyDescent="0.25">
      <c r="A189" s="314"/>
    </row>
    <row r="190" spans="1:1" ht="15.65" x14ac:dyDescent="0.25">
      <c r="A190" s="314"/>
    </row>
    <row r="191" spans="1:1" ht="15.65" x14ac:dyDescent="0.25">
      <c r="A191" s="314"/>
    </row>
    <row r="192" spans="1:1" ht="15.65" x14ac:dyDescent="0.25">
      <c r="A192" s="314"/>
    </row>
    <row r="193" spans="1:1" ht="15.65" x14ac:dyDescent="0.25">
      <c r="A193" s="314"/>
    </row>
    <row r="194" spans="1:1" ht="15.65" x14ac:dyDescent="0.25">
      <c r="A194" s="314"/>
    </row>
    <row r="195" spans="1:1" ht="15.65" x14ac:dyDescent="0.25">
      <c r="A195" s="314"/>
    </row>
    <row r="196" spans="1:1" ht="15.65" x14ac:dyDescent="0.25">
      <c r="A196" s="314"/>
    </row>
    <row r="197" spans="1:1" ht="15.65" x14ac:dyDescent="0.25">
      <c r="A197" s="314"/>
    </row>
    <row r="198" spans="1:1" ht="15.65" x14ac:dyDescent="0.25">
      <c r="A198" s="314"/>
    </row>
    <row r="199" spans="1:1" ht="15.65" x14ac:dyDescent="0.25">
      <c r="A199" s="314"/>
    </row>
    <row r="200" spans="1:1" ht="15.65" x14ac:dyDescent="0.25">
      <c r="A200" s="314"/>
    </row>
    <row r="201" spans="1:1" ht="15.65" x14ac:dyDescent="0.25">
      <c r="A201" s="314"/>
    </row>
    <row r="202" spans="1:1" ht="15.65" x14ac:dyDescent="0.25">
      <c r="A202" s="314"/>
    </row>
    <row r="203" spans="1:1" ht="15.65" x14ac:dyDescent="0.25">
      <c r="A203" s="314"/>
    </row>
    <row r="204" spans="1:1" ht="15.65" x14ac:dyDescent="0.25">
      <c r="A204" s="314"/>
    </row>
    <row r="205" spans="1:1" ht="15.65" x14ac:dyDescent="0.25">
      <c r="A205" s="314"/>
    </row>
    <row r="206" spans="1:1" ht="15.65" x14ac:dyDescent="0.25">
      <c r="A206" s="314"/>
    </row>
    <row r="207" spans="1:1" ht="15.65" x14ac:dyDescent="0.25">
      <c r="A207" s="314"/>
    </row>
    <row r="208" spans="1:1" ht="15.65" x14ac:dyDescent="0.25">
      <c r="A208" s="314"/>
    </row>
    <row r="209" spans="1:1" ht="15.65" x14ac:dyDescent="0.25">
      <c r="A209" s="314"/>
    </row>
    <row r="210" spans="1:1" ht="15.65" x14ac:dyDescent="0.25">
      <c r="A210" s="314"/>
    </row>
    <row r="211" spans="1:1" ht="15.65" x14ac:dyDescent="0.25">
      <c r="A211" s="314"/>
    </row>
    <row r="212" spans="1:1" ht="15.65" x14ac:dyDescent="0.25">
      <c r="A212" s="314"/>
    </row>
    <row r="213" spans="1:1" ht="15.65" x14ac:dyDescent="0.25">
      <c r="A213" s="314"/>
    </row>
    <row r="214" spans="1:1" ht="15.65" x14ac:dyDescent="0.25">
      <c r="A214" s="314"/>
    </row>
    <row r="215" spans="1:1" ht="15.65" x14ac:dyDescent="0.25">
      <c r="A215" s="314"/>
    </row>
    <row r="216" spans="1:1" ht="15.65" x14ac:dyDescent="0.25">
      <c r="A216" s="314"/>
    </row>
    <row r="217" spans="1:1" ht="15.65" x14ac:dyDescent="0.25">
      <c r="A217" s="314"/>
    </row>
    <row r="218" spans="1:1" ht="15.65" x14ac:dyDescent="0.25">
      <c r="A218" s="314"/>
    </row>
    <row r="219" spans="1:1" ht="15.65" x14ac:dyDescent="0.25">
      <c r="A219" s="314"/>
    </row>
    <row r="220" spans="1:1" ht="15.65" x14ac:dyDescent="0.25">
      <c r="A220" s="314"/>
    </row>
    <row r="221" spans="1:1" ht="15.65" x14ac:dyDescent="0.25">
      <c r="A221" s="314"/>
    </row>
    <row r="222" spans="1:1" ht="15.65" x14ac:dyDescent="0.25">
      <c r="A222" s="314"/>
    </row>
    <row r="223" spans="1:1" ht="15.65" x14ac:dyDescent="0.25">
      <c r="A223" s="314"/>
    </row>
    <row r="224" spans="1:1" ht="15.65" x14ac:dyDescent="0.25">
      <c r="A224" s="314"/>
    </row>
    <row r="225" spans="1:1" ht="15.65" x14ac:dyDescent="0.25">
      <c r="A225" s="314"/>
    </row>
    <row r="226" spans="1:1" ht="15.65" x14ac:dyDescent="0.25">
      <c r="A226" s="314"/>
    </row>
    <row r="227" spans="1:1" ht="15.65" x14ac:dyDescent="0.25">
      <c r="A227" s="314"/>
    </row>
    <row r="228" spans="1:1" ht="15.65" x14ac:dyDescent="0.25">
      <c r="A228" s="314"/>
    </row>
    <row r="229" spans="1:1" ht="15.65" x14ac:dyDescent="0.25">
      <c r="A229" s="314"/>
    </row>
    <row r="230" spans="1:1" ht="15.65" x14ac:dyDescent="0.25">
      <c r="A230" s="314"/>
    </row>
    <row r="231" spans="1:1" ht="15.65" x14ac:dyDescent="0.25">
      <c r="A231" s="314"/>
    </row>
    <row r="232" spans="1:1" ht="15.65" x14ac:dyDescent="0.25">
      <c r="A232" s="314"/>
    </row>
    <row r="233" spans="1:1" ht="15.65" x14ac:dyDescent="0.25">
      <c r="A233" s="314"/>
    </row>
    <row r="234" spans="1:1" ht="15.65" x14ac:dyDescent="0.25">
      <c r="A234" s="314"/>
    </row>
    <row r="235" spans="1:1" ht="15.65" x14ac:dyDescent="0.25">
      <c r="A235" s="314"/>
    </row>
    <row r="236" spans="1:1" ht="15.65" x14ac:dyDescent="0.25">
      <c r="A236" s="314"/>
    </row>
    <row r="237" spans="1:1" ht="15.65" x14ac:dyDescent="0.25">
      <c r="A237" s="314"/>
    </row>
    <row r="238" spans="1:1" ht="15.65" x14ac:dyDescent="0.25">
      <c r="A238" s="314"/>
    </row>
    <row r="239" spans="1:1" ht="15.65" x14ac:dyDescent="0.25">
      <c r="A239" s="314"/>
    </row>
    <row r="240" spans="1:1" ht="15.65" x14ac:dyDescent="0.25">
      <c r="A240" s="314"/>
    </row>
    <row r="241" spans="1:1" ht="15.65" x14ac:dyDescent="0.25">
      <c r="A241" s="314"/>
    </row>
    <row r="242" spans="1:1" ht="15.65" x14ac:dyDescent="0.25">
      <c r="A242" s="314"/>
    </row>
    <row r="243" spans="1:1" ht="15.65" x14ac:dyDescent="0.25">
      <c r="A243" s="314"/>
    </row>
    <row r="244" spans="1:1" ht="15.65" x14ac:dyDescent="0.25">
      <c r="A244" s="314"/>
    </row>
    <row r="245" spans="1:1" ht="15.65" x14ac:dyDescent="0.25">
      <c r="A245" s="314"/>
    </row>
    <row r="246" spans="1:1" ht="15.65" x14ac:dyDescent="0.25">
      <c r="A246" s="314"/>
    </row>
    <row r="247" spans="1:1" ht="15.65" x14ac:dyDescent="0.25">
      <c r="A247" s="314"/>
    </row>
    <row r="248" spans="1:1" ht="15.65" x14ac:dyDescent="0.25">
      <c r="A248" s="314"/>
    </row>
    <row r="249" spans="1:1" ht="15.65" x14ac:dyDescent="0.25">
      <c r="A249" s="314"/>
    </row>
    <row r="250" spans="1:1" ht="15.65" x14ac:dyDescent="0.25">
      <c r="A250" s="314"/>
    </row>
    <row r="251" spans="1:1" ht="15.65" x14ac:dyDescent="0.25">
      <c r="A251" s="314"/>
    </row>
    <row r="252" spans="1:1" ht="15.65" x14ac:dyDescent="0.25">
      <c r="A252" s="314"/>
    </row>
    <row r="253" spans="1:1" ht="15.65" x14ac:dyDescent="0.25">
      <c r="A253" s="314"/>
    </row>
    <row r="254" spans="1:1" ht="15.65" x14ac:dyDescent="0.25">
      <c r="A254" s="314"/>
    </row>
    <row r="255" spans="1:1" ht="15.65" x14ac:dyDescent="0.25">
      <c r="A255" s="314"/>
    </row>
    <row r="256" spans="1:1" ht="15.65" x14ac:dyDescent="0.25">
      <c r="A256" s="314"/>
    </row>
    <row r="257" spans="1:1" ht="15.65" x14ac:dyDescent="0.25">
      <c r="A257" s="314"/>
    </row>
    <row r="258" spans="1:1" ht="15.65" x14ac:dyDescent="0.25">
      <c r="A258" s="314"/>
    </row>
    <row r="259" spans="1:1" ht="15.65" x14ac:dyDescent="0.25">
      <c r="A259" s="314"/>
    </row>
    <row r="260" spans="1:1" ht="15.65" x14ac:dyDescent="0.25">
      <c r="A260" s="314"/>
    </row>
    <row r="261" spans="1:1" ht="15.65" x14ac:dyDescent="0.25">
      <c r="A261" s="314"/>
    </row>
    <row r="262" spans="1:1" ht="15.65" x14ac:dyDescent="0.25">
      <c r="A262" s="314"/>
    </row>
    <row r="263" spans="1:1" ht="15.65" x14ac:dyDescent="0.25">
      <c r="A263" s="314"/>
    </row>
    <row r="264" spans="1:1" ht="15.65" x14ac:dyDescent="0.25">
      <c r="A264" s="314"/>
    </row>
    <row r="265" spans="1:1" ht="15.65" x14ac:dyDescent="0.25">
      <c r="A265" s="314"/>
    </row>
    <row r="266" spans="1:1" ht="15.65" x14ac:dyDescent="0.25">
      <c r="A266" s="314"/>
    </row>
    <row r="267" spans="1:1" ht="15.65" x14ac:dyDescent="0.25">
      <c r="A267" s="314"/>
    </row>
    <row r="268" spans="1:1" ht="15.65" x14ac:dyDescent="0.25">
      <c r="A268" s="314"/>
    </row>
    <row r="269" spans="1:1" ht="15.65" x14ac:dyDescent="0.25">
      <c r="A269" s="314"/>
    </row>
    <row r="270" spans="1:1" ht="15.65" x14ac:dyDescent="0.25">
      <c r="A270" s="314"/>
    </row>
    <row r="271" spans="1:1" ht="15.65" x14ac:dyDescent="0.25">
      <c r="A271" s="314"/>
    </row>
    <row r="272" spans="1:1" ht="15.65" x14ac:dyDescent="0.25">
      <c r="A272" s="314"/>
    </row>
    <row r="273" spans="1:1" ht="15.65" x14ac:dyDescent="0.25">
      <c r="A273" s="314"/>
    </row>
    <row r="274" spans="1:1" ht="15.65" x14ac:dyDescent="0.25">
      <c r="A274" s="314"/>
    </row>
    <row r="275" spans="1:1" ht="15.65" x14ac:dyDescent="0.25">
      <c r="A275" s="314"/>
    </row>
    <row r="276" spans="1:1" ht="15.65" x14ac:dyDescent="0.25">
      <c r="A276" s="314"/>
    </row>
    <row r="277" spans="1:1" ht="15.65" x14ac:dyDescent="0.25">
      <c r="A277" s="314"/>
    </row>
    <row r="278" spans="1:1" ht="15.65" x14ac:dyDescent="0.25">
      <c r="A278" s="314"/>
    </row>
    <row r="279" spans="1:1" ht="15.65" x14ac:dyDescent="0.25">
      <c r="A279" s="314"/>
    </row>
    <row r="280" spans="1:1" ht="15.65" x14ac:dyDescent="0.25">
      <c r="A280" s="314"/>
    </row>
    <row r="281" spans="1:1" ht="15.65" x14ac:dyDescent="0.25">
      <c r="A281" s="314"/>
    </row>
    <row r="282" spans="1:1" ht="15.65" x14ac:dyDescent="0.25">
      <c r="A282" s="314"/>
    </row>
    <row r="283" spans="1:1" ht="15.65" x14ac:dyDescent="0.25">
      <c r="A283" s="314"/>
    </row>
    <row r="284" spans="1:1" ht="15.65" x14ac:dyDescent="0.25">
      <c r="A284" s="314"/>
    </row>
    <row r="285" spans="1:1" ht="15.65" x14ac:dyDescent="0.25">
      <c r="A285" s="314"/>
    </row>
    <row r="286" spans="1:1" ht="15.65" x14ac:dyDescent="0.25">
      <c r="A286" s="314"/>
    </row>
    <row r="287" spans="1:1" ht="15.65" x14ac:dyDescent="0.25">
      <c r="A287" s="314"/>
    </row>
    <row r="288" spans="1:1" ht="15.65" x14ac:dyDescent="0.25">
      <c r="A288" s="314"/>
    </row>
    <row r="289" spans="1:1" ht="15.65" x14ac:dyDescent="0.25">
      <c r="A289" s="314"/>
    </row>
    <row r="290" spans="1:1" ht="15.65" x14ac:dyDescent="0.25">
      <c r="A290" s="314"/>
    </row>
    <row r="291" spans="1:1" ht="15.65" x14ac:dyDescent="0.25">
      <c r="A291" s="314"/>
    </row>
    <row r="292" spans="1:1" ht="15.65" x14ac:dyDescent="0.25">
      <c r="A292" s="314"/>
    </row>
    <row r="293" spans="1:1" ht="15.65" x14ac:dyDescent="0.25">
      <c r="A293" s="314"/>
    </row>
    <row r="294" spans="1:1" ht="15.65" x14ac:dyDescent="0.25">
      <c r="A294" s="314"/>
    </row>
    <row r="295" spans="1:1" ht="15.65" x14ac:dyDescent="0.25">
      <c r="A295" s="314"/>
    </row>
    <row r="296" spans="1:1" ht="15.65" x14ac:dyDescent="0.25">
      <c r="A296" s="314"/>
    </row>
    <row r="297" spans="1:1" ht="15.65" x14ac:dyDescent="0.25">
      <c r="A297" s="314"/>
    </row>
    <row r="298" spans="1:1" ht="15.65" x14ac:dyDescent="0.25">
      <c r="A298" s="314"/>
    </row>
    <row r="299" spans="1:1" ht="15.65" x14ac:dyDescent="0.25">
      <c r="A299" s="314"/>
    </row>
    <row r="300" spans="1:1" ht="15.65" x14ac:dyDescent="0.25">
      <c r="A300" s="314"/>
    </row>
    <row r="301" spans="1:1" ht="15.65" x14ac:dyDescent="0.25">
      <c r="A301" s="314"/>
    </row>
    <row r="302" spans="1:1" ht="15.65" x14ac:dyDescent="0.25">
      <c r="A302" s="314"/>
    </row>
    <row r="303" spans="1:1" ht="15.65" x14ac:dyDescent="0.25">
      <c r="A303" s="314"/>
    </row>
    <row r="304" spans="1:1" ht="15.65" x14ac:dyDescent="0.25">
      <c r="A304" s="314"/>
    </row>
    <row r="305" spans="1:1" ht="15.65" x14ac:dyDescent="0.25">
      <c r="A305" s="314"/>
    </row>
    <row r="306" spans="1:1" ht="15.65" x14ac:dyDescent="0.25">
      <c r="A306" s="314"/>
    </row>
    <row r="307" spans="1:1" ht="15.65" x14ac:dyDescent="0.25">
      <c r="A307" s="314"/>
    </row>
    <row r="308" spans="1:1" ht="15.65" x14ac:dyDescent="0.25">
      <c r="A308" s="314"/>
    </row>
    <row r="309" spans="1:1" ht="15.65" x14ac:dyDescent="0.25">
      <c r="A309" s="314"/>
    </row>
    <row r="310" spans="1:1" ht="15.65" x14ac:dyDescent="0.25">
      <c r="A310" s="314"/>
    </row>
    <row r="311" spans="1:1" ht="15.65" x14ac:dyDescent="0.25">
      <c r="A311" s="314"/>
    </row>
    <row r="312" spans="1:1" ht="15.65" x14ac:dyDescent="0.25">
      <c r="A312" s="314"/>
    </row>
    <row r="313" spans="1:1" ht="15.65" x14ac:dyDescent="0.25">
      <c r="A313" s="314"/>
    </row>
    <row r="314" spans="1:1" ht="15.65" x14ac:dyDescent="0.25">
      <c r="A314" s="314"/>
    </row>
    <row r="315" spans="1:1" ht="15.65" x14ac:dyDescent="0.25">
      <c r="A315" s="314"/>
    </row>
    <row r="316" spans="1:1" ht="15.65" x14ac:dyDescent="0.25">
      <c r="A316" s="314"/>
    </row>
    <row r="317" spans="1:1" ht="15.65" x14ac:dyDescent="0.25">
      <c r="A317" s="314"/>
    </row>
    <row r="318" spans="1:1" ht="15.65" x14ac:dyDescent="0.25">
      <c r="A318" s="314"/>
    </row>
    <row r="319" spans="1:1" ht="15.65" x14ac:dyDescent="0.25">
      <c r="A319" s="314"/>
    </row>
    <row r="320" spans="1:1" ht="15.65" x14ac:dyDescent="0.25">
      <c r="A320" s="314"/>
    </row>
    <row r="321" spans="1:1" ht="15.65" x14ac:dyDescent="0.25">
      <c r="A321" s="314"/>
    </row>
    <row r="322" spans="1:1" ht="15.65" x14ac:dyDescent="0.25">
      <c r="A322" s="314"/>
    </row>
    <row r="323" spans="1:1" ht="15.65" x14ac:dyDescent="0.25">
      <c r="A323" s="314"/>
    </row>
    <row r="324" spans="1:1" ht="15.65" x14ac:dyDescent="0.25">
      <c r="A324" s="314"/>
    </row>
    <row r="325" spans="1:1" ht="15.65" x14ac:dyDescent="0.25">
      <c r="A325" s="314"/>
    </row>
    <row r="326" spans="1:1" ht="15.65" x14ac:dyDescent="0.25">
      <c r="A326" s="314"/>
    </row>
    <row r="327" spans="1:1" ht="15.65" x14ac:dyDescent="0.25">
      <c r="A327" s="314"/>
    </row>
    <row r="328" spans="1:1" ht="15.65" x14ac:dyDescent="0.25">
      <c r="A328" s="314"/>
    </row>
    <row r="329" spans="1:1" ht="15.65" x14ac:dyDescent="0.25">
      <c r="A329" s="314"/>
    </row>
    <row r="330" spans="1:1" ht="15.65" x14ac:dyDescent="0.25">
      <c r="A330" s="314"/>
    </row>
    <row r="331" spans="1:1" ht="15.65" x14ac:dyDescent="0.25">
      <c r="A331" s="314"/>
    </row>
    <row r="332" spans="1:1" ht="15.65" x14ac:dyDescent="0.25">
      <c r="A332" s="314"/>
    </row>
    <row r="333" spans="1:1" ht="15.65" x14ac:dyDescent="0.25">
      <c r="A333" s="314"/>
    </row>
    <row r="334" spans="1:1" ht="15.65" x14ac:dyDescent="0.25">
      <c r="A334" s="314"/>
    </row>
    <row r="335" spans="1:1" ht="15.65" x14ac:dyDescent="0.25">
      <c r="A335" s="314"/>
    </row>
    <row r="336" spans="1:1" ht="15.65" x14ac:dyDescent="0.25">
      <c r="A336" s="314"/>
    </row>
    <row r="337" spans="1:1" ht="15.65" x14ac:dyDescent="0.25">
      <c r="A337" s="314"/>
    </row>
    <row r="338" spans="1:1" ht="15.65" x14ac:dyDescent="0.25">
      <c r="A338" s="314"/>
    </row>
    <row r="339" spans="1:1" ht="15.65" x14ac:dyDescent="0.25">
      <c r="A339" s="314"/>
    </row>
    <row r="340" spans="1:1" ht="15.65" x14ac:dyDescent="0.25">
      <c r="A340" s="314"/>
    </row>
    <row r="341" spans="1:1" ht="15.65" x14ac:dyDescent="0.25">
      <c r="A341" s="314"/>
    </row>
    <row r="342" spans="1:1" ht="15.65" x14ac:dyDescent="0.25">
      <c r="A342" s="314"/>
    </row>
    <row r="343" spans="1:1" ht="15.65" x14ac:dyDescent="0.25">
      <c r="A343" s="314"/>
    </row>
    <row r="344" spans="1:1" ht="15.65" x14ac:dyDescent="0.25">
      <c r="A344" s="314"/>
    </row>
    <row r="345" spans="1:1" ht="15.65" x14ac:dyDescent="0.25">
      <c r="A345" s="314"/>
    </row>
    <row r="346" spans="1:1" ht="15.65" x14ac:dyDescent="0.25">
      <c r="A346" s="314"/>
    </row>
    <row r="347" spans="1:1" ht="15.65" x14ac:dyDescent="0.25">
      <c r="A347" s="314"/>
    </row>
    <row r="348" spans="1:1" ht="15.65" x14ac:dyDescent="0.25">
      <c r="A348" s="314"/>
    </row>
    <row r="349" spans="1:1" ht="15.65" x14ac:dyDescent="0.25">
      <c r="A349" s="314"/>
    </row>
    <row r="350" spans="1:1" ht="15.65" x14ac:dyDescent="0.25">
      <c r="A350" s="314"/>
    </row>
    <row r="351" spans="1:1" ht="15.65" x14ac:dyDescent="0.25">
      <c r="A351" s="314"/>
    </row>
    <row r="352" spans="1:1" ht="15.65" x14ac:dyDescent="0.25">
      <c r="A352" s="314"/>
    </row>
    <row r="353" spans="1:1" ht="15.65" x14ac:dyDescent="0.25">
      <c r="A353" s="314"/>
    </row>
    <row r="354" spans="1:1" ht="15.65" x14ac:dyDescent="0.25">
      <c r="A354" s="314"/>
    </row>
    <row r="355" spans="1:1" ht="15.65" x14ac:dyDescent="0.25">
      <c r="A355" s="314"/>
    </row>
    <row r="356" spans="1:1" ht="15.65" x14ac:dyDescent="0.25">
      <c r="A356" s="314"/>
    </row>
    <row r="357" spans="1:1" ht="15.65" x14ac:dyDescent="0.25">
      <c r="A357" s="314"/>
    </row>
    <row r="358" spans="1:1" ht="15.65" x14ac:dyDescent="0.25">
      <c r="A358" s="314"/>
    </row>
    <row r="359" spans="1:1" ht="15.65" x14ac:dyDescent="0.25">
      <c r="A359" s="314"/>
    </row>
    <row r="360" spans="1:1" ht="15.65" x14ac:dyDescent="0.25">
      <c r="A360" s="314"/>
    </row>
    <row r="361" spans="1:1" ht="15.65" x14ac:dyDescent="0.25">
      <c r="A361" s="314"/>
    </row>
    <row r="362" spans="1:1" ht="15.65" x14ac:dyDescent="0.25">
      <c r="A362" s="314"/>
    </row>
    <row r="363" spans="1:1" ht="15.65" x14ac:dyDescent="0.25">
      <c r="A363" s="314"/>
    </row>
    <row r="364" spans="1:1" ht="15.65" x14ac:dyDescent="0.25">
      <c r="A364" s="314"/>
    </row>
    <row r="365" spans="1:1" ht="15.65" x14ac:dyDescent="0.25">
      <c r="A365" s="314"/>
    </row>
    <row r="366" spans="1:1" ht="15.65" x14ac:dyDescent="0.25">
      <c r="A366" s="314"/>
    </row>
    <row r="367" spans="1:1" ht="15.65" x14ac:dyDescent="0.25">
      <c r="A367" s="314"/>
    </row>
    <row r="368" spans="1:1" ht="15.65" x14ac:dyDescent="0.25">
      <c r="A368" s="314"/>
    </row>
    <row r="369" spans="1:1" ht="15.65" x14ac:dyDescent="0.25">
      <c r="A369" s="314"/>
    </row>
    <row r="508" spans="1:1" x14ac:dyDescent="0.25">
      <c r="A508" s="313"/>
    </row>
    <row r="509" spans="1:1" x14ac:dyDescent="0.25">
      <c r="A509" s="313"/>
    </row>
    <row r="510" spans="1:1" x14ac:dyDescent="0.25">
      <c r="A510" s="313"/>
    </row>
    <row r="511" spans="1:1" x14ac:dyDescent="0.25">
      <c r="A511" s="313"/>
    </row>
    <row r="512" spans="1:1" x14ac:dyDescent="0.25">
      <c r="A512" s="313"/>
    </row>
    <row r="513" spans="1:1" x14ac:dyDescent="0.25">
      <c r="A513" s="313"/>
    </row>
    <row r="514" spans="1:1" x14ac:dyDescent="0.25">
      <c r="A514" s="313"/>
    </row>
    <row r="515" spans="1:1" x14ac:dyDescent="0.25">
      <c r="A515" s="313"/>
    </row>
    <row r="516" spans="1:1" x14ac:dyDescent="0.25">
      <c r="A516" s="313"/>
    </row>
    <row r="517" spans="1:1" x14ac:dyDescent="0.25">
      <c r="A517" s="313"/>
    </row>
    <row r="518" spans="1:1" x14ac:dyDescent="0.25">
      <c r="A518" s="313"/>
    </row>
    <row r="519" spans="1:1" x14ac:dyDescent="0.25">
      <c r="A519" s="313"/>
    </row>
    <row r="520" spans="1:1" x14ac:dyDescent="0.25">
      <c r="A520" s="313"/>
    </row>
    <row r="521" spans="1:1" x14ac:dyDescent="0.25">
      <c r="A521" s="313"/>
    </row>
    <row r="522" spans="1:1" x14ac:dyDescent="0.25">
      <c r="A522" s="313"/>
    </row>
    <row r="523" spans="1:1" x14ac:dyDescent="0.25">
      <c r="A523" s="313"/>
    </row>
    <row r="524" spans="1:1" x14ac:dyDescent="0.25">
      <c r="A524" s="313"/>
    </row>
    <row r="525" spans="1:1" x14ac:dyDescent="0.25">
      <c r="A525" s="313"/>
    </row>
    <row r="526" spans="1:1" x14ac:dyDescent="0.25">
      <c r="A526" s="313"/>
    </row>
  </sheetData>
  <mergeCells count="7">
    <mergeCell ref="B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3"/>
  <sheetViews>
    <sheetView topLeftCell="A376" workbookViewId="0">
      <selection activeCell="K157" sqref="K157"/>
    </sheetView>
  </sheetViews>
  <sheetFormatPr defaultColWidth="9.125" defaultRowHeight="13.6" x14ac:dyDescent="0.25"/>
  <cols>
    <col min="1" max="1" width="39.875" style="1" customWidth="1"/>
    <col min="2" max="2" width="10.375" style="1" customWidth="1"/>
    <col min="3" max="3" width="9.75" style="1" customWidth="1"/>
    <col min="4" max="4" width="14.25" style="1" customWidth="1"/>
    <col min="5" max="5" width="11.25" style="1" customWidth="1"/>
    <col min="6" max="6" width="11.875" style="1" customWidth="1"/>
    <col min="7" max="7" width="12.625" style="1" customWidth="1"/>
    <col min="8" max="16384" width="9.125" style="1"/>
  </cols>
  <sheetData>
    <row r="1" spans="1:7" ht="17.5" customHeight="1" x14ac:dyDescent="0.25">
      <c r="A1" s="79"/>
      <c r="B1" s="79"/>
      <c r="C1" s="79"/>
      <c r="F1" s="371" t="s">
        <v>489</v>
      </c>
      <c r="G1" s="371"/>
    </row>
    <row r="2" spans="1:7" ht="18" customHeight="1" x14ac:dyDescent="0.25">
      <c r="A2" s="78"/>
      <c r="B2" s="78"/>
      <c r="C2" s="77"/>
      <c r="D2" s="178"/>
      <c r="E2" s="178"/>
      <c r="F2" s="371"/>
      <c r="G2" s="371"/>
    </row>
    <row r="3" spans="1:7" ht="28.2" customHeight="1" x14ac:dyDescent="0.25">
      <c r="A3" s="78"/>
      <c r="B3" s="78"/>
      <c r="C3" s="77"/>
      <c r="D3" s="178"/>
      <c r="E3" s="178"/>
      <c r="F3" s="371"/>
      <c r="G3" s="371"/>
    </row>
    <row r="4" spans="1:7" ht="36" customHeight="1" x14ac:dyDescent="0.25">
      <c r="A4" s="78"/>
      <c r="B4" s="78"/>
      <c r="C4" s="77"/>
      <c r="D4" s="105"/>
      <c r="E4" s="178"/>
      <c r="F4" s="371"/>
      <c r="G4" s="371"/>
    </row>
    <row r="5" spans="1:7" ht="16.5" customHeight="1" x14ac:dyDescent="0.25">
      <c r="A5" s="408" t="s">
        <v>486</v>
      </c>
      <c r="B5" s="408"/>
      <c r="C5" s="408"/>
      <c r="D5" s="408"/>
      <c r="E5" s="408"/>
      <c r="F5" s="408"/>
      <c r="G5" s="408"/>
    </row>
    <row r="6" spans="1:7" ht="32.299999999999997" customHeight="1" x14ac:dyDescent="0.25">
      <c r="A6" s="408"/>
      <c r="B6" s="408"/>
      <c r="C6" s="408"/>
      <c r="D6" s="408"/>
      <c r="E6" s="408"/>
      <c r="F6" s="408"/>
      <c r="G6" s="408"/>
    </row>
    <row r="7" spans="1:7" x14ac:dyDescent="0.25">
      <c r="A7" s="74"/>
      <c r="B7" s="74"/>
      <c r="C7" s="74"/>
      <c r="D7" s="75"/>
      <c r="E7" s="75"/>
      <c r="F7" s="75"/>
    </row>
    <row r="8" spans="1:7" x14ac:dyDescent="0.25">
      <c r="A8" s="74"/>
      <c r="B8" s="74"/>
      <c r="C8" s="74"/>
      <c r="E8" s="177"/>
      <c r="F8" s="409" t="s">
        <v>229</v>
      </c>
      <c r="G8" s="409"/>
    </row>
    <row r="9" spans="1:7" ht="54" customHeight="1" x14ac:dyDescent="0.25">
      <c r="A9" s="408" t="s">
        <v>488</v>
      </c>
      <c r="B9" s="408"/>
      <c r="C9" s="408"/>
      <c r="D9" s="408"/>
      <c r="E9" s="408"/>
      <c r="F9" s="408"/>
      <c r="G9" s="408"/>
    </row>
    <row r="10" spans="1:7" ht="15.65" x14ac:dyDescent="0.25">
      <c r="A10" s="73"/>
      <c r="B10" s="72"/>
      <c r="C10" s="72"/>
      <c r="D10" s="72"/>
      <c r="E10" s="72"/>
      <c r="F10" s="72"/>
    </row>
    <row r="11" spans="1:7" ht="15.65" x14ac:dyDescent="0.25">
      <c r="A11" s="73"/>
      <c r="B11" s="72"/>
      <c r="C11" s="72"/>
      <c r="D11" s="72"/>
      <c r="E11" s="72"/>
      <c r="F11" s="72"/>
    </row>
    <row r="12" spans="1:7" ht="30.75" customHeight="1" x14ac:dyDescent="0.25">
      <c r="A12" s="406" t="s">
        <v>159</v>
      </c>
      <c r="B12" s="406" t="s">
        <v>157</v>
      </c>
      <c r="C12" s="406" t="s">
        <v>156</v>
      </c>
      <c r="D12" s="406" t="s">
        <v>155</v>
      </c>
      <c r="E12" s="406" t="s">
        <v>154</v>
      </c>
      <c r="F12" s="404" t="s">
        <v>153</v>
      </c>
      <c r="G12" s="405"/>
    </row>
    <row r="13" spans="1:7" ht="32.299999999999997" customHeight="1" x14ac:dyDescent="0.25">
      <c r="A13" s="407"/>
      <c r="B13" s="407"/>
      <c r="C13" s="407"/>
      <c r="D13" s="407"/>
      <c r="E13" s="407"/>
      <c r="F13" s="71" t="s">
        <v>316</v>
      </c>
      <c r="G13" s="71" t="s">
        <v>317</v>
      </c>
    </row>
    <row r="14" spans="1:7" ht="15.65" x14ac:dyDescent="0.25">
      <c r="A14" s="70" t="s">
        <v>152</v>
      </c>
      <c r="B14" s="68"/>
      <c r="C14" s="68"/>
      <c r="D14" s="68"/>
      <c r="E14" s="68"/>
      <c r="F14" s="67">
        <f>F393</f>
        <v>847154.3</v>
      </c>
      <c r="G14" s="67">
        <f>G393</f>
        <v>946270.9</v>
      </c>
    </row>
    <row r="15" spans="1:7" x14ac:dyDescent="0.25">
      <c r="A15" s="66" t="s">
        <v>151</v>
      </c>
      <c r="B15" s="16" t="s">
        <v>11</v>
      </c>
      <c r="C15" s="16"/>
      <c r="D15" s="16"/>
      <c r="E15" s="16"/>
      <c r="F15" s="2">
        <f>F16+F22+F26+F71+F82+F66+F87</f>
        <v>29282.300000000007</v>
      </c>
      <c r="G15" s="2">
        <f>G16+G22+G26+G71+G82+G66+G87</f>
        <v>29335.200000000001</v>
      </c>
    </row>
    <row r="16" spans="1:7" ht="40.6" customHeight="1" x14ac:dyDescent="0.25">
      <c r="A16" s="66" t="s">
        <v>150</v>
      </c>
      <c r="B16" s="16" t="s">
        <v>149</v>
      </c>
      <c r="C16" s="16" t="s">
        <v>148</v>
      </c>
      <c r="D16" s="16"/>
      <c r="E16" s="16"/>
      <c r="F16" s="2">
        <f t="shared" ref="F16:G19" si="0">F17</f>
        <v>1715.7</v>
      </c>
      <c r="G16" s="2">
        <f t="shared" si="0"/>
        <v>1715.7</v>
      </c>
    </row>
    <row r="17" spans="1:7" ht="12.25" customHeight="1" x14ac:dyDescent="0.25">
      <c r="A17" s="23" t="s">
        <v>21</v>
      </c>
      <c r="B17" s="21" t="s">
        <v>11</v>
      </c>
      <c r="C17" s="21" t="s">
        <v>25</v>
      </c>
      <c r="D17" s="21" t="s">
        <v>161</v>
      </c>
      <c r="E17" s="21"/>
      <c r="F17" s="9">
        <f t="shared" si="0"/>
        <v>1715.7</v>
      </c>
      <c r="G17" s="9">
        <f t="shared" si="0"/>
        <v>1715.7</v>
      </c>
    </row>
    <row r="18" spans="1:7" ht="13.6" customHeight="1" x14ac:dyDescent="0.25">
      <c r="A18" s="23" t="s">
        <v>147</v>
      </c>
      <c r="B18" s="21" t="s">
        <v>11</v>
      </c>
      <c r="C18" s="21" t="s">
        <v>25</v>
      </c>
      <c r="D18" s="21" t="s">
        <v>237</v>
      </c>
      <c r="E18" s="21"/>
      <c r="F18" s="9">
        <f t="shared" si="0"/>
        <v>1715.7</v>
      </c>
      <c r="G18" s="9">
        <f t="shared" si="0"/>
        <v>1715.7</v>
      </c>
    </row>
    <row r="19" spans="1:7" ht="74.75" customHeight="1" x14ac:dyDescent="0.25">
      <c r="A19" s="19" t="s">
        <v>77</v>
      </c>
      <c r="B19" s="18" t="s">
        <v>11</v>
      </c>
      <c r="C19" s="18" t="s">
        <v>25</v>
      </c>
      <c r="D19" s="28" t="s">
        <v>237</v>
      </c>
      <c r="E19" s="18" t="s">
        <v>76</v>
      </c>
      <c r="F19" s="5">
        <f t="shared" si="0"/>
        <v>1715.7</v>
      </c>
      <c r="G19" s="5">
        <f t="shared" si="0"/>
        <v>1715.7</v>
      </c>
    </row>
    <row r="20" spans="1:7" ht="27.2" x14ac:dyDescent="0.25">
      <c r="A20" s="19" t="s">
        <v>134</v>
      </c>
      <c r="B20" s="18" t="s">
        <v>11</v>
      </c>
      <c r="C20" s="18" t="s">
        <v>25</v>
      </c>
      <c r="D20" s="28" t="s">
        <v>237</v>
      </c>
      <c r="E20" s="18" t="s">
        <v>133</v>
      </c>
      <c r="F20" s="5">
        <v>1715.7</v>
      </c>
      <c r="G20" s="5">
        <v>1715.7</v>
      </c>
    </row>
    <row r="21" spans="1:7" ht="67.95" customHeight="1" x14ac:dyDescent="0.25">
      <c r="A21" s="17" t="s">
        <v>146</v>
      </c>
      <c r="B21" s="15" t="s">
        <v>11</v>
      </c>
      <c r="C21" s="15" t="s">
        <v>2</v>
      </c>
      <c r="D21" s="15"/>
      <c r="E21" s="15"/>
      <c r="F21" s="2">
        <f t="shared" ref="F21:G24" si="1">F22</f>
        <v>1557</v>
      </c>
      <c r="G21" s="2">
        <f t="shared" si="1"/>
        <v>1557</v>
      </c>
    </row>
    <row r="22" spans="1:7" ht="25.15" customHeight="1" x14ac:dyDescent="0.25">
      <c r="A22" s="23" t="s">
        <v>21</v>
      </c>
      <c r="B22" s="20" t="s">
        <v>11</v>
      </c>
      <c r="C22" s="20" t="s">
        <v>2</v>
      </c>
      <c r="D22" s="21" t="s">
        <v>161</v>
      </c>
      <c r="E22" s="20"/>
      <c r="F22" s="9">
        <f t="shared" si="1"/>
        <v>1557</v>
      </c>
      <c r="G22" s="9">
        <f t="shared" si="1"/>
        <v>1557</v>
      </c>
    </row>
    <row r="23" spans="1:7" ht="32.6" customHeight="1" x14ac:dyDescent="0.25">
      <c r="A23" s="24" t="s">
        <v>145</v>
      </c>
      <c r="B23" s="20" t="s">
        <v>11</v>
      </c>
      <c r="C23" s="20" t="s">
        <v>2</v>
      </c>
      <c r="D23" s="21" t="s">
        <v>236</v>
      </c>
      <c r="E23" s="20"/>
      <c r="F23" s="9">
        <f t="shared" si="1"/>
        <v>1557</v>
      </c>
      <c r="G23" s="9">
        <f t="shared" si="1"/>
        <v>1557</v>
      </c>
    </row>
    <row r="24" spans="1:7" ht="67.95" x14ac:dyDescent="0.25">
      <c r="A24" s="19" t="s">
        <v>77</v>
      </c>
      <c r="B24" s="18" t="s">
        <v>11</v>
      </c>
      <c r="C24" s="18" t="s">
        <v>2</v>
      </c>
      <c r="D24" s="28" t="s">
        <v>236</v>
      </c>
      <c r="E24" s="18" t="s">
        <v>76</v>
      </c>
      <c r="F24" s="5">
        <f t="shared" si="1"/>
        <v>1557</v>
      </c>
      <c r="G24" s="5">
        <f t="shared" si="1"/>
        <v>1557</v>
      </c>
    </row>
    <row r="25" spans="1:7" ht="31.95" customHeight="1" x14ac:dyDescent="0.25">
      <c r="A25" s="19" t="s">
        <v>134</v>
      </c>
      <c r="B25" s="18" t="s">
        <v>11</v>
      </c>
      <c r="C25" s="18" t="s">
        <v>2</v>
      </c>
      <c r="D25" s="28" t="s">
        <v>236</v>
      </c>
      <c r="E25" s="18" t="s">
        <v>133</v>
      </c>
      <c r="F25" s="5">
        <v>1557</v>
      </c>
      <c r="G25" s="5">
        <v>1557</v>
      </c>
    </row>
    <row r="26" spans="1:7" ht="69.3" customHeight="1" x14ac:dyDescent="0.25">
      <c r="A26" s="17" t="s">
        <v>144</v>
      </c>
      <c r="B26" s="15" t="s">
        <v>11</v>
      </c>
      <c r="C26" s="15" t="s">
        <v>48</v>
      </c>
      <c r="D26" s="15"/>
      <c r="E26" s="15"/>
      <c r="F26" s="65">
        <f t="shared" ref="F26:G29" si="2">F27</f>
        <v>24293.200000000004</v>
      </c>
      <c r="G26" s="65">
        <f t="shared" si="2"/>
        <v>24344.399999999998</v>
      </c>
    </row>
    <row r="27" spans="1:7" ht="27.85" customHeight="1" x14ac:dyDescent="0.25">
      <c r="A27" s="23" t="s">
        <v>21</v>
      </c>
      <c r="B27" s="20" t="s">
        <v>11</v>
      </c>
      <c r="C27" s="20" t="s">
        <v>48</v>
      </c>
      <c r="D27" s="21" t="s">
        <v>161</v>
      </c>
      <c r="E27" s="20"/>
      <c r="F27" s="9">
        <f>F28+F31+F36+F41+F46+F51+F58+F63</f>
        <v>24293.200000000004</v>
      </c>
      <c r="G27" s="9">
        <f>G28+G31+G36+G41+G46+G51+G58+G63</f>
        <v>24344.399999999998</v>
      </c>
    </row>
    <row r="28" spans="1:7" ht="33.299999999999997" customHeight="1" x14ac:dyDescent="0.25">
      <c r="A28" s="61" t="s">
        <v>137</v>
      </c>
      <c r="B28" s="18" t="s">
        <v>11</v>
      </c>
      <c r="C28" s="18" t="s">
        <v>48</v>
      </c>
      <c r="D28" s="28" t="s">
        <v>162</v>
      </c>
      <c r="E28" s="18"/>
      <c r="F28" s="5">
        <f t="shared" si="2"/>
        <v>11274</v>
      </c>
      <c r="G28" s="5">
        <f t="shared" si="2"/>
        <v>11274</v>
      </c>
    </row>
    <row r="29" spans="1:7" ht="79.5" customHeight="1" x14ac:dyDescent="0.25">
      <c r="A29" s="19" t="s">
        <v>77</v>
      </c>
      <c r="B29" s="18" t="s">
        <v>11</v>
      </c>
      <c r="C29" s="18" t="s">
        <v>48</v>
      </c>
      <c r="D29" s="28" t="s">
        <v>162</v>
      </c>
      <c r="E29" s="18" t="s">
        <v>76</v>
      </c>
      <c r="F29" s="5">
        <f t="shared" si="2"/>
        <v>11274</v>
      </c>
      <c r="G29" s="5">
        <f t="shared" si="2"/>
        <v>11274</v>
      </c>
    </row>
    <row r="30" spans="1:7" ht="27.2" x14ac:dyDescent="0.25">
      <c r="A30" s="19" t="s">
        <v>134</v>
      </c>
      <c r="B30" s="18" t="s">
        <v>11</v>
      </c>
      <c r="C30" s="18" t="s">
        <v>48</v>
      </c>
      <c r="D30" s="28" t="s">
        <v>162</v>
      </c>
      <c r="E30" s="18" t="s">
        <v>133</v>
      </c>
      <c r="F30" s="5">
        <v>11274</v>
      </c>
      <c r="G30" s="5">
        <v>11274</v>
      </c>
    </row>
    <row r="31" spans="1:7" ht="27.2" x14ac:dyDescent="0.25">
      <c r="A31" s="19" t="s">
        <v>45</v>
      </c>
      <c r="B31" s="18" t="s">
        <v>11</v>
      </c>
      <c r="C31" s="18" t="s">
        <v>48</v>
      </c>
      <c r="D31" s="28" t="s">
        <v>163</v>
      </c>
      <c r="E31" s="18"/>
      <c r="F31" s="5">
        <f>F32+F34</f>
        <v>7925.7</v>
      </c>
      <c r="G31" s="5">
        <f>G32+G34</f>
        <v>7925.7</v>
      </c>
    </row>
    <row r="32" spans="1:7" ht="28.55" customHeight="1" x14ac:dyDescent="0.25">
      <c r="A32" s="19" t="s">
        <v>29</v>
      </c>
      <c r="B32" s="18" t="s">
        <v>11</v>
      </c>
      <c r="C32" s="18" t="s">
        <v>48</v>
      </c>
      <c r="D32" s="28" t="s">
        <v>163</v>
      </c>
      <c r="E32" s="18" t="s">
        <v>28</v>
      </c>
      <c r="F32" s="47">
        <f>F33</f>
        <v>7925.7</v>
      </c>
      <c r="G32" s="47">
        <f>G33</f>
        <v>7925.7</v>
      </c>
    </row>
    <row r="33" spans="1:7" ht="27.2" x14ac:dyDescent="0.25">
      <c r="A33" s="19" t="s">
        <v>27</v>
      </c>
      <c r="B33" s="18" t="s">
        <v>11</v>
      </c>
      <c r="C33" s="18" t="s">
        <v>48</v>
      </c>
      <c r="D33" s="28" t="s">
        <v>163</v>
      </c>
      <c r="E33" s="18" t="s">
        <v>24</v>
      </c>
      <c r="F33" s="47">
        <v>7925.7</v>
      </c>
      <c r="G33" s="47">
        <v>7925.7</v>
      </c>
    </row>
    <row r="34" spans="1:7" ht="14.95" customHeight="1" x14ac:dyDescent="0.25">
      <c r="A34" s="19" t="s">
        <v>73</v>
      </c>
      <c r="B34" s="18" t="s">
        <v>11</v>
      </c>
      <c r="C34" s="18" t="s">
        <v>48</v>
      </c>
      <c r="D34" s="28" t="s">
        <v>163</v>
      </c>
      <c r="E34" s="18" t="s">
        <v>72</v>
      </c>
      <c r="F34" s="5">
        <f>F35</f>
        <v>0</v>
      </c>
      <c r="G34" s="5">
        <f>G35</f>
        <v>0</v>
      </c>
    </row>
    <row r="35" spans="1:7" ht="14.95" customHeight="1" x14ac:dyDescent="0.25">
      <c r="A35" s="19" t="s">
        <v>71</v>
      </c>
      <c r="B35" s="18" t="s">
        <v>11</v>
      </c>
      <c r="C35" s="18" t="s">
        <v>48</v>
      </c>
      <c r="D35" s="28" t="s">
        <v>163</v>
      </c>
      <c r="E35" s="18" t="s">
        <v>70</v>
      </c>
      <c r="F35" s="5">
        <v>0</v>
      </c>
      <c r="G35" s="5">
        <v>0</v>
      </c>
    </row>
    <row r="36" spans="1:7" ht="59.1" customHeight="1" x14ac:dyDescent="0.25">
      <c r="A36" s="24" t="s">
        <v>63</v>
      </c>
      <c r="B36" s="20" t="s">
        <v>11</v>
      </c>
      <c r="C36" s="20" t="s">
        <v>48</v>
      </c>
      <c r="D36" s="20" t="s">
        <v>168</v>
      </c>
      <c r="E36" s="20"/>
      <c r="F36" s="9">
        <f>F37+F39</f>
        <v>1474.9</v>
      </c>
      <c r="G36" s="9">
        <f>G37+G39</f>
        <v>1474.9</v>
      </c>
    </row>
    <row r="37" spans="1:7" ht="67.95" x14ac:dyDescent="0.25">
      <c r="A37" s="19" t="s">
        <v>77</v>
      </c>
      <c r="B37" s="18" t="s">
        <v>11</v>
      </c>
      <c r="C37" s="18" t="s">
        <v>48</v>
      </c>
      <c r="D37" s="18" t="s">
        <v>168</v>
      </c>
      <c r="E37" s="18" t="s">
        <v>76</v>
      </c>
      <c r="F37" s="5">
        <f>F38</f>
        <v>1354</v>
      </c>
      <c r="G37" s="5">
        <f>G38</f>
        <v>1354</v>
      </c>
    </row>
    <row r="38" spans="1:7" ht="27.2" x14ac:dyDescent="0.25">
      <c r="A38" s="19" t="s">
        <v>134</v>
      </c>
      <c r="B38" s="18" t="s">
        <v>11</v>
      </c>
      <c r="C38" s="18" t="s">
        <v>48</v>
      </c>
      <c r="D38" s="18" t="s">
        <v>168</v>
      </c>
      <c r="E38" s="18" t="s">
        <v>133</v>
      </c>
      <c r="F38" s="5">
        <v>1354</v>
      </c>
      <c r="G38" s="5">
        <v>1354</v>
      </c>
    </row>
    <row r="39" spans="1:7" ht="27.2" x14ac:dyDescent="0.25">
      <c r="A39" s="19" t="s">
        <v>29</v>
      </c>
      <c r="B39" s="18" t="s">
        <v>11</v>
      </c>
      <c r="C39" s="18" t="s">
        <v>48</v>
      </c>
      <c r="D39" s="18" t="s">
        <v>168</v>
      </c>
      <c r="E39" s="18" t="s">
        <v>28</v>
      </c>
      <c r="F39" s="5">
        <f>F40</f>
        <v>120.9</v>
      </c>
      <c r="G39" s="5">
        <f>G40</f>
        <v>120.9</v>
      </c>
    </row>
    <row r="40" spans="1:7" ht="27.2" x14ac:dyDescent="0.25">
      <c r="A40" s="19" t="s">
        <v>27</v>
      </c>
      <c r="B40" s="18" t="s">
        <v>11</v>
      </c>
      <c r="C40" s="18" t="s">
        <v>48</v>
      </c>
      <c r="D40" s="18" t="s">
        <v>168</v>
      </c>
      <c r="E40" s="18" t="s">
        <v>24</v>
      </c>
      <c r="F40" s="5">
        <v>120.9</v>
      </c>
      <c r="G40" s="5">
        <v>120.9</v>
      </c>
    </row>
    <row r="41" spans="1:7" ht="40.75" x14ac:dyDescent="0.25">
      <c r="A41" s="24" t="s">
        <v>143</v>
      </c>
      <c r="B41" s="20" t="s">
        <v>11</v>
      </c>
      <c r="C41" s="20" t="s">
        <v>48</v>
      </c>
      <c r="D41" s="20" t="s">
        <v>252</v>
      </c>
      <c r="E41" s="20"/>
      <c r="F41" s="9">
        <f>F42+F44</f>
        <v>1074.8999999999999</v>
      </c>
      <c r="G41" s="9">
        <f>G42+G44</f>
        <v>1117.5</v>
      </c>
    </row>
    <row r="42" spans="1:7" ht="67.95" x14ac:dyDescent="0.25">
      <c r="A42" s="19" t="s">
        <v>77</v>
      </c>
      <c r="B42" s="18" t="s">
        <v>11</v>
      </c>
      <c r="C42" s="18" t="s">
        <v>48</v>
      </c>
      <c r="D42" s="18" t="s">
        <v>252</v>
      </c>
      <c r="E42" s="18" t="s">
        <v>76</v>
      </c>
      <c r="F42" s="5">
        <f>F43</f>
        <v>870.3</v>
      </c>
      <c r="G42" s="5">
        <f>G43</f>
        <v>912.9</v>
      </c>
    </row>
    <row r="43" spans="1:7" ht="35.35" customHeight="1" x14ac:dyDescent="0.25">
      <c r="A43" s="19" t="s">
        <v>139</v>
      </c>
      <c r="B43" s="18" t="s">
        <v>11</v>
      </c>
      <c r="C43" s="18" t="s">
        <v>48</v>
      </c>
      <c r="D43" s="18" t="s">
        <v>252</v>
      </c>
      <c r="E43" s="18" t="s">
        <v>133</v>
      </c>
      <c r="F43" s="5">
        <v>870.3</v>
      </c>
      <c r="G43" s="5">
        <v>912.9</v>
      </c>
    </row>
    <row r="44" spans="1:7" ht="27.2" x14ac:dyDescent="0.25">
      <c r="A44" s="19" t="s">
        <v>29</v>
      </c>
      <c r="B44" s="18" t="s">
        <v>11</v>
      </c>
      <c r="C44" s="18" t="s">
        <v>48</v>
      </c>
      <c r="D44" s="18" t="s">
        <v>252</v>
      </c>
      <c r="E44" s="18" t="s">
        <v>28</v>
      </c>
      <c r="F44" s="5">
        <f>F45</f>
        <v>204.6</v>
      </c>
      <c r="G44" s="5">
        <f>G45</f>
        <v>204.6</v>
      </c>
    </row>
    <row r="45" spans="1:7" ht="27.2" x14ac:dyDescent="0.25">
      <c r="A45" s="19" t="s">
        <v>27</v>
      </c>
      <c r="B45" s="18" t="s">
        <v>11</v>
      </c>
      <c r="C45" s="18" t="s">
        <v>48</v>
      </c>
      <c r="D45" s="18" t="s">
        <v>252</v>
      </c>
      <c r="E45" s="18" t="s">
        <v>24</v>
      </c>
      <c r="F45" s="5">
        <v>204.6</v>
      </c>
      <c r="G45" s="5">
        <v>204.6</v>
      </c>
    </row>
    <row r="46" spans="1:7" ht="54.35" x14ac:dyDescent="0.25">
      <c r="A46" s="24" t="s">
        <v>55</v>
      </c>
      <c r="B46" s="20" t="s">
        <v>11</v>
      </c>
      <c r="C46" s="20" t="s">
        <v>48</v>
      </c>
      <c r="D46" s="20" t="s">
        <v>253</v>
      </c>
      <c r="E46" s="20"/>
      <c r="F46" s="9">
        <f>F47+F49</f>
        <v>2029.6</v>
      </c>
      <c r="G46" s="9">
        <f>G47+G49</f>
        <v>2029.6</v>
      </c>
    </row>
    <row r="47" spans="1:7" ht="56.25" customHeight="1" x14ac:dyDescent="0.25">
      <c r="A47" s="19" t="s">
        <v>77</v>
      </c>
      <c r="B47" s="18" t="s">
        <v>11</v>
      </c>
      <c r="C47" s="18" t="s">
        <v>48</v>
      </c>
      <c r="D47" s="18" t="s">
        <v>253</v>
      </c>
      <c r="E47" s="18" t="s">
        <v>76</v>
      </c>
      <c r="F47" s="5">
        <f>F48</f>
        <v>1561.2</v>
      </c>
      <c r="G47" s="5">
        <f>G48</f>
        <v>1561.2</v>
      </c>
    </row>
    <row r="48" spans="1:7" ht="27.2" x14ac:dyDescent="0.25">
      <c r="A48" s="19" t="s">
        <v>134</v>
      </c>
      <c r="B48" s="18" t="s">
        <v>11</v>
      </c>
      <c r="C48" s="18" t="s">
        <v>48</v>
      </c>
      <c r="D48" s="18" t="s">
        <v>253</v>
      </c>
      <c r="E48" s="18" t="s">
        <v>133</v>
      </c>
      <c r="F48" s="5">
        <v>1561.2</v>
      </c>
      <c r="G48" s="5">
        <v>1561.2</v>
      </c>
    </row>
    <row r="49" spans="1:7" ht="27.2" x14ac:dyDescent="0.25">
      <c r="A49" s="19" t="s">
        <v>29</v>
      </c>
      <c r="B49" s="18" t="s">
        <v>11</v>
      </c>
      <c r="C49" s="18" t="s">
        <v>48</v>
      </c>
      <c r="D49" s="18" t="s">
        <v>253</v>
      </c>
      <c r="E49" s="18" t="s">
        <v>28</v>
      </c>
      <c r="F49" s="5">
        <f>F50</f>
        <v>468.4</v>
      </c>
      <c r="G49" s="5">
        <f>G50</f>
        <v>468.4</v>
      </c>
    </row>
    <row r="50" spans="1:7" ht="27.2" x14ac:dyDescent="0.25">
      <c r="A50" s="19" t="s">
        <v>27</v>
      </c>
      <c r="B50" s="18" t="s">
        <v>11</v>
      </c>
      <c r="C50" s="18" t="s">
        <v>48</v>
      </c>
      <c r="D50" s="18" t="s">
        <v>253</v>
      </c>
      <c r="E50" s="18" t="s">
        <v>24</v>
      </c>
      <c r="F50" s="5">
        <v>468.4</v>
      </c>
      <c r="G50" s="5">
        <v>468.4</v>
      </c>
    </row>
    <row r="51" spans="1:7" ht="40.75" x14ac:dyDescent="0.25">
      <c r="A51" s="12" t="s">
        <v>142</v>
      </c>
      <c r="B51" s="10" t="s">
        <v>11</v>
      </c>
      <c r="C51" s="10" t="s">
        <v>48</v>
      </c>
      <c r="D51" s="10" t="s">
        <v>164</v>
      </c>
      <c r="E51" s="20"/>
      <c r="F51" s="9">
        <f>F52+F54</f>
        <v>5.2</v>
      </c>
      <c r="G51" s="9">
        <f>G52+G54</f>
        <v>5.3</v>
      </c>
    </row>
    <row r="52" spans="1:7" ht="67.95" x14ac:dyDescent="0.25">
      <c r="A52" s="19" t="s">
        <v>77</v>
      </c>
      <c r="B52" s="6" t="s">
        <v>11</v>
      </c>
      <c r="C52" s="6" t="s">
        <v>48</v>
      </c>
      <c r="D52" s="6" t="s">
        <v>164</v>
      </c>
      <c r="E52" s="18" t="s">
        <v>76</v>
      </c>
      <c r="F52" s="5">
        <f>F53</f>
        <v>3.7</v>
      </c>
      <c r="G52" s="5">
        <f>G53</f>
        <v>3.8</v>
      </c>
    </row>
    <row r="53" spans="1:7" ht="27.2" x14ac:dyDescent="0.25">
      <c r="A53" s="19" t="s">
        <v>134</v>
      </c>
      <c r="B53" s="6" t="s">
        <v>11</v>
      </c>
      <c r="C53" s="6" t="s">
        <v>48</v>
      </c>
      <c r="D53" s="6" t="s">
        <v>164</v>
      </c>
      <c r="E53" s="18" t="s">
        <v>133</v>
      </c>
      <c r="F53" s="5">
        <v>3.7</v>
      </c>
      <c r="G53" s="5">
        <v>3.8</v>
      </c>
    </row>
    <row r="54" spans="1:7" x14ac:dyDescent="0.25">
      <c r="A54" s="19" t="s">
        <v>106</v>
      </c>
      <c r="B54" s="6" t="s">
        <v>11</v>
      </c>
      <c r="C54" s="6" t="s">
        <v>48</v>
      </c>
      <c r="D54" s="6" t="s">
        <v>164</v>
      </c>
      <c r="E54" s="18" t="s">
        <v>6</v>
      </c>
      <c r="F54" s="5">
        <f>F55</f>
        <v>1.5</v>
      </c>
      <c r="G54" s="5">
        <f>G55</f>
        <v>1.5</v>
      </c>
    </row>
    <row r="55" spans="1:7" x14ac:dyDescent="0.25">
      <c r="A55" s="19" t="s">
        <v>125</v>
      </c>
      <c r="B55" s="6" t="s">
        <v>11</v>
      </c>
      <c r="C55" s="6" t="s">
        <v>48</v>
      </c>
      <c r="D55" s="6" t="s">
        <v>164</v>
      </c>
      <c r="E55" s="18" t="s">
        <v>124</v>
      </c>
      <c r="F55" s="5">
        <v>1.5</v>
      </c>
      <c r="G55" s="5">
        <v>1.5</v>
      </c>
    </row>
    <row r="56" spans="1:7" ht="81.55" x14ac:dyDescent="0.25">
      <c r="A56" s="12" t="s">
        <v>141</v>
      </c>
      <c r="B56" s="10" t="s">
        <v>11</v>
      </c>
      <c r="C56" s="10" t="s">
        <v>48</v>
      </c>
      <c r="D56" s="10" t="s">
        <v>165</v>
      </c>
      <c r="E56" s="10"/>
      <c r="F56" s="9">
        <f>F57+F59</f>
        <v>85</v>
      </c>
      <c r="G56" s="9">
        <f>G57+G59</f>
        <v>85.899999999999991</v>
      </c>
    </row>
    <row r="57" spans="1:7" ht="67.95" x14ac:dyDescent="0.25">
      <c r="A57" s="19" t="s">
        <v>77</v>
      </c>
      <c r="B57" s="6" t="s">
        <v>11</v>
      </c>
      <c r="C57" s="6" t="s">
        <v>48</v>
      </c>
      <c r="D57" s="6" t="s">
        <v>165</v>
      </c>
      <c r="E57" s="18" t="s">
        <v>76</v>
      </c>
      <c r="F57" s="9">
        <f>F58</f>
        <v>77.2</v>
      </c>
      <c r="G57" s="9">
        <f>G58</f>
        <v>78.099999999999994</v>
      </c>
    </row>
    <row r="58" spans="1:7" ht="27.2" x14ac:dyDescent="0.25">
      <c r="A58" s="19" t="s">
        <v>134</v>
      </c>
      <c r="B58" s="6" t="s">
        <v>11</v>
      </c>
      <c r="C58" s="6" t="s">
        <v>48</v>
      </c>
      <c r="D58" s="6" t="s">
        <v>165</v>
      </c>
      <c r="E58" s="18" t="s">
        <v>133</v>
      </c>
      <c r="F58" s="5">
        <v>77.2</v>
      </c>
      <c r="G58" s="5">
        <v>78.099999999999994</v>
      </c>
    </row>
    <row r="59" spans="1:7" ht="27.2" x14ac:dyDescent="0.25">
      <c r="A59" s="19" t="s">
        <v>29</v>
      </c>
      <c r="B59" s="6" t="s">
        <v>11</v>
      </c>
      <c r="C59" s="6" t="s">
        <v>48</v>
      </c>
      <c r="D59" s="6" t="s">
        <v>165</v>
      </c>
      <c r="E59" s="18" t="s">
        <v>28</v>
      </c>
      <c r="F59" s="5">
        <f>F60</f>
        <v>7.8</v>
      </c>
      <c r="G59" s="5">
        <f>G60</f>
        <v>7.8</v>
      </c>
    </row>
    <row r="60" spans="1:7" ht="27.2" x14ac:dyDescent="0.25">
      <c r="A60" s="19" t="s">
        <v>27</v>
      </c>
      <c r="B60" s="6" t="s">
        <v>11</v>
      </c>
      <c r="C60" s="6" t="s">
        <v>48</v>
      </c>
      <c r="D60" s="6" t="s">
        <v>165</v>
      </c>
      <c r="E60" s="18" t="s">
        <v>24</v>
      </c>
      <c r="F60" s="5">
        <v>7.8</v>
      </c>
      <c r="G60" s="5">
        <v>7.8</v>
      </c>
    </row>
    <row r="61" spans="1:7" ht="25.5" customHeight="1" x14ac:dyDescent="0.25">
      <c r="A61" s="64" t="s">
        <v>140</v>
      </c>
      <c r="B61" s="10" t="s">
        <v>11</v>
      </c>
      <c r="C61" s="10" t="s">
        <v>48</v>
      </c>
      <c r="D61" s="10" t="s">
        <v>166</v>
      </c>
      <c r="E61" s="10"/>
      <c r="F61" s="5">
        <f>F62+F64</f>
        <v>501.1</v>
      </c>
      <c r="G61" s="5">
        <f>G62+G64</f>
        <v>506</v>
      </c>
    </row>
    <row r="62" spans="1:7" ht="55.55" customHeight="1" x14ac:dyDescent="0.25">
      <c r="A62" s="19" t="s">
        <v>77</v>
      </c>
      <c r="B62" s="18" t="s">
        <v>11</v>
      </c>
      <c r="C62" s="18" t="s">
        <v>48</v>
      </c>
      <c r="D62" s="6" t="s">
        <v>166</v>
      </c>
      <c r="E62" s="18" t="s">
        <v>76</v>
      </c>
      <c r="F62" s="9">
        <f>F63</f>
        <v>431.7</v>
      </c>
      <c r="G62" s="9">
        <f>G63</f>
        <v>439.3</v>
      </c>
    </row>
    <row r="63" spans="1:7" ht="26.35" customHeight="1" x14ac:dyDescent="0.25">
      <c r="A63" s="19" t="s">
        <v>139</v>
      </c>
      <c r="B63" s="18" t="s">
        <v>11</v>
      </c>
      <c r="C63" s="18" t="s">
        <v>48</v>
      </c>
      <c r="D63" s="6" t="s">
        <v>166</v>
      </c>
      <c r="E63" s="18" t="s">
        <v>133</v>
      </c>
      <c r="F63" s="5">
        <v>431.7</v>
      </c>
      <c r="G63" s="5">
        <v>439.3</v>
      </c>
    </row>
    <row r="64" spans="1:7" ht="26.35" customHeight="1" x14ac:dyDescent="0.25">
      <c r="A64" s="63" t="s">
        <v>29</v>
      </c>
      <c r="B64" s="6" t="s">
        <v>11</v>
      </c>
      <c r="C64" s="6" t="s">
        <v>48</v>
      </c>
      <c r="D64" s="6" t="s">
        <v>166</v>
      </c>
      <c r="E64" s="62" t="s">
        <v>28</v>
      </c>
      <c r="F64" s="5">
        <f>F65</f>
        <v>69.400000000000006</v>
      </c>
      <c r="G64" s="5">
        <f>G65</f>
        <v>66.7</v>
      </c>
    </row>
    <row r="65" spans="1:7" ht="28.9" customHeight="1" x14ac:dyDescent="0.25">
      <c r="A65" s="63" t="s">
        <v>27</v>
      </c>
      <c r="B65" s="6" t="s">
        <v>11</v>
      </c>
      <c r="C65" s="6" t="s">
        <v>48</v>
      </c>
      <c r="D65" s="6" t="s">
        <v>166</v>
      </c>
      <c r="E65" s="62" t="s">
        <v>24</v>
      </c>
      <c r="F65" s="5">
        <v>69.400000000000006</v>
      </c>
      <c r="G65" s="5">
        <v>66.7</v>
      </c>
    </row>
    <row r="66" spans="1:7" ht="17" customHeight="1" x14ac:dyDescent="0.25">
      <c r="A66" s="80" t="s">
        <v>297</v>
      </c>
      <c r="B66" s="13" t="s">
        <v>11</v>
      </c>
      <c r="C66" s="13" t="s">
        <v>103</v>
      </c>
      <c r="D66" s="81"/>
      <c r="E66" s="82"/>
      <c r="F66" s="2">
        <f t="shared" ref="F66:G69" si="3">F67</f>
        <v>35.5</v>
      </c>
      <c r="G66" s="2">
        <f t="shared" si="3"/>
        <v>37.200000000000003</v>
      </c>
    </row>
    <row r="67" spans="1:7" ht="29.9" customHeight="1" x14ac:dyDescent="0.25">
      <c r="A67" s="23" t="s">
        <v>21</v>
      </c>
      <c r="B67" s="10" t="s">
        <v>11</v>
      </c>
      <c r="C67" s="10" t="s">
        <v>103</v>
      </c>
      <c r="D67" s="21" t="s">
        <v>161</v>
      </c>
      <c r="E67" s="82"/>
      <c r="F67" s="9">
        <f t="shared" si="3"/>
        <v>35.5</v>
      </c>
      <c r="G67" s="9">
        <f t="shared" si="3"/>
        <v>37.200000000000003</v>
      </c>
    </row>
    <row r="68" spans="1:7" ht="58.45" customHeight="1" x14ac:dyDescent="0.25">
      <c r="A68" s="64" t="s">
        <v>298</v>
      </c>
      <c r="B68" s="10" t="s">
        <v>11</v>
      </c>
      <c r="C68" s="10" t="s">
        <v>103</v>
      </c>
      <c r="D68" s="10" t="s">
        <v>299</v>
      </c>
      <c r="E68" s="83"/>
      <c r="F68" s="9">
        <f t="shared" si="3"/>
        <v>35.5</v>
      </c>
      <c r="G68" s="9">
        <f t="shared" si="3"/>
        <v>37.200000000000003</v>
      </c>
    </row>
    <row r="69" spans="1:7" ht="30.75" customHeight="1" x14ac:dyDescent="0.25">
      <c r="A69" s="63" t="s">
        <v>29</v>
      </c>
      <c r="B69" s="6" t="s">
        <v>11</v>
      </c>
      <c r="C69" s="6" t="s">
        <v>103</v>
      </c>
      <c r="D69" s="6" t="s">
        <v>299</v>
      </c>
      <c r="E69" s="62" t="s">
        <v>28</v>
      </c>
      <c r="F69" s="5">
        <f t="shared" si="3"/>
        <v>35.5</v>
      </c>
      <c r="G69" s="5">
        <f t="shared" si="3"/>
        <v>37.200000000000003</v>
      </c>
    </row>
    <row r="70" spans="1:7" ht="29.25" customHeight="1" x14ac:dyDescent="0.25">
      <c r="A70" s="63" t="s">
        <v>27</v>
      </c>
      <c r="B70" s="6" t="s">
        <v>11</v>
      </c>
      <c r="C70" s="6" t="s">
        <v>103</v>
      </c>
      <c r="D70" s="6" t="s">
        <v>299</v>
      </c>
      <c r="E70" s="62" t="s">
        <v>24</v>
      </c>
      <c r="F70" s="5">
        <v>35.5</v>
      </c>
      <c r="G70" s="5">
        <v>37.200000000000003</v>
      </c>
    </row>
    <row r="71" spans="1:7" ht="26.35" customHeight="1" x14ac:dyDescent="0.25">
      <c r="A71" s="14" t="s">
        <v>138</v>
      </c>
      <c r="B71" s="15" t="s">
        <v>11</v>
      </c>
      <c r="C71" s="15" t="s">
        <v>43</v>
      </c>
      <c r="D71" s="13"/>
      <c r="E71" s="13"/>
      <c r="F71" s="2">
        <f>F72</f>
        <v>1155.9000000000001</v>
      </c>
      <c r="G71" s="2">
        <f>G72</f>
        <v>1155.9000000000001</v>
      </c>
    </row>
    <row r="72" spans="1:7" ht="26.35" customHeight="1" x14ac:dyDescent="0.25">
      <c r="A72" s="23" t="s">
        <v>21</v>
      </c>
      <c r="B72" s="20" t="s">
        <v>11</v>
      </c>
      <c r="C72" s="20" t="s">
        <v>43</v>
      </c>
      <c r="D72" s="21" t="s">
        <v>161</v>
      </c>
      <c r="E72" s="20"/>
      <c r="F72" s="2">
        <f>F73</f>
        <v>1155.9000000000001</v>
      </c>
      <c r="G72" s="2">
        <f>G73</f>
        <v>1155.9000000000001</v>
      </c>
    </row>
    <row r="73" spans="1:7" ht="24.8" customHeight="1" x14ac:dyDescent="0.25">
      <c r="A73" s="61" t="s">
        <v>137</v>
      </c>
      <c r="B73" s="18" t="s">
        <v>11</v>
      </c>
      <c r="C73" s="18" t="s">
        <v>43</v>
      </c>
      <c r="D73" s="28" t="s">
        <v>162</v>
      </c>
      <c r="E73" s="18"/>
      <c r="F73" s="9">
        <f>F74+F77+F80</f>
        <v>1155.9000000000001</v>
      </c>
      <c r="G73" s="9">
        <f>G74+G77+G80</f>
        <v>1155.9000000000001</v>
      </c>
    </row>
    <row r="74" spans="1:7" ht="67.25" customHeight="1" x14ac:dyDescent="0.25">
      <c r="A74" s="19" t="s">
        <v>77</v>
      </c>
      <c r="B74" s="18" t="s">
        <v>11</v>
      </c>
      <c r="C74" s="18" t="s">
        <v>43</v>
      </c>
      <c r="D74" s="28" t="s">
        <v>162</v>
      </c>
      <c r="E74" s="18" t="s">
        <v>76</v>
      </c>
      <c r="F74" s="5">
        <f>F75</f>
        <v>1155.9000000000001</v>
      </c>
      <c r="G74" s="5">
        <f>G75</f>
        <v>1155.9000000000001</v>
      </c>
    </row>
    <row r="75" spans="1:7" ht="28.55" customHeight="1" x14ac:dyDescent="0.25">
      <c r="A75" s="19" t="s">
        <v>134</v>
      </c>
      <c r="B75" s="18" t="s">
        <v>11</v>
      </c>
      <c r="C75" s="18" t="s">
        <v>43</v>
      </c>
      <c r="D75" s="28" t="s">
        <v>162</v>
      </c>
      <c r="E75" s="18" t="s">
        <v>133</v>
      </c>
      <c r="F75" s="5">
        <f>F76</f>
        <v>1155.9000000000001</v>
      </c>
      <c r="G75" s="5">
        <f>G76</f>
        <v>1155.9000000000001</v>
      </c>
    </row>
    <row r="76" spans="1:7" ht="34" customHeight="1" x14ac:dyDescent="0.25">
      <c r="A76" s="19" t="s">
        <v>45</v>
      </c>
      <c r="B76" s="18" t="s">
        <v>11</v>
      </c>
      <c r="C76" s="18" t="s">
        <v>43</v>
      </c>
      <c r="D76" s="28" t="s">
        <v>163</v>
      </c>
      <c r="E76" s="18"/>
      <c r="F76" s="5">
        <v>1155.9000000000001</v>
      </c>
      <c r="G76" s="5">
        <v>1155.9000000000001</v>
      </c>
    </row>
    <row r="77" spans="1:7" ht="32.450000000000003" customHeight="1" x14ac:dyDescent="0.25">
      <c r="A77" s="19" t="s">
        <v>29</v>
      </c>
      <c r="B77" s="18" t="s">
        <v>11</v>
      </c>
      <c r="C77" s="18" t="s">
        <v>43</v>
      </c>
      <c r="D77" s="28" t="s">
        <v>163</v>
      </c>
      <c r="E77" s="18" t="s">
        <v>28</v>
      </c>
      <c r="F77" s="5">
        <f>F78</f>
        <v>0</v>
      </c>
      <c r="G77" s="5">
        <f>G78</f>
        <v>0</v>
      </c>
    </row>
    <row r="78" spans="1:7" ht="32.450000000000003" customHeight="1" x14ac:dyDescent="0.25">
      <c r="A78" s="19" t="s">
        <v>27</v>
      </c>
      <c r="B78" s="18" t="s">
        <v>11</v>
      </c>
      <c r="C78" s="18" t="s">
        <v>43</v>
      </c>
      <c r="D78" s="28" t="s">
        <v>163</v>
      </c>
      <c r="E78" s="18" t="s">
        <v>24</v>
      </c>
      <c r="F78" s="5"/>
      <c r="G78" s="5"/>
    </row>
    <row r="79" spans="1:7" ht="32.450000000000003" customHeight="1" x14ac:dyDescent="0.25">
      <c r="A79" s="19" t="s">
        <v>136</v>
      </c>
      <c r="B79" s="18" t="s">
        <v>11</v>
      </c>
      <c r="C79" s="18" t="s">
        <v>43</v>
      </c>
      <c r="D79" s="28" t="s">
        <v>167</v>
      </c>
      <c r="E79" s="18"/>
      <c r="F79" s="5">
        <f>F80</f>
        <v>0</v>
      </c>
      <c r="G79" s="5">
        <f>G80</f>
        <v>0</v>
      </c>
    </row>
    <row r="80" spans="1:7" ht="72.7" customHeight="1" x14ac:dyDescent="0.25">
      <c r="A80" s="19" t="s">
        <v>135</v>
      </c>
      <c r="B80" s="18" t="s">
        <v>11</v>
      </c>
      <c r="C80" s="18" t="s">
        <v>43</v>
      </c>
      <c r="D80" s="28" t="s">
        <v>167</v>
      </c>
      <c r="E80" s="18" t="s">
        <v>76</v>
      </c>
      <c r="F80" s="5">
        <f>F81</f>
        <v>0</v>
      </c>
      <c r="G80" s="5">
        <f>G81</f>
        <v>0</v>
      </c>
    </row>
    <row r="81" spans="1:7" ht="32.450000000000003" customHeight="1" x14ac:dyDescent="0.25">
      <c r="A81" s="19" t="s">
        <v>134</v>
      </c>
      <c r="B81" s="18" t="s">
        <v>11</v>
      </c>
      <c r="C81" s="18" t="s">
        <v>43</v>
      </c>
      <c r="D81" s="28" t="s">
        <v>167</v>
      </c>
      <c r="E81" s="18" t="s">
        <v>133</v>
      </c>
      <c r="F81" s="5"/>
      <c r="G81" s="5"/>
    </row>
    <row r="82" spans="1:7" ht="14.3" customHeight="1" x14ac:dyDescent="0.25">
      <c r="A82" s="17" t="s">
        <v>132</v>
      </c>
      <c r="B82" s="15" t="s">
        <v>11</v>
      </c>
      <c r="C82" s="15" t="s">
        <v>35</v>
      </c>
      <c r="D82" s="15"/>
      <c r="E82" s="15"/>
      <c r="F82" s="2">
        <f t="shared" ref="F82:G85" si="4">F83</f>
        <v>0</v>
      </c>
      <c r="G82" s="2">
        <f t="shared" si="4"/>
        <v>0</v>
      </c>
    </row>
    <row r="83" spans="1:7" ht="31.25" customHeight="1" x14ac:dyDescent="0.25">
      <c r="A83" s="23" t="s">
        <v>21</v>
      </c>
      <c r="B83" s="20" t="s">
        <v>11</v>
      </c>
      <c r="C83" s="20" t="s">
        <v>35</v>
      </c>
      <c r="D83" s="21" t="s">
        <v>161</v>
      </c>
      <c r="E83" s="20"/>
      <c r="F83" s="9">
        <f t="shared" si="4"/>
        <v>0</v>
      </c>
      <c r="G83" s="9">
        <f t="shared" si="4"/>
        <v>0</v>
      </c>
    </row>
    <row r="84" spans="1:7" ht="16.5" customHeight="1" x14ac:dyDescent="0.25">
      <c r="A84" s="29" t="s">
        <v>131</v>
      </c>
      <c r="B84" s="25" t="s">
        <v>11</v>
      </c>
      <c r="C84" s="25" t="s">
        <v>35</v>
      </c>
      <c r="D84" s="25" t="s">
        <v>169</v>
      </c>
      <c r="E84" s="25"/>
      <c r="F84" s="5">
        <f t="shared" si="4"/>
        <v>0</v>
      </c>
      <c r="G84" s="5">
        <f t="shared" si="4"/>
        <v>0</v>
      </c>
    </row>
    <row r="85" spans="1:7" ht="18" customHeight="1" x14ac:dyDescent="0.25">
      <c r="A85" s="29" t="s">
        <v>73</v>
      </c>
      <c r="B85" s="25" t="s">
        <v>11</v>
      </c>
      <c r="C85" s="25" t="s">
        <v>35</v>
      </c>
      <c r="D85" s="25" t="s">
        <v>169</v>
      </c>
      <c r="E85" s="25" t="s">
        <v>72</v>
      </c>
      <c r="F85" s="5">
        <f t="shared" si="4"/>
        <v>0</v>
      </c>
      <c r="G85" s="5">
        <f t="shared" si="4"/>
        <v>0</v>
      </c>
    </row>
    <row r="86" spans="1:7" ht="14.95" customHeight="1" x14ac:dyDescent="0.25">
      <c r="A86" s="29" t="s">
        <v>130</v>
      </c>
      <c r="B86" s="25" t="s">
        <v>11</v>
      </c>
      <c r="C86" s="25" t="s">
        <v>35</v>
      </c>
      <c r="D86" s="25" t="s">
        <v>169</v>
      </c>
      <c r="E86" s="25" t="s">
        <v>129</v>
      </c>
      <c r="F86" s="5">
        <v>0</v>
      </c>
      <c r="G86" s="5">
        <v>0</v>
      </c>
    </row>
    <row r="87" spans="1:7" ht="15.8" customHeight="1" x14ac:dyDescent="0.25">
      <c r="A87" s="36" t="s">
        <v>305</v>
      </c>
      <c r="B87" s="15" t="s">
        <v>11</v>
      </c>
      <c r="C87" s="15" t="s">
        <v>17</v>
      </c>
      <c r="D87" s="25"/>
      <c r="E87" s="25"/>
      <c r="F87" s="2">
        <f t="shared" ref="F87:G90" si="5">F88</f>
        <v>525</v>
      </c>
      <c r="G87" s="2">
        <f t="shared" si="5"/>
        <v>525</v>
      </c>
    </row>
    <row r="88" spans="1:7" ht="72" customHeight="1" x14ac:dyDescent="0.25">
      <c r="A88" s="48" t="s">
        <v>328</v>
      </c>
      <c r="B88" s="20" t="s">
        <v>11</v>
      </c>
      <c r="C88" s="20" t="s">
        <v>17</v>
      </c>
      <c r="D88" s="26" t="s">
        <v>300</v>
      </c>
      <c r="E88" s="25"/>
      <c r="F88" s="9">
        <f t="shared" si="5"/>
        <v>525</v>
      </c>
      <c r="G88" s="9">
        <f t="shared" si="5"/>
        <v>525</v>
      </c>
    </row>
    <row r="89" spans="1:7" ht="110.05" customHeight="1" x14ac:dyDescent="0.25">
      <c r="A89" s="98" t="s">
        <v>303</v>
      </c>
      <c r="B89" s="20" t="s">
        <v>11</v>
      </c>
      <c r="C89" s="20" t="s">
        <v>17</v>
      </c>
      <c r="D89" s="26" t="s">
        <v>304</v>
      </c>
      <c r="E89" s="26"/>
      <c r="F89" s="9">
        <f t="shared" si="5"/>
        <v>525</v>
      </c>
      <c r="G89" s="9">
        <f t="shared" si="5"/>
        <v>525</v>
      </c>
    </row>
    <row r="90" spans="1:7" ht="21.75" customHeight="1" x14ac:dyDescent="0.25">
      <c r="A90" s="19" t="s">
        <v>29</v>
      </c>
      <c r="B90" s="18" t="s">
        <v>11</v>
      </c>
      <c r="C90" s="18" t="s">
        <v>17</v>
      </c>
      <c r="D90" s="25" t="s">
        <v>304</v>
      </c>
      <c r="E90" s="25" t="s">
        <v>28</v>
      </c>
      <c r="F90" s="5">
        <f t="shared" si="5"/>
        <v>525</v>
      </c>
      <c r="G90" s="5">
        <f t="shared" si="5"/>
        <v>525</v>
      </c>
    </row>
    <row r="91" spans="1:7" ht="27.2" x14ac:dyDescent="0.25">
      <c r="A91" s="19" t="s">
        <v>27</v>
      </c>
      <c r="B91" s="18" t="s">
        <v>11</v>
      </c>
      <c r="C91" s="18" t="s">
        <v>17</v>
      </c>
      <c r="D91" s="25" t="s">
        <v>304</v>
      </c>
      <c r="E91" s="25" t="s">
        <v>24</v>
      </c>
      <c r="F91" s="5">
        <v>525</v>
      </c>
      <c r="G91" s="5">
        <v>525</v>
      </c>
    </row>
    <row r="92" spans="1:7" ht="16.3" customHeight="1" x14ac:dyDescent="0.25">
      <c r="A92" s="59" t="s">
        <v>128</v>
      </c>
      <c r="B92" s="57" t="s">
        <v>25</v>
      </c>
      <c r="C92" s="57"/>
      <c r="D92" s="57"/>
      <c r="E92" s="57"/>
      <c r="F92" s="2">
        <f t="shared" ref="F92:G96" si="6">F93</f>
        <v>1994.1</v>
      </c>
      <c r="G92" s="2">
        <f t="shared" si="6"/>
        <v>2034.3</v>
      </c>
    </row>
    <row r="93" spans="1:7" ht="33.299999999999997" customHeight="1" x14ac:dyDescent="0.25">
      <c r="A93" s="14" t="s">
        <v>127</v>
      </c>
      <c r="B93" s="13" t="s">
        <v>25</v>
      </c>
      <c r="C93" s="13" t="s">
        <v>2</v>
      </c>
      <c r="D93" s="13"/>
      <c r="E93" s="13"/>
      <c r="F93" s="2">
        <f>F94</f>
        <v>1994.1</v>
      </c>
      <c r="G93" s="2">
        <f>G94</f>
        <v>2034.3</v>
      </c>
    </row>
    <row r="94" spans="1:7" ht="25.85" customHeight="1" x14ac:dyDescent="0.25">
      <c r="A94" s="23" t="s">
        <v>21</v>
      </c>
      <c r="B94" s="20" t="s">
        <v>25</v>
      </c>
      <c r="C94" s="20" t="s">
        <v>2</v>
      </c>
      <c r="D94" s="21" t="s">
        <v>161</v>
      </c>
      <c r="E94" s="13"/>
      <c r="F94" s="9">
        <f t="shared" si="6"/>
        <v>1994.1</v>
      </c>
      <c r="G94" s="9">
        <f t="shared" si="6"/>
        <v>2034.3</v>
      </c>
    </row>
    <row r="95" spans="1:7" ht="40.75" x14ac:dyDescent="0.25">
      <c r="A95" s="56" t="s">
        <v>126</v>
      </c>
      <c r="B95" s="6" t="s">
        <v>25</v>
      </c>
      <c r="C95" s="6" t="s">
        <v>2</v>
      </c>
      <c r="D95" s="6" t="s">
        <v>170</v>
      </c>
      <c r="E95" s="6" t="s">
        <v>117</v>
      </c>
      <c r="F95" s="5">
        <f t="shared" si="6"/>
        <v>1994.1</v>
      </c>
      <c r="G95" s="5">
        <f t="shared" si="6"/>
        <v>2034.3</v>
      </c>
    </row>
    <row r="96" spans="1:7" x14ac:dyDescent="0.25">
      <c r="A96" s="56" t="s">
        <v>106</v>
      </c>
      <c r="B96" s="6" t="s">
        <v>25</v>
      </c>
      <c r="C96" s="6" t="s">
        <v>2</v>
      </c>
      <c r="D96" s="6" t="s">
        <v>170</v>
      </c>
      <c r="E96" s="6" t="s">
        <v>6</v>
      </c>
      <c r="F96" s="5">
        <f t="shared" si="6"/>
        <v>1994.1</v>
      </c>
      <c r="G96" s="5">
        <f t="shared" si="6"/>
        <v>2034.3</v>
      </c>
    </row>
    <row r="97" spans="1:7" x14ac:dyDescent="0.25">
      <c r="A97" s="34" t="s">
        <v>125</v>
      </c>
      <c r="B97" s="6" t="s">
        <v>25</v>
      </c>
      <c r="C97" s="6" t="s">
        <v>2</v>
      </c>
      <c r="D97" s="6" t="s">
        <v>170</v>
      </c>
      <c r="E97" s="6" t="s">
        <v>124</v>
      </c>
      <c r="F97" s="5">
        <v>1994.1</v>
      </c>
      <c r="G97" s="5">
        <v>2034.3</v>
      </c>
    </row>
    <row r="98" spans="1:7" ht="26.5" x14ac:dyDescent="0.25">
      <c r="A98" s="55" t="s">
        <v>123</v>
      </c>
      <c r="B98" s="49" t="s">
        <v>2</v>
      </c>
      <c r="C98" s="49"/>
      <c r="D98" s="49"/>
      <c r="E98" s="49"/>
      <c r="F98" s="2">
        <f t="shared" ref="F98:G102" si="7">F99</f>
        <v>5440.3</v>
      </c>
      <c r="G98" s="2">
        <f t="shared" si="7"/>
        <v>5440.3</v>
      </c>
    </row>
    <row r="99" spans="1:7" ht="50.3" customHeight="1" x14ac:dyDescent="0.25">
      <c r="A99" s="55" t="s">
        <v>122</v>
      </c>
      <c r="B99" s="49" t="s">
        <v>2</v>
      </c>
      <c r="C99" s="49" t="s">
        <v>83</v>
      </c>
      <c r="D99" s="49"/>
      <c r="E99" s="49"/>
      <c r="F99" s="2">
        <f t="shared" si="7"/>
        <v>5440.3</v>
      </c>
      <c r="G99" s="2">
        <f t="shared" si="7"/>
        <v>5440.3</v>
      </c>
    </row>
    <row r="100" spans="1:7" ht="28.55" customHeight="1" x14ac:dyDescent="0.25">
      <c r="A100" s="37" t="s">
        <v>121</v>
      </c>
      <c r="B100" s="53" t="s">
        <v>2</v>
      </c>
      <c r="C100" s="53" t="s">
        <v>83</v>
      </c>
      <c r="D100" s="53" t="s">
        <v>171</v>
      </c>
      <c r="E100" s="53"/>
      <c r="F100" s="9">
        <f t="shared" si="7"/>
        <v>5440.3</v>
      </c>
      <c r="G100" s="9">
        <f t="shared" si="7"/>
        <v>5440.3</v>
      </c>
    </row>
    <row r="101" spans="1:7" ht="28.55" customHeight="1" x14ac:dyDescent="0.25">
      <c r="A101" s="27" t="s">
        <v>172</v>
      </c>
      <c r="B101" s="51" t="s">
        <v>2</v>
      </c>
      <c r="C101" s="51" t="s">
        <v>83</v>
      </c>
      <c r="D101" s="51" t="s">
        <v>173</v>
      </c>
      <c r="E101" s="51"/>
      <c r="F101" s="5">
        <f>F102+F104+F107</f>
        <v>5440.3</v>
      </c>
      <c r="G101" s="5">
        <f>G102+G104+G107</f>
        <v>5440.3</v>
      </c>
    </row>
    <row r="102" spans="1:7" ht="42.8" customHeight="1" x14ac:dyDescent="0.25">
      <c r="A102" s="27" t="s">
        <v>38</v>
      </c>
      <c r="B102" s="51" t="s">
        <v>2</v>
      </c>
      <c r="C102" s="51" t="s">
        <v>83</v>
      </c>
      <c r="D102" s="51" t="s">
        <v>173</v>
      </c>
      <c r="E102" s="51">
        <v>600</v>
      </c>
      <c r="F102" s="5">
        <f t="shared" si="7"/>
        <v>5229.7</v>
      </c>
      <c r="G102" s="5">
        <f t="shared" si="7"/>
        <v>5229.7</v>
      </c>
    </row>
    <row r="103" spans="1:7" ht="17" customHeight="1" x14ac:dyDescent="0.25">
      <c r="A103" s="34" t="s">
        <v>62</v>
      </c>
      <c r="B103" s="51" t="s">
        <v>2</v>
      </c>
      <c r="C103" s="51" t="s">
        <v>83</v>
      </c>
      <c r="D103" s="51" t="s">
        <v>173</v>
      </c>
      <c r="E103" s="51">
        <v>610</v>
      </c>
      <c r="F103" s="5">
        <v>5229.7</v>
      </c>
      <c r="G103" s="5">
        <v>5229.7</v>
      </c>
    </row>
    <row r="104" spans="1:7" ht="69.3" customHeight="1" x14ac:dyDescent="0.25">
      <c r="A104" s="44" t="s">
        <v>174</v>
      </c>
      <c r="B104" s="53" t="s">
        <v>2</v>
      </c>
      <c r="C104" s="53" t="s">
        <v>83</v>
      </c>
      <c r="D104" s="53" t="s">
        <v>175</v>
      </c>
      <c r="E104" s="53"/>
      <c r="F104" s="9">
        <f>F105</f>
        <v>200</v>
      </c>
      <c r="G104" s="9">
        <f>G105</f>
        <v>200</v>
      </c>
    </row>
    <row r="105" spans="1:7" ht="30.6" customHeight="1" x14ac:dyDescent="0.25">
      <c r="A105" s="19" t="s">
        <v>29</v>
      </c>
      <c r="B105" s="51" t="s">
        <v>2</v>
      </c>
      <c r="C105" s="51" t="s">
        <v>83</v>
      </c>
      <c r="D105" s="51" t="s">
        <v>175</v>
      </c>
      <c r="E105" s="51">
        <v>200</v>
      </c>
      <c r="F105" s="5">
        <f>F106</f>
        <v>200</v>
      </c>
      <c r="G105" s="5">
        <f>G106</f>
        <v>200</v>
      </c>
    </row>
    <row r="106" spans="1:7" ht="27.85" customHeight="1" x14ac:dyDescent="0.25">
      <c r="A106" s="19" t="s">
        <v>27</v>
      </c>
      <c r="B106" s="51" t="s">
        <v>2</v>
      </c>
      <c r="C106" s="51" t="s">
        <v>83</v>
      </c>
      <c r="D106" s="51" t="s">
        <v>175</v>
      </c>
      <c r="E106" s="51">
        <v>240</v>
      </c>
      <c r="F106" s="5">
        <v>200</v>
      </c>
      <c r="G106" s="5">
        <v>200</v>
      </c>
    </row>
    <row r="107" spans="1:7" ht="74.05" customHeight="1" x14ac:dyDescent="0.25">
      <c r="A107" s="24" t="s">
        <v>176</v>
      </c>
      <c r="B107" s="53" t="s">
        <v>2</v>
      </c>
      <c r="C107" s="53" t="s">
        <v>83</v>
      </c>
      <c r="D107" s="53" t="s">
        <v>177</v>
      </c>
      <c r="E107" s="53"/>
      <c r="F107" s="9">
        <f>F108</f>
        <v>10.6</v>
      </c>
      <c r="G107" s="9">
        <f>G108</f>
        <v>10.6</v>
      </c>
    </row>
    <row r="108" spans="1:7" ht="27.85" customHeight="1" x14ac:dyDescent="0.25">
      <c r="A108" s="19" t="s">
        <v>29</v>
      </c>
      <c r="B108" s="51" t="s">
        <v>2</v>
      </c>
      <c r="C108" s="51" t="s">
        <v>83</v>
      </c>
      <c r="D108" s="51" t="s">
        <v>177</v>
      </c>
      <c r="E108" s="51">
        <v>200</v>
      </c>
      <c r="F108" s="5">
        <f>F109</f>
        <v>10.6</v>
      </c>
      <c r="G108" s="5">
        <f>G109</f>
        <v>10.6</v>
      </c>
    </row>
    <row r="109" spans="1:7" ht="29.9" customHeight="1" x14ac:dyDescent="0.25">
      <c r="A109" s="19" t="s">
        <v>27</v>
      </c>
      <c r="B109" s="51" t="s">
        <v>2</v>
      </c>
      <c r="C109" s="51" t="s">
        <v>83</v>
      </c>
      <c r="D109" s="51" t="s">
        <v>177</v>
      </c>
      <c r="E109" s="51">
        <v>240</v>
      </c>
      <c r="F109" s="5">
        <v>10.6</v>
      </c>
      <c r="G109" s="5">
        <v>10.6</v>
      </c>
    </row>
    <row r="110" spans="1:7" x14ac:dyDescent="0.25">
      <c r="A110" s="17" t="s">
        <v>120</v>
      </c>
      <c r="B110" s="15" t="s">
        <v>48</v>
      </c>
      <c r="C110" s="15"/>
      <c r="D110" s="15"/>
      <c r="E110" s="15"/>
      <c r="F110" s="2">
        <f>F141+F116+F121+F136+F111</f>
        <v>73189</v>
      </c>
      <c r="G110" s="2">
        <f>G141+G116+G121+G136+G111</f>
        <v>71291.8</v>
      </c>
    </row>
    <row r="111" spans="1:7" x14ac:dyDescent="0.25">
      <c r="A111" s="80" t="s">
        <v>259</v>
      </c>
      <c r="B111" s="82" t="s">
        <v>48</v>
      </c>
      <c r="C111" s="82" t="s">
        <v>103</v>
      </c>
      <c r="D111" s="15"/>
      <c r="E111" s="15"/>
      <c r="F111" s="2">
        <f t="shared" ref="F111:G114" si="8">F112</f>
        <v>448.6</v>
      </c>
      <c r="G111" s="2">
        <f t="shared" si="8"/>
        <v>448.6</v>
      </c>
    </row>
    <row r="112" spans="1:7" ht="27.2" x14ac:dyDescent="0.25">
      <c r="A112" s="23" t="s">
        <v>21</v>
      </c>
      <c r="B112" s="83" t="s">
        <v>48</v>
      </c>
      <c r="C112" s="83" t="s">
        <v>103</v>
      </c>
      <c r="D112" s="21" t="s">
        <v>161</v>
      </c>
      <c r="E112" s="83"/>
      <c r="F112" s="9">
        <f t="shared" si="8"/>
        <v>448.6</v>
      </c>
      <c r="G112" s="9">
        <f t="shared" si="8"/>
        <v>448.6</v>
      </c>
    </row>
    <row r="113" spans="1:7" ht="67.95" x14ac:dyDescent="0.25">
      <c r="A113" s="64" t="s">
        <v>312</v>
      </c>
      <c r="B113" s="83" t="s">
        <v>48</v>
      </c>
      <c r="C113" s="83" t="s">
        <v>103</v>
      </c>
      <c r="D113" s="83" t="s">
        <v>313</v>
      </c>
      <c r="E113" s="83"/>
      <c r="F113" s="9">
        <f t="shared" si="8"/>
        <v>448.6</v>
      </c>
      <c r="G113" s="9">
        <f t="shared" si="8"/>
        <v>448.6</v>
      </c>
    </row>
    <row r="114" spans="1:7" ht="27.2" x14ac:dyDescent="0.25">
      <c r="A114" s="63" t="s">
        <v>29</v>
      </c>
      <c r="B114" s="62" t="s">
        <v>48</v>
      </c>
      <c r="C114" s="62" t="s">
        <v>103</v>
      </c>
      <c r="D114" s="62" t="s">
        <v>313</v>
      </c>
      <c r="E114" s="62" t="s">
        <v>28</v>
      </c>
      <c r="F114" s="5">
        <f t="shared" si="8"/>
        <v>448.6</v>
      </c>
      <c r="G114" s="5">
        <f t="shared" si="8"/>
        <v>448.6</v>
      </c>
    </row>
    <row r="115" spans="1:7" ht="33.299999999999997" customHeight="1" x14ac:dyDescent="0.25">
      <c r="A115" s="63" t="s">
        <v>27</v>
      </c>
      <c r="B115" s="62" t="s">
        <v>48</v>
      </c>
      <c r="C115" s="62" t="s">
        <v>103</v>
      </c>
      <c r="D115" s="62" t="s">
        <v>313</v>
      </c>
      <c r="E115" s="62" t="s">
        <v>24</v>
      </c>
      <c r="F115" s="5">
        <v>448.6</v>
      </c>
      <c r="G115" s="5">
        <v>448.6</v>
      </c>
    </row>
    <row r="116" spans="1:7" ht="18" customHeight="1" x14ac:dyDescent="0.25">
      <c r="A116" s="17" t="s">
        <v>119</v>
      </c>
      <c r="B116" s="15" t="s">
        <v>48</v>
      </c>
      <c r="C116" s="15" t="s">
        <v>69</v>
      </c>
      <c r="D116" s="15"/>
      <c r="E116" s="15"/>
      <c r="F116" s="2">
        <f t="shared" ref="F116:G119" si="9">F117</f>
        <v>3000</v>
      </c>
      <c r="G116" s="2">
        <f t="shared" si="9"/>
        <v>3000</v>
      </c>
    </row>
    <row r="117" spans="1:7" ht="41.45" customHeight="1" x14ac:dyDescent="0.25">
      <c r="A117" s="24" t="s">
        <v>115</v>
      </c>
      <c r="B117" s="20" t="s">
        <v>48</v>
      </c>
      <c r="C117" s="20" t="s">
        <v>69</v>
      </c>
      <c r="D117" s="26" t="s">
        <v>179</v>
      </c>
      <c r="E117" s="20"/>
      <c r="F117" s="9">
        <f t="shared" si="9"/>
        <v>3000</v>
      </c>
      <c r="G117" s="9">
        <f t="shared" si="9"/>
        <v>3000</v>
      </c>
    </row>
    <row r="118" spans="1:7" ht="46.9" customHeight="1" x14ac:dyDescent="0.25">
      <c r="A118" s="27" t="s">
        <v>118</v>
      </c>
      <c r="B118" s="18" t="s">
        <v>48</v>
      </c>
      <c r="C118" s="18" t="s">
        <v>69</v>
      </c>
      <c r="D118" s="26" t="s">
        <v>178</v>
      </c>
      <c r="E118" s="18" t="s">
        <v>117</v>
      </c>
      <c r="F118" s="5">
        <f t="shared" si="9"/>
        <v>3000</v>
      </c>
      <c r="G118" s="5">
        <f t="shared" si="9"/>
        <v>3000</v>
      </c>
    </row>
    <row r="119" spans="1:7" ht="16.3" customHeight="1" x14ac:dyDescent="0.25">
      <c r="A119" s="19" t="s">
        <v>73</v>
      </c>
      <c r="B119" s="18" t="s">
        <v>48</v>
      </c>
      <c r="C119" s="18" t="s">
        <v>69</v>
      </c>
      <c r="D119" s="26" t="s">
        <v>178</v>
      </c>
      <c r="E119" s="18" t="s">
        <v>72</v>
      </c>
      <c r="F119" s="5">
        <f t="shared" si="9"/>
        <v>3000</v>
      </c>
      <c r="G119" s="5">
        <f t="shared" si="9"/>
        <v>3000</v>
      </c>
    </row>
    <row r="120" spans="1:7" ht="43.5" customHeight="1" x14ac:dyDescent="0.25">
      <c r="A120" s="19" t="s">
        <v>112</v>
      </c>
      <c r="B120" s="18" t="s">
        <v>48</v>
      </c>
      <c r="C120" s="18" t="s">
        <v>69</v>
      </c>
      <c r="D120" s="26" t="s">
        <v>178</v>
      </c>
      <c r="E120" s="18" t="s">
        <v>111</v>
      </c>
      <c r="F120" s="5">
        <v>3000</v>
      </c>
      <c r="G120" s="5">
        <v>3000</v>
      </c>
    </row>
    <row r="121" spans="1:7" ht="19.7" customHeight="1" x14ac:dyDescent="0.25">
      <c r="A121" s="17" t="s">
        <v>116</v>
      </c>
      <c r="B121" s="15" t="s">
        <v>48</v>
      </c>
      <c r="C121" s="15" t="s">
        <v>83</v>
      </c>
      <c r="D121" s="15"/>
      <c r="E121" s="15"/>
      <c r="F121" s="2">
        <f>F122</f>
        <v>66764.099999999991</v>
      </c>
      <c r="G121" s="2">
        <f>G122</f>
        <v>66866.899999999994</v>
      </c>
    </row>
    <row r="122" spans="1:7" ht="40.1" customHeight="1" x14ac:dyDescent="0.25">
      <c r="A122" s="24" t="s">
        <v>115</v>
      </c>
      <c r="B122" s="20" t="s">
        <v>48</v>
      </c>
      <c r="C122" s="20" t="s">
        <v>83</v>
      </c>
      <c r="D122" s="26" t="s">
        <v>179</v>
      </c>
      <c r="E122" s="15"/>
      <c r="F122" s="9">
        <f>F123+F126+F131</f>
        <v>66764.099999999991</v>
      </c>
      <c r="G122" s="9">
        <f>G123+G126+G131</f>
        <v>66866.899999999994</v>
      </c>
    </row>
    <row r="123" spans="1:7" ht="40.1" customHeight="1" x14ac:dyDescent="0.25">
      <c r="A123" s="37" t="s">
        <v>114</v>
      </c>
      <c r="B123" s="20" t="s">
        <v>48</v>
      </c>
      <c r="C123" s="20" t="s">
        <v>83</v>
      </c>
      <c r="D123" s="26" t="s">
        <v>180</v>
      </c>
      <c r="E123" s="20"/>
      <c r="F123" s="9">
        <f>F124</f>
        <v>3805.3</v>
      </c>
      <c r="G123" s="9">
        <f>G124</f>
        <v>3908.1</v>
      </c>
    </row>
    <row r="124" spans="1:7" ht="25.85" customHeight="1" x14ac:dyDescent="0.25">
      <c r="A124" s="19" t="s">
        <v>29</v>
      </c>
      <c r="B124" s="18" t="s">
        <v>48</v>
      </c>
      <c r="C124" s="18" t="s">
        <v>83</v>
      </c>
      <c r="D124" s="25" t="s">
        <v>180</v>
      </c>
      <c r="E124" s="18" t="s">
        <v>28</v>
      </c>
      <c r="F124" s="5">
        <f>F125</f>
        <v>3805.3</v>
      </c>
      <c r="G124" s="5">
        <f>G125</f>
        <v>3908.1</v>
      </c>
    </row>
    <row r="125" spans="1:7" ht="25.85" customHeight="1" x14ac:dyDescent="0.25">
      <c r="A125" s="19" t="s">
        <v>27</v>
      </c>
      <c r="B125" s="18" t="s">
        <v>48</v>
      </c>
      <c r="C125" s="18" t="s">
        <v>83</v>
      </c>
      <c r="D125" s="25" t="s">
        <v>180</v>
      </c>
      <c r="E125" s="18" t="s">
        <v>24</v>
      </c>
      <c r="F125" s="5">
        <v>3805.3</v>
      </c>
      <c r="G125" s="5">
        <v>3908.1</v>
      </c>
    </row>
    <row r="126" spans="1:7" ht="86.95" customHeight="1" x14ac:dyDescent="0.25">
      <c r="A126" s="24" t="s">
        <v>201</v>
      </c>
      <c r="B126" s="20" t="s">
        <v>48</v>
      </c>
      <c r="C126" s="20" t="s">
        <v>83</v>
      </c>
      <c r="D126" s="20" t="s">
        <v>181</v>
      </c>
      <c r="E126" s="20"/>
      <c r="F126" s="9">
        <f>F127+F134</f>
        <v>62513.9</v>
      </c>
      <c r="G126" s="9">
        <f>G127+G134</f>
        <v>62513.9</v>
      </c>
    </row>
    <row r="127" spans="1:7" ht="30.6" customHeight="1" x14ac:dyDescent="0.25">
      <c r="A127" s="19" t="s">
        <v>29</v>
      </c>
      <c r="B127" s="18" t="s">
        <v>48</v>
      </c>
      <c r="C127" s="18" t="s">
        <v>83</v>
      </c>
      <c r="D127" s="18" t="s">
        <v>181</v>
      </c>
      <c r="E127" s="18" t="s">
        <v>28</v>
      </c>
      <c r="F127" s="5">
        <f>F128</f>
        <v>58508.4</v>
      </c>
      <c r="G127" s="5">
        <f>G128</f>
        <v>62513.9</v>
      </c>
    </row>
    <row r="128" spans="1:7" ht="29.9" customHeight="1" x14ac:dyDescent="0.25">
      <c r="A128" s="19" t="s">
        <v>27</v>
      </c>
      <c r="B128" s="18" t="s">
        <v>48</v>
      </c>
      <c r="C128" s="18" t="s">
        <v>83</v>
      </c>
      <c r="D128" s="18" t="s">
        <v>181</v>
      </c>
      <c r="E128" s="18" t="s">
        <v>24</v>
      </c>
      <c r="F128" s="5">
        <v>58508.4</v>
      </c>
      <c r="G128" s="5">
        <v>62513.9</v>
      </c>
    </row>
    <row r="129" spans="1:8" ht="17.7" customHeight="1" x14ac:dyDescent="0.25">
      <c r="A129" s="19" t="s">
        <v>106</v>
      </c>
      <c r="B129" s="18" t="s">
        <v>48</v>
      </c>
      <c r="C129" s="18" t="s">
        <v>83</v>
      </c>
      <c r="D129" s="18" t="s">
        <v>181</v>
      </c>
      <c r="E129" s="18" t="s">
        <v>6</v>
      </c>
      <c r="F129" s="5">
        <f>F130</f>
        <v>0</v>
      </c>
      <c r="G129" s="5">
        <f>G130</f>
        <v>0</v>
      </c>
    </row>
    <row r="130" spans="1:8" x14ac:dyDescent="0.25">
      <c r="A130" s="19" t="s">
        <v>5</v>
      </c>
      <c r="B130" s="18" t="s">
        <v>48</v>
      </c>
      <c r="C130" s="18" t="s">
        <v>83</v>
      </c>
      <c r="D130" s="18" t="s">
        <v>181</v>
      </c>
      <c r="E130" s="18" t="s">
        <v>1</v>
      </c>
      <c r="F130" s="5"/>
      <c r="G130" s="5"/>
    </row>
    <row r="131" spans="1:8" ht="81.55" x14ac:dyDescent="0.25">
      <c r="A131" s="24" t="s">
        <v>182</v>
      </c>
      <c r="B131" s="20" t="s">
        <v>48</v>
      </c>
      <c r="C131" s="20" t="s">
        <v>83</v>
      </c>
      <c r="D131" s="20" t="s">
        <v>183</v>
      </c>
      <c r="E131" s="20"/>
      <c r="F131" s="9">
        <f>F132</f>
        <v>444.9</v>
      </c>
      <c r="G131" s="9">
        <f>G132</f>
        <v>444.9</v>
      </c>
    </row>
    <row r="132" spans="1:8" ht="25.5" customHeight="1" x14ac:dyDescent="0.25">
      <c r="A132" s="19" t="s">
        <v>29</v>
      </c>
      <c r="B132" s="18" t="s">
        <v>48</v>
      </c>
      <c r="C132" s="18" t="s">
        <v>83</v>
      </c>
      <c r="D132" s="18" t="s">
        <v>183</v>
      </c>
      <c r="E132" s="18" t="s">
        <v>28</v>
      </c>
      <c r="F132" s="5">
        <f>F133</f>
        <v>444.9</v>
      </c>
      <c r="G132" s="5">
        <f>G133</f>
        <v>444.9</v>
      </c>
    </row>
    <row r="133" spans="1:8" ht="27.85" customHeight="1" x14ac:dyDescent="0.25">
      <c r="A133" s="19" t="s">
        <v>27</v>
      </c>
      <c r="B133" s="18" t="s">
        <v>48</v>
      </c>
      <c r="C133" s="18" t="s">
        <v>83</v>
      </c>
      <c r="D133" s="18" t="s">
        <v>183</v>
      </c>
      <c r="E133" s="18" t="s">
        <v>24</v>
      </c>
      <c r="F133" s="5">
        <v>444.9</v>
      </c>
      <c r="G133" s="5">
        <v>444.9</v>
      </c>
    </row>
    <row r="134" spans="1:8" ht="21.1" customHeight="1" x14ac:dyDescent="0.25">
      <c r="A134" s="19" t="s">
        <v>106</v>
      </c>
      <c r="B134" s="18" t="s">
        <v>48</v>
      </c>
      <c r="C134" s="18" t="s">
        <v>83</v>
      </c>
      <c r="D134" s="18" t="s">
        <v>181</v>
      </c>
      <c r="E134" s="18" t="s">
        <v>6</v>
      </c>
      <c r="F134" s="5">
        <f>F135</f>
        <v>4005.5</v>
      </c>
      <c r="G134" s="5">
        <f>G135</f>
        <v>0</v>
      </c>
    </row>
    <row r="135" spans="1:8" ht="21.1" customHeight="1" x14ac:dyDescent="0.25">
      <c r="A135" s="63" t="s">
        <v>250</v>
      </c>
      <c r="B135" s="18" t="s">
        <v>48</v>
      </c>
      <c r="C135" s="18" t="s">
        <v>83</v>
      </c>
      <c r="D135" s="18" t="s">
        <v>181</v>
      </c>
      <c r="E135" s="18" t="s">
        <v>247</v>
      </c>
      <c r="F135" s="5">
        <v>4005.5</v>
      </c>
      <c r="G135" s="5"/>
    </row>
    <row r="136" spans="1:8" ht="21.1" customHeight="1" x14ac:dyDescent="0.25">
      <c r="A136" s="17" t="s">
        <v>283</v>
      </c>
      <c r="B136" s="15" t="s">
        <v>48</v>
      </c>
      <c r="C136" s="15" t="s">
        <v>44</v>
      </c>
      <c r="D136" s="15"/>
      <c r="E136" s="15"/>
      <c r="F136" s="2">
        <f t="shared" ref="F136:G139" si="10">F137</f>
        <v>2000</v>
      </c>
      <c r="G136" s="2">
        <f t="shared" si="10"/>
        <v>0</v>
      </c>
    </row>
    <row r="137" spans="1:8" ht="31.25" customHeight="1" x14ac:dyDescent="0.25">
      <c r="A137" s="24" t="s">
        <v>21</v>
      </c>
      <c r="B137" s="20" t="s">
        <v>48</v>
      </c>
      <c r="C137" s="20" t="s">
        <v>44</v>
      </c>
      <c r="D137" s="20" t="s">
        <v>161</v>
      </c>
      <c r="E137" s="20"/>
      <c r="F137" s="9">
        <f t="shared" si="10"/>
        <v>2000</v>
      </c>
      <c r="G137" s="9">
        <f t="shared" si="10"/>
        <v>0</v>
      </c>
      <c r="H137" s="87"/>
    </row>
    <row r="138" spans="1:8" ht="114.8" customHeight="1" x14ac:dyDescent="0.25">
      <c r="A138" s="24" t="s">
        <v>285</v>
      </c>
      <c r="B138" s="20" t="s">
        <v>48</v>
      </c>
      <c r="C138" s="20" t="s">
        <v>44</v>
      </c>
      <c r="D138" s="20" t="s">
        <v>284</v>
      </c>
      <c r="E138" s="20"/>
      <c r="F138" s="9">
        <f t="shared" si="10"/>
        <v>2000</v>
      </c>
      <c r="G138" s="9">
        <f t="shared" si="10"/>
        <v>0</v>
      </c>
      <c r="H138" s="87"/>
    </row>
    <row r="139" spans="1:8" ht="29.9" customHeight="1" x14ac:dyDescent="0.25">
      <c r="A139" s="19" t="s">
        <v>29</v>
      </c>
      <c r="B139" s="18" t="s">
        <v>48</v>
      </c>
      <c r="C139" s="18" t="s">
        <v>44</v>
      </c>
      <c r="D139" s="18" t="s">
        <v>284</v>
      </c>
      <c r="E139" s="18" t="s">
        <v>28</v>
      </c>
      <c r="F139" s="5">
        <f t="shared" si="10"/>
        <v>2000</v>
      </c>
      <c r="G139" s="5">
        <f t="shared" si="10"/>
        <v>0</v>
      </c>
      <c r="H139" s="179"/>
    </row>
    <row r="140" spans="1:8" ht="27.85" customHeight="1" x14ac:dyDescent="0.25">
      <c r="A140" s="19" t="s">
        <v>27</v>
      </c>
      <c r="B140" s="18" t="s">
        <v>48</v>
      </c>
      <c r="C140" s="18" t="s">
        <v>44</v>
      </c>
      <c r="D140" s="18" t="s">
        <v>284</v>
      </c>
      <c r="E140" s="18" t="s">
        <v>24</v>
      </c>
      <c r="F140" s="5">
        <v>2000</v>
      </c>
      <c r="G140" s="5">
        <v>0</v>
      </c>
      <c r="H140" s="179"/>
    </row>
    <row r="141" spans="1:8" ht="26.5" customHeight="1" x14ac:dyDescent="0.25">
      <c r="A141" s="17" t="s">
        <v>113</v>
      </c>
      <c r="B141" s="15" t="s">
        <v>48</v>
      </c>
      <c r="C141" s="15" t="s">
        <v>26</v>
      </c>
      <c r="D141" s="15"/>
      <c r="E141" s="18"/>
      <c r="F141" s="2">
        <f t="shared" ref="F141:G144" si="11">F142</f>
        <v>976.3</v>
      </c>
      <c r="G141" s="2">
        <f t="shared" si="11"/>
        <v>976.3</v>
      </c>
      <c r="H141" s="179"/>
    </row>
    <row r="142" spans="1:8" ht="27.2" x14ac:dyDescent="0.25">
      <c r="A142" s="24" t="s">
        <v>185</v>
      </c>
      <c r="B142" s="53" t="s">
        <v>48</v>
      </c>
      <c r="C142" s="53" t="s">
        <v>26</v>
      </c>
      <c r="D142" s="41" t="s">
        <v>186</v>
      </c>
      <c r="E142" s="20"/>
      <c r="F142" s="9">
        <f t="shared" si="11"/>
        <v>976.3</v>
      </c>
      <c r="G142" s="9">
        <f t="shared" si="11"/>
        <v>976.3</v>
      </c>
    </row>
    <row r="143" spans="1:8" ht="67.95" x14ac:dyDescent="0.25">
      <c r="A143" s="40" t="s">
        <v>184</v>
      </c>
      <c r="B143" s="53" t="s">
        <v>48</v>
      </c>
      <c r="C143" s="53" t="s">
        <v>26</v>
      </c>
      <c r="D143" s="41" t="s">
        <v>187</v>
      </c>
      <c r="E143" s="41"/>
      <c r="F143" s="9">
        <f t="shared" si="11"/>
        <v>976.3</v>
      </c>
      <c r="G143" s="9">
        <f t="shared" si="11"/>
        <v>976.3</v>
      </c>
    </row>
    <row r="144" spans="1:8" ht="16.3" customHeight="1" x14ac:dyDescent="0.25">
      <c r="A144" s="19" t="s">
        <v>73</v>
      </c>
      <c r="B144" s="51" t="s">
        <v>48</v>
      </c>
      <c r="C144" s="51" t="s">
        <v>26</v>
      </c>
      <c r="D144" s="50" t="s">
        <v>187</v>
      </c>
      <c r="E144" s="50">
        <v>800</v>
      </c>
      <c r="F144" s="5">
        <f t="shared" si="11"/>
        <v>976.3</v>
      </c>
      <c r="G144" s="5">
        <f t="shared" si="11"/>
        <v>976.3</v>
      </c>
    </row>
    <row r="145" spans="1:7" ht="44.85" customHeight="1" x14ac:dyDescent="0.25">
      <c r="A145" s="19" t="s">
        <v>112</v>
      </c>
      <c r="B145" s="51" t="s">
        <v>48</v>
      </c>
      <c r="C145" s="51" t="s">
        <v>26</v>
      </c>
      <c r="D145" s="50" t="s">
        <v>187</v>
      </c>
      <c r="E145" s="18" t="s">
        <v>111</v>
      </c>
      <c r="F145" s="5">
        <v>976.3</v>
      </c>
      <c r="G145" s="5">
        <v>976.3</v>
      </c>
    </row>
    <row r="146" spans="1:7" ht="19.05" customHeight="1" x14ac:dyDescent="0.25">
      <c r="A146" s="17" t="s">
        <v>110</v>
      </c>
      <c r="B146" s="15" t="s">
        <v>103</v>
      </c>
      <c r="C146" s="15"/>
      <c r="D146" s="15"/>
      <c r="E146" s="15"/>
      <c r="F146" s="2">
        <f>F147+F160+F156</f>
        <v>65942.8</v>
      </c>
      <c r="G146" s="2">
        <f>G147+G160+G156</f>
        <v>154460.20000000001</v>
      </c>
    </row>
    <row r="147" spans="1:7" ht="19.05" customHeight="1" x14ac:dyDescent="0.25">
      <c r="A147" s="17" t="s">
        <v>109</v>
      </c>
      <c r="B147" s="15" t="s">
        <v>103</v>
      </c>
      <c r="C147" s="15" t="s">
        <v>11</v>
      </c>
      <c r="D147" s="15"/>
      <c r="E147" s="15"/>
      <c r="F147" s="2">
        <f t="shared" ref="F147:G150" si="12">F148</f>
        <v>41247.800000000003</v>
      </c>
      <c r="G147" s="2">
        <f t="shared" si="12"/>
        <v>40912.800000000003</v>
      </c>
    </row>
    <row r="148" spans="1:7" ht="29.9" customHeight="1" x14ac:dyDescent="0.25">
      <c r="A148" s="24" t="s">
        <v>190</v>
      </c>
      <c r="B148" s="20" t="s">
        <v>103</v>
      </c>
      <c r="C148" s="20" t="s">
        <v>11</v>
      </c>
      <c r="D148" s="21" t="s">
        <v>189</v>
      </c>
      <c r="E148" s="18"/>
      <c r="F148" s="9">
        <f>F149+F152</f>
        <v>41247.800000000003</v>
      </c>
      <c r="G148" s="9">
        <f>G149+G152</f>
        <v>40912.800000000003</v>
      </c>
    </row>
    <row r="149" spans="1:7" ht="72.7" customHeight="1" x14ac:dyDescent="0.25">
      <c r="A149" s="24" t="s">
        <v>255</v>
      </c>
      <c r="B149" s="20" t="s">
        <v>103</v>
      </c>
      <c r="C149" s="20" t="s">
        <v>11</v>
      </c>
      <c r="D149" s="20" t="s">
        <v>254</v>
      </c>
      <c r="E149" s="20"/>
      <c r="F149" s="9">
        <f t="shared" si="12"/>
        <v>10247.799999999999</v>
      </c>
      <c r="G149" s="9">
        <f t="shared" si="12"/>
        <v>10912.8</v>
      </c>
    </row>
    <row r="150" spans="1:7" ht="40.75" x14ac:dyDescent="0.25">
      <c r="A150" s="19" t="s">
        <v>108</v>
      </c>
      <c r="B150" s="18" t="s">
        <v>103</v>
      </c>
      <c r="C150" s="18" t="s">
        <v>11</v>
      </c>
      <c r="D150" s="18" t="s">
        <v>254</v>
      </c>
      <c r="E150" s="18" t="s">
        <v>98</v>
      </c>
      <c r="F150" s="5">
        <f t="shared" si="12"/>
        <v>10247.799999999999</v>
      </c>
      <c r="G150" s="5">
        <f t="shared" si="12"/>
        <v>10912.8</v>
      </c>
    </row>
    <row r="151" spans="1:7" x14ac:dyDescent="0.25">
      <c r="A151" s="19" t="s">
        <v>97</v>
      </c>
      <c r="B151" s="18" t="s">
        <v>103</v>
      </c>
      <c r="C151" s="18" t="s">
        <v>11</v>
      </c>
      <c r="D151" s="18" t="s">
        <v>254</v>
      </c>
      <c r="E151" s="18" t="s">
        <v>96</v>
      </c>
      <c r="F151" s="5">
        <v>10247.799999999999</v>
      </c>
      <c r="G151" s="5">
        <v>10912.8</v>
      </c>
    </row>
    <row r="152" spans="1:7" ht="108.7" x14ac:dyDescent="0.25">
      <c r="A152" s="24" t="s">
        <v>319</v>
      </c>
      <c r="B152" s="20" t="s">
        <v>103</v>
      </c>
      <c r="C152" s="20" t="s">
        <v>11</v>
      </c>
      <c r="D152" s="20" t="s">
        <v>320</v>
      </c>
      <c r="E152" s="20"/>
      <c r="F152" s="9">
        <f>F153</f>
        <v>31000</v>
      </c>
      <c r="G152" s="9">
        <f>G153</f>
        <v>30000</v>
      </c>
    </row>
    <row r="153" spans="1:7" x14ac:dyDescent="0.25">
      <c r="A153" s="19" t="s">
        <v>106</v>
      </c>
      <c r="B153" s="18" t="s">
        <v>103</v>
      </c>
      <c r="C153" s="18" t="s">
        <v>11</v>
      </c>
      <c r="D153" s="18" t="s">
        <v>320</v>
      </c>
      <c r="E153" s="18" t="s">
        <v>6</v>
      </c>
      <c r="F153" s="5">
        <f>F154</f>
        <v>31000</v>
      </c>
      <c r="G153" s="5">
        <f>G154</f>
        <v>30000</v>
      </c>
    </row>
    <row r="154" spans="1:7" x14ac:dyDescent="0.25">
      <c r="A154" s="63" t="s">
        <v>250</v>
      </c>
      <c r="B154" s="18" t="s">
        <v>103</v>
      </c>
      <c r="C154" s="18" t="s">
        <v>11</v>
      </c>
      <c r="D154" s="18" t="s">
        <v>320</v>
      </c>
      <c r="E154" s="18" t="s">
        <v>247</v>
      </c>
      <c r="F154" s="5">
        <v>31000</v>
      </c>
      <c r="G154" s="5">
        <v>30000</v>
      </c>
    </row>
    <row r="155" spans="1:7" x14ac:dyDescent="0.25">
      <c r="A155" s="17" t="s">
        <v>107</v>
      </c>
      <c r="B155" s="18"/>
      <c r="C155" s="18"/>
      <c r="D155" s="18"/>
      <c r="E155" s="18"/>
      <c r="F155" s="5"/>
      <c r="G155" s="5"/>
    </row>
    <row r="156" spans="1:7" ht="16.3" customHeight="1" x14ac:dyDescent="0.25">
      <c r="A156" s="24" t="s">
        <v>190</v>
      </c>
      <c r="B156" s="15" t="s">
        <v>103</v>
      </c>
      <c r="C156" s="15" t="s">
        <v>25</v>
      </c>
      <c r="D156" s="18"/>
      <c r="E156" s="18"/>
      <c r="F156" s="2">
        <f>F157</f>
        <v>24695</v>
      </c>
      <c r="G156" s="2">
        <f>G157</f>
        <v>34847.199999999997</v>
      </c>
    </row>
    <row r="157" spans="1:7" ht="63.85" customHeight="1" x14ac:dyDescent="0.25">
      <c r="A157" s="64" t="s">
        <v>314</v>
      </c>
      <c r="B157" s="41" t="s">
        <v>103</v>
      </c>
      <c r="C157" s="41" t="s">
        <v>25</v>
      </c>
      <c r="D157" s="21" t="s">
        <v>189</v>
      </c>
      <c r="E157" s="18"/>
      <c r="F157" s="5">
        <f t="shared" ref="F157:G158" si="13">F158</f>
        <v>24695</v>
      </c>
      <c r="G157" s="5">
        <f t="shared" si="13"/>
        <v>34847.199999999997</v>
      </c>
    </row>
    <row r="158" spans="1:7" ht="25.85" customHeight="1" x14ac:dyDescent="0.25">
      <c r="A158" s="19" t="s">
        <v>29</v>
      </c>
      <c r="B158" s="41" t="s">
        <v>103</v>
      </c>
      <c r="C158" s="41" t="s">
        <v>25</v>
      </c>
      <c r="D158" s="20" t="s">
        <v>315</v>
      </c>
      <c r="E158" s="25" t="s">
        <v>6</v>
      </c>
      <c r="F158" s="5">
        <f t="shared" si="13"/>
        <v>24695</v>
      </c>
      <c r="G158" s="5">
        <f t="shared" si="13"/>
        <v>34847.199999999997</v>
      </c>
    </row>
    <row r="159" spans="1:7" ht="29.25" customHeight="1" x14ac:dyDescent="0.25">
      <c r="A159" s="19" t="s">
        <v>27</v>
      </c>
      <c r="B159" s="50" t="s">
        <v>103</v>
      </c>
      <c r="C159" s="50" t="s">
        <v>25</v>
      </c>
      <c r="D159" s="18" t="s">
        <v>315</v>
      </c>
      <c r="E159" s="25" t="s">
        <v>247</v>
      </c>
      <c r="F159" s="5">
        <v>24695</v>
      </c>
      <c r="G159" s="5">
        <v>34847.199999999997</v>
      </c>
    </row>
    <row r="160" spans="1:7" ht="31.95" customHeight="1" x14ac:dyDescent="0.25">
      <c r="A160" s="24" t="s">
        <v>190</v>
      </c>
      <c r="B160" s="49" t="s">
        <v>103</v>
      </c>
      <c r="C160" s="35" t="s">
        <v>2</v>
      </c>
      <c r="D160" s="35"/>
      <c r="E160" s="15"/>
      <c r="F160" s="2">
        <f>F161</f>
        <v>0</v>
      </c>
      <c r="G160" s="2">
        <f>G161</f>
        <v>78700.2</v>
      </c>
    </row>
    <row r="161" spans="1:7" ht="17" customHeight="1" x14ac:dyDescent="0.25">
      <c r="A161" s="48" t="s">
        <v>105</v>
      </c>
      <c r="B161" s="20" t="s">
        <v>103</v>
      </c>
      <c r="C161" s="20" t="s">
        <v>2</v>
      </c>
      <c r="D161" s="21" t="s">
        <v>189</v>
      </c>
      <c r="E161" s="15"/>
      <c r="F161" s="9">
        <f>F162+F166</f>
        <v>0</v>
      </c>
      <c r="G161" s="9">
        <f>G162+G166</f>
        <v>78700.2</v>
      </c>
    </row>
    <row r="162" spans="1:7" ht="15.65" customHeight="1" x14ac:dyDescent="0.25">
      <c r="A162" s="29" t="s">
        <v>104</v>
      </c>
      <c r="B162" s="26" t="s">
        <v>103</v>
      </c>
      <c r="C162" s="26" t="s">
        <v>2</v>
      </c>
      <c r="D162" s="26" t="s">
        <v>262</v>
      </c>
      <c r="E162" s="26"/>
      <c r="F162" s="9">
        <f t="shared" ref="F162:G164" si="14">F163</f>
        <v>0</v>
      </c>
      <c r="G162" s="9">
        <f t="shared" si="14"/>
        <v>0</v>
      </c>
    </row>
    <row r="163" spans="1:7" ht="27.2" x14ac:dyDescent="0.25">
      <c r="A163" s="19" t="s">
        <v>29</v>
      </c>
      <c r="B163" s="25" t="s">
        <v>103</v>
      </c>
      <c r="C163" s="25" t="s">
        <v>2</v>
      </c>
      <c r="D163" s="25" t="s">
        <v>262</v>
      </c>
      <c r="E163" s="25"/>
      <c r="F163" s="5">
        <f t="shared" si="14"/>
        <v>0</v>
      </c>
      <c r="G163" s="5">
        <f t="shared" si="14"/>
        <v>0</v>
      </c>
    </row>
    <row r="164" spans="1:7" ht="27.2" x14ac:dyDescent="0.25">
      <c r="A164" s="19" t="s">
        <v>27</v>
      </c>
      <c r="B164" s="25" t="s">
        <v>103</v>
      </c>
      <c r="C164" s="25" t="s">
        <v>2</v>
      </c>
      <c r="D164" s="25" t="s">
        <v>262</v>
      </c>
      <c r="E164" s="25" t="s">
        <v>28</v>
      </c>
      <c r="F164" s="5">
        <f t="shared" si="14"/>
        <v>0</v>
      </c>
      <c r="G164" s="5">
        <f t="shared" si="14"/>
        <v>0</v>
      </c>
    </row>
    <row r="165" spans="1:7" ht="94.45" customHeight="1" x14ac:dyDescent="0.25">
      <c r="A165" s="24" t="s">
        <v>281</v>
      </c>
      <c r="B165" s="25" t="s">
        <v>103</v>
      </c>
      <c r="C165" s="25" t="s">
        <v>2</v>
      </c>
      <c r="D165" s="25" t="s">
        <v>262</v>
      </c>
      <c r="E165" s="25" t="s">
        <v>24</v>
      </c>
      <c r="F165" s="5">
        <v>0</v>
      </c>
      <c r="G165" s="5">
        <v>0</v>
      </c>
    </row>
    <row r="166" spans="1:7" ht="27.85" customHeight="1" x14ac:dyDescent="0.25">
      <c r="A166" s="19" t="s">
        <v>108</v>
      </c>
      <c r="B166" s="96" t="s">
        <v>103</v>
      </c>
      <c r="C166" s="26" t="s">
        <v>2</v>
      </c>
      <c r="D166" s="20" t="s">
        <v>282</v>
      </c>
      <c r="E166" s="26"/>
      <c r="F166" s="9">
        <f>F167</f>
        <v>0</v>
      </c>
      <c r="G166" s="9">
        <f>G167</f>
        <v>78700.2</v>
      </c>
    </row>
    <row r="167" spans="1:7" ht="21.75" customHeight="1" x14ac:dyDescent="0.25">
      <c r="A167" s="19" t="s">
        <v>97</v>
      </c>
      <c r="B167" s="95" t="s">
        <v>103</v>
      </c>
      <c r="C167" s="25" t="s">
        <v>2</v>
      </c>
      <c r="D167" s="18" t="s">
        <v>282</v>
      </c>
      <c r="E167" s="25" t="s">
        <v>98</v>
      </c>
      <c r="F167" s="5">
        <f>F168</f>
        <v>0</v>
      </c>
      <c r="G167" s="5">
        <f>G168</f>
        <v>78700.2</v>
      </c>
    </row>
    <row r="168" spans="1:7" ht="12.25" customHeight="1" x14ac:dyDescent="0.25">
      <c r="A168" s="17" t="s">
        <v>102</v>
      </c>
      <c r="B168" s="95" t="s">
        <v>103</v>
      </c>
      <c r="C168" s="25" t="s">
        <v>2</v>
      </c>
      <c r="D168" s="18" t="s">
        <v>282</v>
      </c>
      <c r="E168" s="25" t="s">
        <v>96</v>
      </c>
      <c r="F168" s="5"/>
      <c r="G168" s="5">
        <v>78700.2</v>
      </c>
    </row>
    <row r="169" spans="1:7" ht="12.25" customHeight="1" x14ac:dyDescent="0.25">
      <c r="A169" s="17" t="s">
        <v>101</v>
      </c>
      <c r="B169" s="15" t="s">
        <v>84</v>
      </c>
      <c r="C169" s="15"/>
      <c r="D169" s="15"/>
      <c r="E169" s="15"/>
      <c r="F169" s="2">
        <f>F170+F191+F227+F250+F214</f>
        <v>502933.8</v>
      </c>
      <c r="G169" s="2">
        <f>G170+G191+G227+G250+G214</f>
        <v>522265.19999999995</v>
      </c>
    </row>
    <row r="170" spans="1:7" x14ac:dyDescent="0.25">
      <c r="A170" s="24" t="s">
        <v>87</v>
      </c>
      <c r="B170" s="15" t="s">
        <v>84</v>
      </c>
      <c r="C170" s="15" t="s">
        <v>11</v>
      </c>
      <c r="D170" s="15"/>
      <c r="E170" s="15"/>
      <c r="F170" s="2">
        <f>F171</f>
        <v>116982.40000000001</v>
      </c>
      <c r="G170" s="2">
        <f>G171</f>
        <v>121348.90000000001</v>
      </c>
    </row>
    <row r="171" spans="1:7" x14ac:dyDescent="0.25">
      <c r="A171" s="24" t="s">
        <v>100</v>
      </c>
      <c r="B171" s="20" t="s">
        <v>84</v>
      </c>
      <c r="C171" s="20" t="s">
        <v>11</v>
      </c>
      <c r="D171" s="20" t="s">
        <v>191</v>
      </c>
      <c r="E171" s="20"/>
      <c r="F171" s="9">
        <f>F172+F181+F188+F209</f>
        <v>116982.40000000001</v>
      </c>
      <c r="G171" s="9">
        <f>G172+G181+G188+G209</f>
        <v>121348.90000000001</v>
      </c>
    </row>
    <row r="172" spans="1:7" ht="67.95" x14ac:dyDescent="0.25">
      <c r="A172" s="19" t="s">
        <v>77</v>
      </c>
      <c r="B172" s="26" t="s">
        <v>84</v>
      </c>
      <c r="C172" s="26" t="s">
        <v>11</v>
      </c>
      <c r="D172" s="20" t="s">
        <v>192</v>
      </c>
      <c r="E172" s="20"/>
      <c r="F172" s="9">
        <f>F173+F175+F177+F179</f>
        <v>16874</v>
      </c>
      <c r="G172" s="9">
        <f>G173+G175+G177+G179</f>
        <v>16874</v>
      </c>
    </row>
    <row r="173" spans="1:7" ht="27.2" x14ac:dyDescent="0.25">
      <c r="A173" s="19" t="s">
        <v>75</v>
      </c>
      <c r="B173" s="25" t="s">
        <v>84</v>
      </c>
      <c r="C173" s="25" t="s">
        <v>11</v>
      </c>
      <c r="D173" s="18" t="s">
        <v>192</v>
      </c>
      <c r="E173" s="18" t="s">
        <v>76</v>
      </c>
      <c r="F173" s="47">
        <f>F174</f>
        <v>187.9</v>
      </c>
      <c r="G173" s="47">
        <f>G174</f>
        <v>187.9</v>
      </c>
    </row>
    <row r="174" spans="1:7" ht="26.5" customHeight="1" x14ac:dyDescent="0.25">
      <c r="A174" s="19" t="s">
        <v>29</v>
      </c>
      <c r="B174" s="25" t="s">
        <v>84</v>
      </c>
      <c r="C174" s="25" t="s">
        <v>11</v>
      </c>
      <c r="D174" s="18" t="s">
        <v>192</v>
      </c>
      <c r="E174" s="18" t="s">
        <v>74</v>
      </c>
      <c r="F174" s="47">
        <v>187.9</v>
      </c>
      <c r="G174" s="47">
        <v>187.9</v>
      </c>
    </row>
    <row r="175" spans="1:7" ht="26.5" customHeight="1" x14ac:dyDescent="0.25">
      <c r="A175" s="19" t="s">
        <v>27</v>
      </c>
      <c r="B175" s="25" t="s">
        <v>84</v>
      </c>
      <c r="C175" s="25" t="s">
        <v>11</v>
      </c>
      <c r="D175" s="18" t="s">
        <v>192</v>
      </c>
      <c r="E175" s="18" t="s">
        <v>28</v>
      </c>
      <c r="F175" s="47">
        <f>F176</f>
        <v>791.1</v>
      </c>
      <c r="G175" s="47">
        <f>G176</f>
        <v>791.1</v>
      </c>
    </row>
    <row r="176" spans="1:7" ht="27.2" customHeight="1" x14ac:dyDescent="0.25">
      <c r="A176" s="27" t="s">
        <v>38</v>
      </c>
      <c r="B176" s="25" t="s">
        <v>84</v>
      </c>
      <c r="C176" s="25" t="s">
        <v>11</v>
      </c>
      <c r="D176" s="18" t="s">
        <v>192</v>
      </c>
      <c r="E176" s="18" t="s">
        <v>24</v>
      </c>
      <c r="F176" s="47">
        <v>791.1</v>
      </c>
      <c r="G176" s="47">
        <v>791.1</v>
      </c>
    </row>
    <row r="177" spans="1:7" ht="44.15" customHeight="1" x14ac:dyDescent="0.25">
      <c r="A177" s="34" t="s">
        <v>62</v>
      </c>
      <c r="B177" s="25" t="s">
        <v>84</v>
      </c>
      <c r="C177" s="25" t="s">
        <v>11</v>
      </c>
      <c r="D177" s="18" t="s">
        <v>192</v>
      </c>
      <c r="E177" s="18" t="s">
        <v>37</v>
      </c>
      <c r="F177" s="5">
        <f>F178</f>
        <v>15895</v>
      </c>
      <c r="G177" s="5">
        <f>G178</f>
        <v>15895</v>
      </c>
    </row>
    <row r="178" spans="1:7" ht="16.5" customHeight="1" x14ac:dyDescent="0.25">
      <c r="A178" s="19" t="s">
        <v>73</v>
      </c>
      <c r="B178" s="25" t="s">
        <v>84</v>
      </c>
      <c r="C178" s="25" t="s">
        <v>11</v>
      </c>
      <c r="D178" s="18" t="s">
        <v>192</v>
      </c>
      <c r="E178" s="18" t="s">
        <v>61</v>
      </c>
      <c r="F178" s="5">
        <v>15895</v>
      </c>
      <c r="G178" s="5">
        <v>15895</v>
      </c>
    </row>
    <row r="179" spans="1:7" ht="16.5" customHeight="1" x14ac:dyDescent="0.25">
      <c r="A179" s="19" t="s">
        <v>71</v>
      </c>
      <c r="B179" s="25" t="s">
        <v>84</v>
      </c>
      <c r="C179" s="25" t="s">
        <v>11</v>
      </c>
      <c r="D179" s="18" t="s">
        <v>192</v>
      </c>
      <c r="E179" s="18" t="s">
        <v>72</v>
      </c>
      <c r="F179" s="5">
        <f>F180</f>
        <v>0</v>
      </c>
      <c r="G179" s="5">
        <f>G180</f>
        <v>0</v>
      </c>
    </row>
    <row r="180" spans="1:7" ht="54.35" x14ac:dyDescent="0.25">
      <c r="A180" s="40" t="s">
        <v>99</v>
      </c>
      <c r="B180" s="25" t="s">
        <v>84</v>
      </c>
      <c r="C180" s="25" t="s">
        <v>11</v>
      </c>
      <c r="D180" s="18" t="s">
        <v>192</v>
      </c>
      <c r="E180" s="18" t="s">
        <v>70</v>
      </c>
      <c r="F180" s="5">
        <v>0</v>
      </c>
      <c r="G180" s="5">
        <v>0</v>
      </c>
    </row>
    <row r="181" spans="1:7" ht="67.95" x14ac:dyDescent="0.25">
      <c r="A181" s="19" t="s">
        <v>77</v>
      </c>
      <c r="B181" s="38" t="s">
        <v>84</v>
      </c>
      <c r="C181" s="26" t="s">
        <v>11</v>
      </c>
      <c r="D181" s="20" t="s">
        <v>193</v>
      </c>
      <c r="E181" s="20"/>
      <c r="F181" s="9">
        <f>F183+F184+F186</f>
        <v>79672.100000000006</v>
      </c>
      <c r="G181" s="9">
        <f>G183+G184+G186</f>
        <v>84038.6</v>
      </c>
    </row>
    <row r="182" spans="1:7" ht="27.2" x14ac:dyDescent="0.25">
      <c r="A182" s="19" t="s">
        <v>75</v>
      </c>
      <c r="B182" s="45" t="s">
        <v>84</v>
      </c>
      <c r="C182" s="25" t="s">
        <v>11</v>
      </c>
      <c r="D182" s="18" t="s">
        <v>193</v>
      </c>
      <c r="E182" s="18" t="s">
        <v>76</v>
      </c>
      <c r="F182" s="5">
        <f>F183</f>
        <v>32487.200000000001</v>
      </c>
      <c r="G182" s="5">
        <f>G183</f>
        <v>34572.400000000001</v>
      </c>
    </row>
    <row r="183" spans="1:7" ht="27.2" customHeight="1" x14ac:dyDescent="0.25">
      <c r="A183" s="19" t="s">
        <v>29</v>
      </c>
      <c r="B183" s="45" t="s">
        <v>84</v>
      </c>
      <c r="C183" s="25" t="s">
        <v>11</v>
      </c>
      <c r="D183" s="18" t="s">
        <v>193</v>
      </c>
      <c r="E183" s="18" t="s">
        <v>74</v>
      </c>
      <c r="F183" s="5">
        <v>32487.200000000001</v>
      </c>
      <c r="G183" s="5">
        <v>34572.400000000001</v>
      </c>
    </row>
    <row r="184" spans="1:7" ht="27.2" customHeight="1" x14ac:dyDescent="0.25">
      <c r="A184" s="19" t="s">
        <v>27</v>
      </c>
      <c r="B184" s="45" t="s">
        <v>84</v>
      </c>
      <c r="C184" s="25" t="s">
        <v>11</v>
      </c>
      <c r="D184" s="18" t="s">
        <v>193</v>
      </c>
      <c r="E184" s="18" t="s">
        <v>28</v>
      </c>
      <c r="F184" s="5">
        <f>F185</f>
        <v>570.20000000000005</v>
      </c>
      <c r="G184" s="5">
        <f>G185</f>
        <v>570.20000000000005</v>
      </c>
    </row>
    <row r="185" spans="1:7" ht="27.2" customHeight="1" x14ac:dyDescent="0.25">
      <c r="A185" s="27" t="s">
        <v>38</v>
      </c>
      <c r="B185" s="45" t="s">
        <v>84</v>
      </c>
      <c r="C185" s="25" t="s">
        <v>11</v>
      </c>
      <c r="D185" s="18" t="s">
        <v>193</v>
      </c>
      <c r="E185" s="18" t="s">
        <v>24</v>
      </c>
      <c r="F185" s="5">
        <v>570.20000000000005</v>
      </c>
      <c r="G185" s="5">
        <v>570.20000000000005</v>
      </c>
    </row>
    <row r="186" spans="1:7" x14ac:dyDescent="0.25">
      <c r="A186" s="34" t="s">
        <v>62</v>
      </c>
      <c r="B186" s="45" t="s">
        <v>84</v>
      </c>
      <c r="C186" s="25" t="s">
        <v>11</v>
      </c>
      <c r="D186" s="18" t="s">
        <v>193</v>
      </c>
      <c r="E186" s="18" t="s">
        <v>37</v>
      </c>
      <c r="F186" s="5">
        <f>F187</f>
        <v>46614.7</v>
      </c>
      <c r="G186" s="5">
        <f>G187</f>
        <v>48896</v>
      </c>
    </row>
    <row r="187" spans="1:7" ht="40.75" x14ac:dyDescent="0.25">
      <c r="A187" s="44" t="s">
        <v>197</v>
      </c>
      <c r="B187" s="45" t="s">
        <v>84</v>
      </c>
      <c r="C187" s="25" t="s">
        <v>11</v>
      </c>
      <c r="D187" s="18" t="s">
        <v>193</v>
      </c>
      <c r="E187" s="18" t="s">
        <v>61</v>
      </c>
      <c r="F187" s="5">
        <v>46614.7</v>
      </c>
      <c r="G187" s="5">
        <v>48896</v>
      </c>
    </row>
    <row r="188" spans="1:7" ht="40.75" x14ac:dyDescent="0.25">
      <c r="A188" s="27" t="s">
        <v>38</v>
      </c>
      <c r="B188" s="20" t="s">
        <v>84</v>
      </c>
      <c r="C188" s="26" t="s">
        <v>11</v>
      </c>
      <c r="D188" s="20" t="s">
        <v>266</v>
      </c>
      <c r="E188" s="20"/>
      <c r="F188" s="9">
        <f>F189</f>
        <v>2047</v>
      </c>
      <c r="G188" s="9">
        <f>G189</f>
        <v>2047</v>
      </c>
    </row>
    <row r="189" spans="1:7" x14ac:dyDescent="0.25">
      <c r="A189" s="34" t="s">
        <v>62</v>
      </c>
      <c r="B189" s="18" t="s">
        <v>84</v>
      </c>
      <c r="C189" s="25" t="s">
        <v>11</v>
      </c>
      <c r="D189" s="18" t="s">
        <v>266</v>
      </c>
      <c r="E189" s="18" t="s">
        <v>37</v>
      </c>
      <c r="F189" s="5">
        <f>F190</f>
        <v>2047</v>
      </c>
      <c r="G189" s="5">
        <f>G190</f>
        <v>2047</v>
      </c>
    </row>
    <row r="190" spans="1:7" ht="18.2" customHeight="1" x14ac:dyDescent="0.25">
      <c r="A190" s="17" t="s">
        <v>95</v>
      </c>
      <c r="B190" s="18" t="s">
        <v>84</v>
      </c>
      <c r="C190" s="25" t="s">
        <v>11</v>
      </c>
      <c r="D190" s="18" t="s">
        <v>266</v>
      </c>
      <c r="E190" s="18" t="s">
        <v>61</v>
      </c>
      <c r="F190" s="5">
        <v>2047</v>
      </c>
      <c r="G190" s="5">
        <v>2047</v>
      </c>
    </row>
    <row r="191" spans="1:7" ht="18.2" customHeight="1" x14ac:dyDescent="0.25">
      <c r="A191" s="24" t="s">
        <v>87</v>
      </c>
      <c r="B191" s="15" t="s">
        <v>84</v>
      </c>
      <c r="C191" s="15" t="s">
        <v>25</v>
      </c>
      <c r="D191" s="15"/>
      <c r="E191" s="15"/>
      <c r="F191" s="2">
        <f>F192</f>
        <v>334556.5</v>
      </c>
      <c r="G191" s="2">
        <f>G192</f>
        <v>349521.39999999997</v>
      </c>
    </row>
    <row r="192" spans="1:7" ht="18.2" customHeight="1" x14ac:dyDescent="0.25">
      <c r="A192" s="24" t="s">
        <v>94</v>
      </c>
      <c r="B192" s="20" t="s">
        <v>84</v>
      </c>
      <c r="C192" s="20" t="s">
        <v>25</v>
      </c>
      <c r="D192" s="20" t="s">
        <v>191</v>
      </c>
      <c r="E192" s="15"/>
      <c r="F192" s="9">
        <f>F193+F202</f>
        <v>334556.5</v>
      </c>
      <c r="G192" s="9">
        <f>G193+G202</f>
        <v>349521.39999999997</v>
      </c>
    </row>
    <row r="193" spans="1:7" ht="25.15" customHeight="1" x14ac:dyDescent="0.25">
      <c r="A193" s="19" t="s">
        <v>77</v>
      </c>
      <c r="B193" s="20" t="s">
        <v>84</v>
      </c>
      <c r="C193" s="20" t="s">
        <v>25</v>
      </c>
      <c r="D193" s="20" t="s">
        <v>194</v>
      </c>
      <c r="E193" s="20"/>
      <c r="F193" s="9">
        <f>F194+F196+F198+F200</f>
        <v>79221.899999999994</v>
      </c>
      <c r="G193" s="9">
        <f>G194+G196+G198+G200</f>
        <v>77353.099999999991</v>
      </c>
    </row>
    <row r="194" spans="1:7" ht="70.650000000000006" customHeight="1" x14ac:dyDescent="0.25">
      <c r="A194" s="19" t="s">
        <v>75</v>
      </c>
      <c r="B194" s="18" t="s">
        <v>84</v>
      </c>
      <c r="C194" s="18" t="s">
        <v>25</v>
      </c>
      <c r="D194" s="18" t="s">
        <v>194</v>
      </c>
      <c r="E194" s="18" t="s">
        <v>76</v>
      </c>
      <c r="F194" s="5">
        <f>F195</f>
        <v>34494.199999999997</v>
      </c>
      <c r="G194" s="5">
        <f>G195</f>
        <v>21366.799999999999</v>
      </c>
    </row>
    <row r="195" spans="1:7" ht="32.6" customHeight="1" x14ac:dyDescent="0.25">
      <c r="A195" s="19" t="s">
        <v>29</v>
      </c>
      <c r="B195" s="18" t="s">
        <v>84</v>
      </c>
      <c r="C195" s="18" t="s">
        <v>25</v>
      </c>
      <c r="D195" s="18" t="s">
        <v>194</v>
      </c>
      <c r="E195" s="18" t="s">
        <v>74</v>
      </c>
      <c r="F195" s="5">
        <v>34494.199999999997</v>
      </c>
      <c r="G195" s="5">
        <v>21366.799999999999</v>
      </c>
    </row>
    <row r="196" spans="1:7" ht="27.2" x14ac:dyDescent="0.25">
      <c r="A196" s="19" t="s">
        <v>27</v>
      </c>
      <c r="B196" s="18" t="s">
        <v>84</v>
      </c>
      <c r="C196" s="18" t="s">
        <v>25</v>
      </c>
      <c r="D196" s="18" t="s">
        <v>194</v>
      </c>
      <c r="E196" s="18" t="s">
        <v>28</v>
      </c>
      <c r="F196" s="5">
        <f>F197</f>
        <v>32786</v>
      </c>
      <c r="G196" s="5">
        <f>G197</f>
        <v>44044.6</v>
      </c>
    </row>
    <row r="197" spans="1:7" ht="40.75" x14ac:dyDescent="0.25">
      <c r="A197" s="27" t="s">
        <v>38</v>
      </c>
      <c r="B197" s="18" t="s">
        <v>84</v>
      </c>
      <c r="C197" s="18" t="s">
        <v>25</v>
      </c>
      <c r="D197" s="18" t="s">
        <v>194</v>
      </c>
      <c r="E197" s="18" t="s">
        <v>24</v>
      </c>
      <c r="F197" s="5">
        <v>32786</v>
      </c>
      <c r="G197" s="5">
        <v>44044.6</v>
      </c>
    </row>
    <row r="198" spans="1:7" x14ac:dyDescent="0.25">
      <c r="A198" s="34" t="s">
        <v>62</v>
      </c>
      <c r="B198" s="18" t="s">
        <v>84</v>
      </c>
      <c r="C198" s="18" t="s">
        <v>25</v>
      </c>
      <c r="D198" s="18" t="s">
        <v>194</v>
      </c>
      <c r="E198" s="18" t="s">
        <v>37</v>
      </c>
      <c r="F198" s="5">
        <f>F199</f>
        <v>11941.7</v>
      </c>
      <c r="G198" s="5">
        <f>G199</f>
        <v>11941.7</v>
      </c>
    </row>
    <row r="199" spans="1:7" ht="17" customHeight="1" x14ac:dyDescent="0.25">
      <c r="A199" s="19" t="s">
        <v>73</v>
      </c>
      <c r="B199" s="18" t="s">
        <v>84</v>
      </c>
      <c r="C199" s="18" t="s">
        <v>25</v>
      </c>
      <c r="D199" s="18" t="s">
        <v>194</v>
      </c>
      <c r="E199" s="18" t="s">
        <v>61</v>
      </c>
      <c r="F199" s="5">
        <v>11941.7</v>
      </c>
      <c r="G199" s="5">
        <v>11941.7</v>
      </c>
    </row>
    <row r="200" spans="1:7" ht="17" customHeight="1" x14ac:dyDescent="0.25">
      <c r="A200" s="19" t="s">
        <v>71</v>
      </c>
      <c r="B200" s="18" t="s">
        <v>84</v>
      </c>
      <c r="C200" s="18" t="s">
        <v>25</v>
      </c>
      <c r="D200" s="18" t="s">
        <v>194</v>
      </c>
      <c r="E200" s="18" t="s">
        <v>72</v>
      </c>
      <c r="F200" s="5">
        <f>F201</f>
        <v>0</v>
      </c>
      <c r="G200" s="5">
        <f>G201</f>
        <v>0</v>
      </c>
    </row>
    <row r="201" spans="1:7" ht="17" customHeight="1" x14ac:dyDescent="0.25">
      <c r="A201" s="24" t="s">
        <v>92</v>
      </c>
      <c r="B201" s="18" t="s">
        <v>84</v>
      </c>
      <c r="C201" s="18" t="s">
        <v>25</v>
      </c>
      <c r="D201" s="18" t="s">
        <v>194</v>
      </c>
      <c r="E201" s="18" t="s">
        <v>70</v>
      </c>
      <c r="F201" s="5">
        <v>0</v>
      </c>
      <c r="G201" s="5">
        <v>0</v>
      </c>
    </row>
    <row r="202" spans="1:7" ht="32.6" customHeight="1" x14ac:dyDescent="0.25">
      <c r="A202" s="19" t="s">
        <v>77</v>
      </c>
      <c r="B202" s="20" t="s">
        <v>84</v>
      </c>
      <c r="C202" s="20" t="s">
        <v>25</v>
      </c>
      <c r="D202" s="20" t="s">
        <v>196</v>
      </c>
      <c r="E202" s="20"/>
      <c r="F202" s="9">
        <f>F203+F205+F207</f>
        <v>255334.59999999998</v>
      </c>
      <c r="G202" s="9">
        <f>G203+G205+G207</f>
        <v>272168.3</v>
      </c>
    </row>
    <row r="203" spans="1:7" ht="65.900000000000006" customHeight="1" x14ac:dyDescent="0.25">
      <c r="A203" s="19" t="s">
        <v>75</v>
      </c>
      <c r="B203" s="18" t="s">
        <v>84</v>
      </c>
      <c r="C203" s="18" t="s">
        <v>25</v>
      </c>
      <c r="D203" s="18" t="s">
        <v>196</v>
      </c>
      <c r="E203" s="18" t="s">
        <v>76</v>
      </c>
      <c r="F203" s="5">
        <f>F204</f>
        <v>183608.3</v>
      </c>
      <c r="G203" s="5">
        <f>G204</f>
        <v>194422.7</v>
      </c>
    </row>
    <row r="204" spans="1:7" ht="27.2" x14ac:dyDescent="0.25">
      <c r="A204" s="19" t="s">
        <v>29</v>
      </c>
      <c r="B204" s="18" t="s">
        <v>84</v>
      </c>
      <c r="C204" s="18" t="s">
        <v>25</v>
      </c>
      <c r="D204" s="18" t="s">
        <v>196</v>
      </c>
      <c r="E204" s="18" t="s">
        <v>74</v>
      </c>
      <c r="F204" s="5">
        <v>183608.3</v>
      </c>
      <c r="G204" s="5">
        <v>194422.7</v>
      </c>
    </row>
    <row r="205" spans="1:7" ht="27.2" x14ac:dyDescent="0.25">
      <c r="A205" s="19" t="s">
        <v>27</v>
      </c>
      <c r="B205" s="18" t="s">
        <v>84</v>
      </c>
      <c r="C205" s="18" t="s">
        <v>25</v>
      </c>
      <c r="D205" s="18" t="s">
        <v>196</v>
      </c>
      <c r="E205" s="18" t="s">
        <v>28</v>
      </c>
      <c r="F205" s="5">
        <f>F206</f>
        <v>3822.4</v>
      </c>
      <c r="G205" s="5">
        <f>G206</f>
        <v>3822.4</v>
      </c>
    </row>
    <row r="206" spans="1:7" ht="40.75" x14ac:dyDescent="0.25">
      <c r="A206" s="27" t="s">
        <v>38</v>
      </c>
      <c r="B206" s="18" t="s">
        <v>84</v>
      </c>
      <c r="C206" s="18" t="s">
        <v>25</v>
      </c>
      <c r="D206" s="18" t="s">
        <v>196</v>
      </c>
      <c r="E206" s="18" t="s">
        <v>24</v>
      </c>
      <c r="F206" s="5">
        <v>3822.4</v>
      </c>
      <c r="G206" s="5">
        <v>3822.4</v>
      </c>
    </row>
    <row r="207" spans="1:7" ht="25.5" customHeight="1" x14ac:dyDescent="0.25">
      <c r="A207" s="34" t="s">
        <v>62</v>
      </c>
      <c r="B207" s="18" t="s">
        <v>84</v>
      </c>
      <c r="C207" s="18" t="s">
        <v>25</v>
      </c>
      <c r="D207" s="18" t="s">
        <v>196</v>
      </c>
      <c r="E207" s="18" t="s">
        <v>37</v>
      </c>
      <c r="F207" s="5">
        <f>F208</f>
        <v>67903.899999999994</v>
      </c>
      <c r="G207" s="5">
        <f>G208</f>
        <v>73923.199999999997</v>
      </c>
    </row>
    <row r="208" spans="1:7" ht="14.95" customHeight="1" x14ac:dyDescent="0.25">
      <c r="A208" s="44" t="s">
        <v>197</v>
      </c>
      <c r="B208" s="18" t="s">
        <v>84</v>
      </c>
      <c r="C208" s="18" t="s">
        <v>25</v>
      </c>
      <c r="D208" s="18" t="s">
        <v>196</v>
      </c>
      <c r="E208" s="18" t="s">
        <v>61</v>
      </c>
      <c r="F208" s="5">
        <v>67903.899999999994</v>
      </c>
      <c r="G208" s="5">
        <v>73923.199999999997</v>
      </c>
    </row>
    <row r="209" spans="1:7" ht="43.5" customHeight="1" x14ac:dyDescent="0.25">
      <c r="A209" s="19" t="s">
        <v>29</v>
      </c>
      <c r="B209" s="20" t="s">
        <v>84</v>
      </c>
      <c r="C209" s="20" t="s">
        <v>25</v>
      </c>
      <c r="D209" s="20" t="s">
        <v>266</v>
      </c>
      <c r="E209" s="20"/>
      <c r="F209" s="9">
        <f>F210+F212</f>
        <v>18389.3</v>
      </c>
      <c r="G209" s="9">
        <f>G210+G212</f>
        <v>18389.3</v>
      </c>
    </row>
    <row r="210" spans="1:7" ht="29.25" customHeight="1" x14ac:dyDescent="0.25">
      <c r="A210" s="19" t="s">
        <v>27</v>
      </c>
      <c r="B210" s="18" t="s">
        <v>84</v>
      </c>
      <c r="C210" s="18" t="s">
        <v>25</v>
      </c>
      <c r="D210" s="18" t="s">
        <v>266</v>
      </c>
      <c r="E210" s="18" t="s">
        <v>28</v>
      </c>
      <c r="F210" s="5">
        <f>F211</f>
        <v>13695.9</v>
      </c>
      <c r="G210" s="5">
        <f>G211</f>
        <v>13695.9</v>
      </c>
    </row>
    <row r="211" spans="1:7" ht="31.95" customHeight="1" x14ac:dyDescent="0.25">
      <c r="A211" s="27" t="s">
        <v>38</v>
      </c>
      <c r="B211" s="18" t="s">
        <v>84</v>
      </c>
      <c r="C211" s="18" t="s">
        <v>25</v>
      </c>
      <c r="D211" s="18" t="s">
        <v>266</v>
      </c>
      <c r="E211" s="18" t="s">
        <v>24</v>
      </c>
      <c r="F211" s="5">
        <v>13695.9</v>
      </c>
      <c r="G211" s="5">
        <v>13695.9</v>
      </c>
    </row>
    <row r="212" spans="1:7" ht="27.2" customHeight="1" x14ac:dyDescent="0.25">
      <c r="A212" s="34" t="s">
        <v>62</v>
      </c>
      <c r="B212" s="18" t="s">
        <v>84</v>
      </c>
      <c r="C212" s="18" t="s">
        <v>25</v>
      </c>
      <c r="D212" s="18" t="s">
        <v>266</v>
      </c>
      <c r="E212" s="18" t="s">
        <v>37</v>
      </c>
      <c r="F212" s="5">
        <f>F213</f>
        <v>4693.3999999999996</v>
      </c>
      <c r="G212" s="5">
        <f>G213</f>
        <v>4693.3999999999996</v>
      </c>
    </row>
    <row r="213" spans="1:7" ht="14.95" customHeight="1" x14ac:dyDescent="0.25">
      <c r="A213" s="94" t="s">
        <v>246</v>
      </c>
      <c r="B213" s="18" t="s">
        <v>84</v>
      </c>
      <c r="C213" s="18" t="s">
        <v>25</v>
      </c>
      <c r="D213" s="18" t="s">
        <v>266</v>
      </c>
      <c r="E213" s="18" t="s">
        <v>61</v>
      </c>
      <c r="F213" s="5">
        <v>4693.3999999999996</v>
      </c>
      <c r="G213" s="5">
        <v>4693.3999999999996</v>
      </c>
    </row>
    <row r="214" spans="1:7" ht="14.95" customHeight="1" x14ac:dyDescent="0.25">
      <c r="A214" s="24" t="s">
        <v>87</v>
      </c>
      <c r="B214" s="15" t="s">
        <v>84</v>
      </c>
      <c r="C214" s="15" t="s">
        <v>2</v>
      </c>
      <c r="D214" s="35"/>
      <c r="E214" s="15"/>
      <c r="F214" s="2">
        <f t="shared" ref="F214:G214" si="15">F215</f>
        <v>22133.1</v>
      </c>
      <c r="G214" s="2">
        <f t="shared" si="15"/>
        <v>22133.1</v>
      </c>
    </row>
    <row r="215" spans="1:7" ht="17.7" customHeight="1" x14ac:dyDescent="0.25">
      <c r="A215" s="24" t="s">
        <v>93</v>
      </c>
      <c r="B215" s="20" t="s">
        <v>84</v>
      </c>
      <c r="C215" s="20" t="s">
        <v>2</v>
      </c>
      <c r="D215" s="20" t="s">
        <v>191</v>
      </c>
      <c r="E215" s="18"/>
      <c r="F215" s="9">
        <f>F216</f>
        <v>22133.1</v>
      </c>
      <c r="G215" s="9">
        <f>G216</f>
        <v>22133.1</v>
      </c>
    </row>
    <row r="216" spans="1:7" ht="25.15" customHeight="1" x14ac:dyDescent="0.25">
      <c r="A216" s="19" t="s">
        <v>78</v>
      </c>
      <c r="B216" s="20" t="s">
        <v>84</v>
      </c>
      <c r="C216" s="20" t="s">
        <v>2</v>
      </c>
      <c r="D216" s="20" t="s">
        <v>195</v>
      </c>
      <c r="E216" s="20"/>
      <c r="F216" s="9">
        <f>F217</f>
        <v>22133.1</v>
      </c>
      <c r="G216" s="9">
        <f>G217</f>
        <v>22133.1</v>
      </c>
    </row>
    <row r="217" spans="1:7" ht="67.95" x14ac:dyDescent="0.25">
      <c r="A217" s="19" t="s">
        <v>77</v>
      </c>
      <c r="B217" s="18" t="s">
        <v>84</v>
      </c>
      <c r="C217" s="18" t="s">
        <v>2</v>
      </c>
      <c r="D217" s="18" t="s">
        <v>195</v>
      </c>
      <c r="E217" s="18"/>
      <c r="F217" s="5">
        <f>F218+F220+F222+F225</f>
        <v>22133.1</v>
      </c>
      <c r="G217" s="5">
        <f>G218+G220+G222+G225</f>
        <v>22133.1</v>
      </c>
    </row>
    <row r="218" spans="1:7" ht="27.2" customHeight="1" x14ac:dyDescent="0.25">
      <c r="A218" s="19" t="s">
        <v>75</v>
      </c>
      <c r="B218" s="18" t="s">
        <v>84</v>
      </c>
      <c r="C218" s="18" t="s">
        <v>2</v>
      </c>
      <c r="D218" s="18" t="s">
        <v>195</v>
      </c>
      <c r="E218" s="18" t="s">
        <v>76</v>
      </c>
      <c r="F218" s="5">
        <f>F219</f>
        <v>2996.6</v>
      </c>
      <c r="G218" s="5">
        <f>G219</f>
        <v>2996.6</v>
      </c>
    </row>
    <row r="219" spans="1:7" ht="27.85" customHeight="1" x14ac:dyDescent="0.25">
      <c r="A219" s="19" t="s">
        <v>29</v>
      </c>
      <c r="B219" s="18" t="s">
        <v>84</v>
      </c>
      <c r="C219" s="18" t="s">
        <v>2</v>
      </c>
      <c r="D219" s="18" t="s">
        <v>195</v>
      </c>
      <c r="E219" s="18" t="s">
        <v>74</v>
      </c>
      <c r="F219" s="5">
        <v>2996.6</v>
      </c>
      <c r="G219" s="5">
        <v>2996.6</v>
      </c>
    </row>
    <row r="220" spans="1:7" ht="25.85" customHeight="1" x14ac:dyDescent="0.25">
      <c r="A220" s="19" t="s">
        <v>27</v>
      </c>
      <c r="B220" s="18" t="s">
        <v>84</v>
      </c>
      <c r="C220" s="18" t="s">
        <v>2</v>
      </c>
      <c r="D220" s="18" t="s">
        <v>195</v>
      </c>
      <c r="E220" s="18" t="s">
        <v>28</v>
      </c>
      <c r="F220" s="5">
        <f>F221</f>
        <v>738.2</v>
      </c>
      <c r="G220" s="5">
        <f>G221</f>
        <v>738.2</v>
      </c>
    </row>
    <row r="221" spans="1:7" ht="28.55" customHeight="1" x14ac:dyDescent="0.25">
      <c r="A221" s="27" t="s">
        <v>38</v>
      </c>
      <c r="B221" s="18" t="s">
        <v>84</v>
      </c>
      <c r="C221" s="18" t="s">
        <v>2</v>
      </c>
      <c r="D221" s="18" t="s">
        <v>195</v>
      </c>
      <c r="E221" s="18" t="s">
        <v>24</v>
      </c>
      <c r="F221" s="5">
        <v>738.2</v>
      </c>
      <c r="G221" s="5">
        <v>738.2</v>
      </c>
    </row>
    <row r="222" spans="1:7" ht="42.15" customHeight="1" x14ac:dyDescent="0.25">
      <c r="A222" s="34" t="s">
        <v>62</v>
      </c>
      <c r="B222" s="18" t="s">
        <v>84</v>
      </c>
      <c r="C222" s="18" t="s">
        <v>2</v>
      </c>
      <c r="D222" s="18" t="s">
        <v>195</v>
      </c>
      <c r="E222" s="18" t="s">
        <v>37</v>
      </c>
      <c r="F222" s="5">
        <f>F223+F224</f>
        <v>18384</v>
      </c>
      <c r="G222" s="5">
        <f>G223+G224</f>
        <v>18384</v>
      </c>
    </row>
    <row r="223" spans="1:7" ht="17" customHeight="1" x14ac:dyDescent="0.25">
      <c r="A223" s="19" t="s">
        <v>36</v>
      </c>
      <c r="B223" s="18" t="s">
        <v>84</v>
      </c>
      <c r="C223" s="18" t="s">
        <v>2</v>
      </c>
      <c r="D223" s="18" t="s">
        <v>195</v>
      </c>
      <c r="E223" s="18" t="s">
        <v>61</v>
      </c>
      <c r="F223" s="5">
        <v>5265</v>
      </c>
      <c r="G223" s="5">
        <v>5265</v>
      </c>
    </row>
    <row r="224" spans="1:7" ht="17" customHeight="1" x14ac:dyDescent="0.25">
      <c r="A224" s="19" t="s">
        <v>73</v>
      </c>
      <c r="B224" s="18" t="s">
        <v>84</v>
      </c>
      <c r="C224" s="18" t="s">
        <v>2</v>
      </c>
      <c r="D224" s="18" t="s">
        <v>195</v>
      </c>
      <c r="E224" s="18" t="s">
        <v>34</v>
      </c>
      <c r="F224" s="5">
        <v>13119</v>
      </c>
      <c r="G224" s="5">
        <v>13119</v>
      </c>
    </row>
    <row r="225" spans="1:7" ht="16.3" customHeight="1" x14ac:dyDescent="0.25">
      <c r="A225" s="19" t="s">
        <v>71</v>
      </c>
      <c r="B225" s="18" t="s">
        <v>84</v>
      </c>
      <c r="C225" s="18" t="s">
        <v>2</v>
      </c>
      <c r="D225" s="18" t="s">
        <v>195</v>
      </c>
      <c r="E225" s="18" t="s">
        <v>72</v>
      </c>
      <c r="F225" s="5">
        <f>F226</f>
        <v>14.3</v>
      </c>
      <c r="G225" s="5">
        <f>G226</f>
        <v>14.3</v>
      </c>
    </row>
    <row r="226" spans="1:7" ht="11.55" customHeight="1" x14ac:dyDescent="0.25">
      <c r="A226" s="17" t="s">
        <v>91</v>
      </c>
      <c r="B226" s="18" t="s">
        <v>84</v>
      </c>
      <c r="C226" s="18" t="s">
        <v>2</v>
      </c>
      <c r="D226" s="18" t="s">
        <v>195</v>
      </c>
      <c r="E226" s="18" t="s">
        <v>70</v>
      </c>
      <c r="F226" s="5">
        <v>14.3</v>
      </c>
      <c r="G226" s="5">
        <v>14.3</v>
      </c>
    </row>
    <row r="227" spans="1:7" x14ac:dyDescent="0.25">
      <c r="A227" s="24" t="s">
        <v>198</v>
      </c>
      <c r="B227" s="15" t="s">
        <v>84</v>
      </c>
      <c r="C227" s="15" t="s">
        <v>84</v>
      </c>
      <c r="D227" s="15"/>
      <c r="E227" s="15"/>
      <c r="F227" s="2">
        <f>F228+F242</f>
        <v>3949.6</v>
      </c>
      <c r="G227" s="2">
        <f>G228+G242</f>
        <v>3949.6</v>
      </c>
    </row>
    <row r="228" spans="1:7" ht="15.8" customHeight="1" x14ac:dyDescent="0.25">
      <c r="A228" s="24" t="s">
        <v>90</v>
      </c>
      <c r="B228" s="20" t="s">
        <v>84</v>
      </c>
      <c r="C228" s="20" t="s">
        <v>84</v>
      </c>
      <c r="D228" s="21" t="s">
        <v>199</v>
      </c>
      <c r="E228" s="15"/>
      <c r="F228" s="9">
        <f>F229+F232+F237</f>
        <v>951.9</v>
      </c>
      <c r="G228" s="9">
        <f>G229+G232+G237</f>
        <v>951.9</v>
      </c>
    </row>
    <row r="229" spans="1:7" ht="68.599999999999994" customHeight="1" x14ac:dyDescent="0.25">
      <c r="A229" s="27" t="s">
        <v>38</v>
      </c>
      <c r="B229" s="20" t="s">
        <v>84</v>
      </c>
      <c r="C229" s="20" t="s">
        <v>84</v>
      </c>
      <c r="D229" s="21" t="s">
        <v>264</v>
      </c>
      <c r="E229" s="33"/>
      <c r="F229" s="9">
        <f>F230</f>
        <v>3.5</v>
      </c>
      <c r="G229" s="9">
        <f>G230</f>
        <v>3.5</v>
      </c>
    </row>
    <row r="230" spans="1:7" ht="43.5" customHeight="1" x14ac:dyDescent="0.25">
      <c r="A230" s="34" t="s">
        <v>36</v>
      </c>
      <c r="B230" s="18" t="s">
        <v>84</v>
      </c>
      <c r="C230" s="18" t="s">
        <v>84</v>
      </c>
      <c r="D230" s="28" t="s">
        <v>264</v>
      </c>
      <c r="E230" s="18" t="s">
        <v>37</v>
      </c>
      <c r="F230" s="5">
        <f>F231</f>
        <v>3.5</v>
      </c>
      <c r="G230" s="5">
        <f>G231</f>
        <v>3.5</v>
      </c>
    </row>
    <row r="231" spans="1:7" ht="19.7" customHeight="1" x14ac:dyDescent="0.25">
      <c r="A231" s="24" t="s">
        <v>200</v>
      </c>
      <c r="B231" s="18" t="s">
        <v>84</v>
      </c>
      <c r="C231" s="18" t="s">
        <v>84</v>
      </c>
      <c r="D231" s="28" t="s">
        <v>264</v>
      </c>
      <c r="E231" s="18" t="s">
        <v>34</v>
      </c>
      <c r="F231" s="5">
        <v>3.5</v>
      </c>
      <c r="G231" s="5">
        <v>3.5</v>
      </c>
    </row>
    <row r="232" spans="1:7" ht="100.55" customHeight="1" x14ac:dyDescent="0.25">
      <c r="A232" s="19" t="s">
        <v>29</v>
      </c>
      <c r="B232" s="20" t="s">
        <v>84</v>
      </c>
      <c r="C232" s="20" t="s">
        <v>84</v>
      </c>
      <c r="D232" s="21" t="s">
        <v>265</v>
      </c>
      <c r="E232" s="20"/>
      <c r="F232" s="9">
        <f>F233+F235</f>
        <v>901</v>
      </c>
      <c r="G232" s="9">
        <f>G233+G235</f>
        <v>901</v>
      </c>
    </row>
    <row r="233" spans="1:7" ht="27.85" customHeight="1" x14ac:dyDescent="0.25">
      <c r="A233" s="19" t="s">
        <v>27</v>
      </c>
      <c r="B233" s="18" t="s">
        <v>84</v>
      </c>
      <c r="C233" s="18" t="s">
        <v>84</v>
      </c>
      <c r="D233" s="28" t="s">
        <v>265</v>
      </c>
      <c r="E233" s="18" t="s">
        <v>28</v>
      </c>
      <c r="F233" s="5">
        <f>F234</f>
        <v>901</v>
      </c>
      <c r="G233" s="5">
        <f>G234</f>
        <v>901</v>
      </c>
    </row>
    <row r="234" spans="1:7" ht="28.55" customHeight="1" x14ac:dyDescent="0.25">
      <c r="A234" s="27" t="s">
        <v>38</v>
      </c>
      <c r="B234" s="18" t="s">
        <v>84</v>
      </c>
      <c r="C234" s="18" t="s">
        <v>84</v>
      </c>
      <c r="D234" s="28" t="s">
        <v>265</v>
      </c>
      <c r="E234" s="18" t="s">
        <v>24</v>
      </c>
      <c r="F234" s="5">
        <v>901</v>
      </c>
      <c r="G234" s="5">
        <v>901</v>
      </c>
    </row>
    <row r="235" spans="1:7" ht="44.15" customHeight="1" x14ac:dyDescent="0.25">
      <c r="A235" s="34" t="s">
        <v>62</v>
      </c>
      <c r="B235" s="18" t="s">
        <v>84</v>
      </c>
      <c r="C235" s="18" t="s">
        <v>84</v>
      </c>
      <c r="D235" s="28" t="s">
        <v>265</v>
      </c>
      <c r="E235" s="18" t="s">
        <v>37</v>
      </c>
      <c r="F235" s="5">
        <f>F236</f>
        <v>0</v>
      </c>
      <c r="G235" s="5">
        <f>G236</f>
        <v>0</v>
      </c>
    </row>
    <row r="236" spans="1:7" ht="16.3" customHeight="1" x14ac:dyDescent="0.25">
      <c r="A236" s="43" t="s">
        <v>202</v>
      </c>
      <c r="B236" s="18" t="s">
        <v>84</v>
      </c>
      <c r="C236" s="18" t="s">
        <v>84</v>
      </c>
      <c r="D236" s="28" t="s">
        <v>265</v>
      </c>
      <c r="E236" s="18" t="s">
        <v>61</v>
      </c>
      <c r="F236" s="5"/>
      <c r="G236" s="5">
        <v>0</v>
      </c>
    </row>
    <row r="237" spans="1:7" ht="111.4" customHeight="1" x14ac:dyDescent="0.25">
      <c r="A237" s="19" t="s">
        <v>29</v>
      </c>
      <c r="B237" s="20" t="s">
        <v>84</v>
      </c>
      <c r="C237" s="20" t="s">
        <v>84</v>
      </c>
      <c r="D237" s="21" t="s">
        <v>203</v>
      </c>
      <c r="E237" s="20"/>
      <c r="F237" s="9">
        <f>F238+F240</f>
        <v>47.4</v>
      </c>
      <c r="G237" s="9">
        <f>G238+G240</f>
        <v>47.4</v>
      </c>
    </row>
    <row r="238" spans="1:7" ht="29.9" customHeight="1" x14ac:dyDescent="0.25">
      <c r="A238" s="19" t="s">
        <v>27</v>
      </c>
      <c r="B238" s="18" t="s">
        <v>84</v>
      </c>
      <c r="C238" s="18" t="s">
        <v>84</v>
      </c>
      <c r="D238" s="28" t="s">
        <v>203</v>
      </c>
      <c r="E238" s="18" t="s">
        <v>28</v>
      </c>
      <c r="F238" s="5">
        <f>F239</f>
        <v>47.4</v>
      </c>
      <c r="G238" s="5">
        <f>G239</f>
        <v>47.4</v>
      </c>
    </row>
    <row r="239" spans="1:7" ht="32.6" customHeight="1" x14ac:dyDescent="0.25">
      <c r="A239" s="27" t="s">
        <v>38</v>
      </c>
      <c r="B239" s="18" t="s">
        <v>84</v>
      </c>
      <c r="C239" s="18" t="s">
        <v>84</v>
      </c>
      <c r="D239" s="28" t="s">
        <v>203</v>
      </c>
      <c r="E239" s="18" t="s">
        <v>24</v>
      </c>
      <c r="F239" s="5">
        <v>47.4</v>
      </c>
      <c r="G239" s="5">
        <v>47.4</v>
      </c>
    </row>
    <row r="240" spans="1:7" ht="25.85" customHeight="1" x14ac:dyDescent="0.25">
      <c r="A240" s="34" t="s">
        <v>62</v>
      </c>
      <c r="B240" s="18" t="s">
        <v>84</v>
      </c>
      <c r="C240" s="18" t="s">
        <v>84</v>
      </c>
      <c r="D240" s="28" t="s">
        <v>203</v>
      </c>
      <c r="E240" s="18" t="s">
        <v>37</v>
      </c>
      <c r="F240" s="5">
        <f>F241</f>
        <v>0</v>
      </c>
      <c r="G240" s="5">
        <f>G241</f>
        <v>0</v>
      </c>
    </row>
    <row r="241" spans="1:7" ht="16.3" customHeight="1" x14ac:dyDescent="0.25">
      <c r="A241" s="24" t="s">
        <v>89</v>
      </c>
      <c r="B241" s="18" t="s">
        <v>84</v>
      </c>
      <c r="C241" s="18" t="s">
        <v>84</v>
      </c>
      <c r="D241" s="28" t="s">
        <v>203</v>
      </c>
      <c r="E241" s="18" t="s">
        <v>61</v>
      </c>
      <c r="F241" s="5">
        <v>0</v>
      </c>
      <c r="G241" s="5">
        <v>0</v>
      </c>
    </row>
    <row r="242" spans="1:7" ht="14.95" customHeight="1" x14ac:dyDescent="0.25">
      <c r="A242" s="24" t="s">
        <v>205</v>
      </c>
      <c r="B242" s="20" t="s">
        <v>84</v>
      </c>
      <c r="C242" s="20" t="s">
        <v>84</v>
      </c>
      <c r="D242" s="20" t="s">
        <v>204</v>
      </c>
      <c r="E242" s="20"/>
      <c r="F242" s="9">
        <f>F243</f>
        <v>2997.7</v>
      </c>
      <c r="G242" s="9">
        <f>G243</f>
        <v>2997.7</v>
      </c>
    </row>
    <row r="243" spans="1:7" ht="34" customHeight="1" x14ac:dyDescent="0.25">
      <c r="A243" s="19" t="s">
        <v>77</v>
      </c>
      <c r="B243" s="20" t="s">
        <v>84</v>
      </c>
      <c r="C243" s="20" t="s">
        <v>84</v>
      </c>
      <c r="D243" s="20" t="s">
        <v>206</v>
      </c>
      <c r="E243" s="20"/>
      <c r="F243" s="9">
        <f>F244+F246+F248</f>
        <v>2997.7</v>
      </c>
      <c r="G243" s="9">
        <f>G244+G246+G248</f>
        <v>2997.7</v>
      </c>
    </row>
    <row r="244" spans="1:7" ht="29.9" customHeight="1" x14ac:dyDescent="0.25">
      <c r="A244" s="19" t="s">
        <v>75</v>
      </c>
      <c r="B244" s="18" t="s">
        <v>84</v>
      </c>
      <c r="C244" s="18" t="s">
        <v>84</v>
      </c>
      <c r="D244" s="18" t="s">
        <v>206</v>
      </c>
      <c r="E244" s="18" t="s">
        <v>76</v>
      </c>
      <c r="F244" s="5">
        <f>F245</f>
        <v>2147.6999999999998</v>
      </c>
      <c r="G244" s="5">
        <f>G245</f>
        <v>2147.6999999999998</v>
      </c>
    </row>
    <row r="245" spans="1:7" ht="27.2" x14ac:dyDescent="0.25">
      <c r="A245" s="19" t="s">
        <v>29</v>
      </c>
      <c r="B245" s="18" t="s">
        <v>84</v>
      </c>
      <c r="C245" s="18" t="s">
        <v>84</v>
      </c>
      <c r="D245" s="18" t="s">
        <v>206</v>
      </c>
      <c r="E245" s="18" t="s">
        <v>74</v>
      </c>
      <c r="F245" s="5">
        <v>2147.6999999999998</v>
      </c>
      <c r="G245" s="5">
        <v>2147.6999999999998</v>
      </c>
    </row>
    <row r="246" spans="1:7" ht="27.2" x14ac:dyDescent="0.25">
      <c r="A246" s="19" t="s">
        <v>27</v>
      </c>
      <c r="B246" s="18" t="s">
        <v>84</v>
      </c>
      <c r="C246" s="18" t="s">
        <v>84</v>
      </c>
      <c r="D246" s="18" t="s">
        <v>206</v>
      </c>
      <c r="E246" s="18" t="s">
        <v>28</v>
      </c>
      <c r="F246" s="5">
        <f>F247</f>
        <v>850</v>
      </c>
      <c r="G246" s="5">
        <f>G247</f>
        <v>850</v>
      </c>
    </row>
    <row r="247" spans="1:7" ht="24.45" customHeight="1" x14ac:dyDescent="0.25">
      <c r="A247" s="19" t="s">
        <v>73</v>
      </c>
      <c r="B247" s="18" t="s">
        <v>84</v>
      </c>
      <c r="C247" s="18" t="s">
        <v>84</v>
      </c>
      <c r="D247" s="18" t="s">
        <v>206</v>
      </c>
      <c r="E247" s="18" t="s">
        <v>24</v>
      </c>
      <c r="F247" s="5">
        <v>850</v>
      </c>
      <c r="G247" s="5">
        <v>850</v>
      </c>
    </row>
    <row r="248" spans="1:7" ht="17" customHeight="1" x14ac:dyDescent="0.25">
      <c r="A248" s="19" t="s">
        <v>71</v>
      </c>
      <c r="B248" s="18" t="s">
        <v>84</v>
      </c>
      <c r="C248" s="18" t="s">
        <v>84</v>
      </c>
      <c r="D248" s="18" t="s">
        <v>206</v>
      </c>
      <c r="E248" s="18" t="s">
        <v>72</v>
      </c>
      <c r="F248" s="5">
        <f>F249</f>
        <v>0</v>
      </c>
      <c r="G248" s="5">
        <f>G249</f>
        <v>0</v>
      </c>
    </row>
    <row r="249" spans="1:7" ht="17" customHeight="1" x14ac:dyDescent="0.25">
      <c r="A249" s="42" t="s">
        <v>88</v>
      </c>
      <c r="B249" s="18" t="s">
        <v>84</v>
      </c>
      <c r="C249" s="18" t="s">
        <v>84</v>
      </c>
      <c r="D249" s="18" t="s">
        <v>206</v>
      </c>
      <c r="E249" s="18" t="s">
        <v>70</v>
      </c>
      <c r="F249" s="5"/>
      <c r="G249" s="5"/>
    </row>
    <row r="250" spans="1:7" ht="18.2" customHeight="1" x14ac:dyDescent="0.25">
      <c r="A250" s="24" t="s">
        <v>87</v>
      </c>
      <c r="B250" s="15" t="s">
        <v>84</v>
      </c>
      <c r="C250" s="15" t="s">
        <v>83</v>
      </c>
      <c r="D250" s="15"/>
      <c r="E250" s="15"/>
      <c r="F250" s="2">
        <f>F251</f>
        <v>25312.2</v>
      </c>
      <c r="G250" s="2">
        <f>G251</f>
        <v>25312.2</v>
      </c>
    </row>
    <row r="251" spans="1:7" ht="18.2" customHeight="1" x14ac:dyDescent="0.25">
      <c r="A251" s="24" t="s">
        <v>86</v>
      </c>
      <c r="B251" s="20" t="s">
        <v>84</v>
      </c>
      <c r="C251" s="20" t="s">
        <v>83</v>
      </c>
      <c r="D251" s="20" t="s">
        <v>191</v>
      </c>
      <c r="E251" s="18"/>
      <c r="F251" s="9">
        <f>F252+F261+F264+F267+F270+F273+F276+F279</f>
        <v>25312.2</v>
      </c>
      <c r="G251" s="9">
        <f>G252+G261+G264+G267+G270+G273+G276+G279</f>
        <v>25312.2</v>
      </c>
    </row>
    <row r="252" spans="1:7" ht="18.2" customHeight="1" x14ac:dyDescent="0.25">
      <c r="A252" s="19" t="s">
        <v>77</v>
      </c>
      <c r="B252" s="20" t="s">
        <v>84</v>
      </c>
      <c r="C252" s="20" t="s">
        <v>83</v>
      </c>
      <c r="D252" s="20" t="s">
        <v>207</v>
      </c>
      <c r="E252" s="18"/>
      <c r="F252" s="9">
        <f>F253+F255+F257+F259</f>
        <v>10211.1</v>
      </c>
      <c r="G252" s="9">
        <f>G253+G255+G257+G259</f>
        <v>10211.1</v>
      </c>
    </row>
    <row r="253" spans="1:7" ht="68.599999999999994" customHeight="1" x14ac:dyDescent="0.25">
      <c r="A253" s="19" t="s">
        <v>75</v>
      </c>
      <c r="B253" s="18" t="s">
        <v>84</v>
      </c>
      <c r="C253" s="18" t="s">
        <v>83</v>
      </c>
      <c r="D253" s="18" t="s">
        <v>207</v>
      </c>
      <c r="E253" s="18" t="s">
        <v>76</v>
      </c>
      <c r="F253" s="5">
        <f>F254</f>
        <v>2674.7</v>
      </c>
      <c r="G253" s="5">
        <f>G254</f>
        <v>2674.7</v>
      </c>
    </row>
    <row r="254" spans="1:7" ht="25.15" customHeight="1" x14ac:dyDescent="0.25">
      <c r="A254" s="19" t="s">
        <v>29</v>
      </c>
      <c r="B254" s="18" t="s">
        <v>84</v>
      </c>
      <c r="C254" s="18" t="s">
        <v>83</v>
      </c>
      <c r="D254" s="18" t="s">
        <v>207</v>
      </c>
      <c r="E254" s="18" t="s">
        <v>74</v>
      </c>
      <c r="F254" s="5">
        <v>2674.7</v>
      </c>
      <c r="G254" s="5">
        <v>2674.7</v>
      </c>
    </row>
    <row r="255" spans="1:7" ht="27.2" x14ac:dyDescent="0.25">
      <c r="A255" s="19" t="s">
        <v>27</v>
      </c>
      <c r="B255" s="18" t="s">
        <v>84</v>
      </c>
      <c r="C255" s="18" t="s">
        <v>83</v>
      </c>
      <c r="D255" s="18" t="s">
        <v>207</v>
      </c>
      <c r="E255" s="18" t="s">
        <v>28</v>
      </c>
      <c r="F255" s="5">
        <f>F256</f>
        <v>294.60000000000002</v>
      </c>
      <c r="G255" s="5">
        <f>G256</f>
        <v>294.60000000000002</v>
      </c>
    </row>
    <row r="256" spans="1:7" ht="28.55" customHeight="1" x14ac:dyDescent="0.25">
      <c r="A256" s="27" t="s">
        <v>38</v>
      </c>
      <c r="B256" s="18" t="s">
        <v>84</v>
      </c>
      <c r="C256" s="18" t="s">
        <v>83</v>
      </c>
      <c r="D256" s="18" t="s">
        <v>207</v>
      </c>
      <c r="E256" s="18" t="s">
        <v>24</v>
      </c>
      <c r="F256" s="5">
        <v>294.60000000000002</v>
      </c>
      <c r="G256" s="5">
        <v>294.60000000000002</v>
      </c>
    </row>
    <row r="257" spans="1:7" ht="44.15" customHeight="1" x14ac:dyDescent="0.25">
      <c r="A257" s="34" t="s">
        <v>62</v>
      </c>
      <c r="B257" s="18" t="s">
        <v>84</v>
      </c>
      <c r="C257" s="18" t="s">
        <v>83</v>
      </c>
      <c r="D257" s="18" t="s">
        <v>207</v>
      </c>
      <c r="E257" s="18" t="s">
        <v>37</v>
      </c>
      <c r="F257" s="5">
        <f>F258</f>
        <v>7241.8</v>
      </c>
      <c r="G257" s="5">
        <f>G258</f>
        <v>7241.8</v>
      </c>
    </row>
    <row r="258" spans="1:7" x14ac:dyDescent="0.25">
      <c r="A258" s="19" t="s">
        <v>73</v>
      </c>
      <c r="B258" s="18" t="s">
        <v>84</v>
      </c>
      <c r="C258" s="18" t="s">
        <v>83</v>
      </c>
      <c r="D258" s="18" t="s">
        <v>207</v>
      </c>
      <c r="E258" s="18" t="s">
        <v>61</v>
      </c>
      <c r="F258" s="5">
        <v>7241.8</v>
      </c>
      <c r="G258" s="5">
        <v>7241.8</v>
      </c>
    </row>
    <row r="259" spans="1:7" x14ac:dyDescent="0.25">
      <c r="A259" s="19" t="s">
        <v>71</v>
      </c>
      <c r="B259" s="18" t="s">
        <v>84</v>
      </c>
      <c r="C259" s="18" t="s">
        <v>83</v>
      </c>
      <c r="D259" s="18" t="s">
        <v>207</v>
      </c>
      <c r="E259" s="18" t="s">
        <v>72</v>
      </c>
      <c r="F259" s="5">
        <f>F260</f>
        <v>0</v>
      </c>
      <c r="G259" s="5">
        <f>G260</f>
        <v>0</v>
      </c>
    </row>
    <row r="260" spans="1:7" ht="14.3" customHeight="1" x14ac:dyDescent="0.25">
      <c r="A260" s="24" t="s">
        <v>85</v>
      </c>
      <c r="B260" s="18" t="s">
        <v>84</v>
      </c>
      <c r="C260" s="18" t="s">
        <v>83</v>
      </c>
      <c r="D260" s="18" t="s">
        <v>207</v>
      </c>
      <c r="E260" s="18" t="s">
        <v>70</v>
      </c>
      <c r="F260" s="5">
        <v>0</v>
      </c>
      <c r="G260" s="5">
        <v>0</v>
      </c>
    </row>
    <row r="261" spans="1:7" ht="17.7" customHeight="1" x14ac:dyDescent="0.25">
      <c r="A261" s="19" t="s">
        <v>29</v>
      </c>
      <c r="B261" s="20" t="s">
        <v>84</v>
      </c>
      <c r="C261" s="20" t="s">
        <v>83</v>
      </c>
      <c r="D261" s="20" t="s">
        <v>208</v>
      </c>
      <c r="E261" s="20"/>
      <c r="F261" s="9">
        <f>F262</f>
        <v>0</v>
      </c>
      <c r="G261" s="9">
        <f>G262</f>
        <v>0</v>
      </c>
    </row>
    <row r="262" spans="1:7" ht="24.45" customHeight="1" x14ac:dyDescent="0.25">
      <c r="A262" s="19" t="s">
        <v>27</v>
      </c>
      <c r="B262" s="18" t="s">
        <v>84</v>
      </c>
      <c r="C262" s="18" t="s">
        <v>83</v>
      </c>
      <c r="D262" s="18" t="s">
        <v>208</v>
      </c>
      <c r="E262" s="18" t="s">
        <v>28</v>
      </c>
      <c r="F262" s="5">
        <f>F263</f>
        <v>0</v>
      </c>
      <c r="G262" s="5">
        <f>G263</f>
        <v>0</v>
      </c>
    </row>
    <row r="263" spans="1:7" ht="27.2" customHeight="1" x14ac:dyDescent="0.25">
      <c r="A263" s="40" t="s">
        <v>209</v>
      </c>
      <c r="B263" s="18" t="s">
        <v>84</v>
      </c>
      <c r="C263" s="18" t="s">
        <v>83</v>
      </c>
      <c r="D263" s="18" t="s">
        <v>208</v>
      </c>
      <c r="E263" s="18" t="s">
        <v>24</v>
      </c>
      <c r="F263" s="5">
        <v>0</v>
      </c>
      <c r="G263" s="5">
        <v>0</v>
      </c>
    </row>
    <row r="264" spans="1:7" ht="27.2" x14ac:dyDescent="0.25">
      <c r="A264" s="19" t="s">
        <v>29</v>
      </c>
      <c r="B264" s="38" t="s">
        <v>84</v>
      </c>
      <c r="C264" s="20" t="s">
        <v>83</v>
      </c>
      <c r="D264" s="20" t="s">
        <v>210</v>
      </c>
      <c r="E264" s="18"/>
      <c r="F264" s="5">
        <f>F265</f>
        <v>11146.2</v>
      </c>
      <c r="G264" s="5">
        <f>G265</f>
        <v>11146.2</v>
      </c>
    </row>
    <row r="265" spans="1:7" ht="27.2" x14ac:dyDescent="0.25">
      <c r="A265" s="19" t="s">
        <v>27</v>
      </c>
      <c r="B265" s="18" t="s">
        <v>84</v>
      </c>
      <c r="C265" s="18" t="s">
        <v>83</v>
      </c>
      <c r="D265" s="18" t="s">
        <v>210</v>
      </c>
      <c r="E265" s="18" t="s">
        <v>28</v>
      </c>
      <c r="F265" s="5">
        <f>F266</f>
        <v>11146.2</v>
      </c>
      <c r="G265" s="5">
        <f>G266</f>
        <v>11146.2</v>
      </c>
    </row>
    <row r="266" spans="1:7" ht="30.6" customHeight="1" x14ac:dyDescent="0.25">
      <c r="A266" s="37" t="s">
        <v>211</v>
      </c>
      <c r="B266" s="18" t="s">
        <v>84</v>
      </c>
      <c r="C266" s="18" t="s">
        <v>83</v>
      </c>
      <c r="D266" s="18" t="s">
        <v>210</v>
      </c>
      <c r="E266" s="18" t="s">
        <v>24</v>
      </c>
      <c r="F266" s="5">
        <v>11146.2</v>
      </c>
      <c r="G266" s="5">
        <v>11146.2</v>
      </c>
    </row>
    <row r="267" spans="1:7" ht="27.2" x14ac:dyDescent="0.25">
      <c r="A267" s="19" t="s">
        <v>29</v>
      </c>
      <c r="B267" s="20" t="s">
        <v>84</v>
      </c>
      <c r="C267" s="20" t="s">
        <v>83</v>
      </c>
      <c r="D267" s="20" t="s">
        <v>212</v>
      </c>
      <c r="E267" s="20"/>
      <c r="F267" s="9">
        <f>F268</f>
        <v>586.6</v>
      </c>
      <c r="G267" s="9">
        <f>G268</f>
        <v>586.6</v>
      </c>
    </row>
    <row r="268" spans="1:7" ht="27.2" x14ac:dyDescent="0.25">
      <c r="A268" s="19" t="s">
        <v>27</v>
      </c>
      <c r="B268" s="18" t="s">
        <v>84</v>
      </c>
      <c r="C268" s="18" t="s">
        <v>83</v>
      </c>
      <c r="D268" s="18" t="s">
        <v>212</v>
      </c>
      <c r="E268" s="18" t="s">
        <v>28</v>
      </c>
      <c r="F268" s="5">
        <f>F269</f>
        <v>586.6</v>
      </c>
      <c r="G268" s="5">
        <f>G269</f>
        <v>586.6</v>
      </c>
    </row>
    <row r="269" spans="1:7" ht="30.6" customHeight="1" x14ac:dyDescent="0.25">
      <c r="A269" s="85" t="s">
        <v>321</v>
      </c>
      <c r="B269" s="18" t="s">
        <v>84</v>
      </c>
      <c r="C269" s="18" t="s">
        <v>83</v>
      </c>
      <c r="D269" s="18" t="s">
        <v>212</v>
      </c>
      <c r="E269" s="18" t="s">
        <v>24</v>
      </c>
      <c r="F269" s="5">
        <v>586.6</v>
      </c>
      <c r="G269" s="5">
        <v>586.6</v>
      </c>
    </row>
    <row r="270" spans="1:7" ht="24.45" customHeight="1" x14ac:dyDescent="0.25">
      <c r="A270" s="19" t="s">
        <v>29</v>
      </c>
      <c r="B270" s="26" t="s">
        <v>84</v>
      </c>
      <c r="C270" s="26" t="s">
        <v>83</v>
      </c>
      <c r="D270" s="20" t="s">
        <v>608</v>
      </c>
      <c r="E270" s="20"/>
      <c r="F270" s="32">
        <f>F271</f>
        <v>2500</v>
      </c>
      <c r="G270" s="32">
        <f>G271</f>
        <v>2500</v>
      </c>
    </row>
    <row r="271" spans="1:7" ht="28.55" customHeight="1" x14ac:dyDescent="0.25">
      <c r="A271" s="19" t="s">
        <v>27</v>
      </c>
      <c r="B271" s="25" t="s">
        <v>84</v>
      </c>
      <c r="C271" s="25" t="s">
        <v>83</v>
      </c>
      <c r="D271" s="18" t="s">
        <v>608</v>
      </c>
      <c r="E271" s="18" t="s">
        <v>28</v>
      </c>
      <c r="F271" s="30">
        <f>F272</f>
        <v>2500</v>
      </c>
      <c r="G271" s="30">
        <f>G272</f>
        <v>2500</v>
      </c>
    </row>
    <row r="272" spans="1:7" ht="29.9" customHeight="1" x14ac:dyDescent="0.25">
      <c r="A272" s="85" t="s">
        <v>322</v>
      </c>
      <c r="B272" s="25" t="s">
        <v>84</v>
      </c>
      <c r="C272" s="25" t="s">
        <v>83</v>
      </c>
      <c r="D272" s="18" t="s">
        <v>608</v>
      </c>
      <c r="E272" s="18" t="s">
        <v>24</v>
      </c>
      <c r="F272" s="30">
        <v>2500</v>
      </c>
      <c r="G272" s="30">
        <v>2500</v>
      </c>
    </row>
    <row r="273" spans="1:7" ht="26.5" customHeight="1" x14ac:dyDescent="0.25">
      <c r="A273" s="19" t="s">
        <v>29</v>
      </c>
      <c r="B273" s="20" t="s">
        <v>84</v>
      </c>
      <c r="C273" s="20" t="s">
        <v>83</v>
      </c>
      <c r="D273" s="20" t="s">
        <v>609</v>
      </c>
      <c r="E273" s="20"/>
      <c r="F273" s="9">
        <f>F274</f>
        <v>131.5</v>
      </c>
      <c r="G273" s="9">
        <f>G274</f>
        <v>131.5</v>
      </c>
    </row>
    <row r="274" spans="1:7" ht="26.5" customHeight="1" x14ac:dyDescent="0.25">
      <c r="A274" s="19" t="s">
        <v>27</v>
      </c>
      <c r="B274" s="18" t="s">
        <v>84</v>
      </c>
      <c r="C274" s="18" t="s">
        <v>83</v>
      </c>
      <c r="D274" s="18" t="s">
        <v>609</v>
      </c>
      <c r="E274" s="18" t="s">
        <v>28</v>
      </c>
      <c r="F274" s="5">
        <f>F275</f>
        <v>131.5</v>
      </c>
      <c r="G274" s="5">
        <f>G275</f>
        <v>131.5</v>
      </c>
    </row>
    <row r="275" spans="1:7" ht="34.65" customHeight="1" x14ac:dyDescent="0.25">
      <c r="A275" s="24" t="s">
        <v>270</v>
      </c>
      <c r="B275" s="18" t="s">
        <v>84</v>
      </c>
      <c r="C275" s="18" t="s">
        <v>83</v>
      </c>
      <c r="D275" s="18" t="s">
        <v>609</v>
      </c>
      <c r="E275" s="18" t="s">
        <v>24</v>
      </c>
      <c r="F275" s="5">
        <v>131.5</v>
      </c>
      <c r="G275" s="5">
        <v>131.5</v>
      </c>
    </row>
    <row r="276" spans="1:7" ht="70.650000000000006" customHeight="1" x14ac:dyDescent="0.25">
      <c r="A276" s="19" t="s">
        <v>29</v>
      </c>
      <c r="B276" s="20" t="s">
        <v>84</v>
      </c>
      <c r="C276" s="20" t="s">
        <v>83</v>
      </c>
      <c r="D276" s="20" t="s">
        <v>271</v>
      </c>
      <c r="E276" s="20"/>
      <c r="F276" s="5">
        <f>F277</f>
        <v>700</v>
      </c>
      <c r="G276" s="5">
        <f>G277</f>
        <v>700</v>
      </c>
    </row>
    <row r="277" spans="1:7" ht="29.25" customHeight="1" x14ac:dyDescent="0.25">
      <c r="A277" s="19" t="s">
        <v>27</v>
      </c>
      <c r="B277" s="18" t="s">
        <v>84</v>
      </c>
      <c r="C277" s="18" t="s">
        <v>83</v>
      </c>
      <c r="D277" s="18" t="s">
        <v>271</v>
      </c>
      <c r="E277" s="18" t="s">
        <v>28</v>
      </c>
      <c r="F277" s="5">
        <f>F278</f>
        <v>700</v>
      </c>
      <c r="G277" s="5">
        <f>G278</f>
        <v>700</v>
      </c>
    </row>
    <row r="278" spans="1:7" ht="31.25" customHeight="1" x14ac:dyDescent="0.25">
      <c r="A278" s="24" t="s">
        <v>272</v>
      </c>
      <c r="B278" s="18" t="s">
        <v>84</v>
      </c>
      <c r="C278" s="18" t="s">
        <v>83</v>
      </c>
      <c r="D278" s="18" t="s">
        <v>271</v>
      </c>
      <c r="E278" s="18" t="s">
        <v>24</v>
      </c>
      <c r="F278" s="5">
        <v>700</v>
      </c>
      <c r="G278" s="5">
        <v>700</v>
      </c>
    </row>
    <row r="279" spans="1:7" ht="68.599999999999994" customHeight="1" x14ac:dyDescent="0.25">
      <c r="A279" s="19" t="s">
        <v>29</v>
      </c>
      <c r="B279" s="20" t="s">
        <v>84</v>
      </c>
      <c r="C279" s="20" t="s">
        <v>83</v>
      </c>
      <c r="D279" s="20" t="s">
        <v>273</v>
      </c>
      <c r="E279" s="20"/>
      <c r="F279" s="5">
        <f>F280</f>
        <v>36.799999999999997</v>
      </c>
      <c r="G279" s="5">
        <f>G280</f>
        <v>36.799999999999997</v>
      </c>
    </row>
    <row r="280" spans="1:7" ht="29.25" customHeight="1" x14ac:dyDescent="0.25">
      <c r="A280" s="19" t="s">
        <v>27</v>
      </c>
      <c r="B280" s="18" t="s">
        <v>84</v>
      </c>
      <c r="C280" s="18" t="s">
        <v>83</v>
      </c>
      <c r="D280" s="18" t="s">
        <v>273</v>
      </c>
      <c r="E280" s="18" t="s">
        <v>28</v>
      </c>
      <c r="F280" s="5">
        <f>F281</f>
        <v>36.799999999999997</v>
      </c>
      <c r="G280" s="5">
        <f>G281</f>
        <v>36.799999999999997</v>
      </c>
    </row>
    <row r="281" spans="1:7" ht="25.15" customHeight="1" x14ac:dyDescent="0.25">
      <c r="A281" s="17" t="s">
        <v>82</v>
      </c>
      <c r="B281" s="18" t="s">
        <v>84</v>
      </c>
      <c r="C281" s="18" t="s">
        <v>83</v>
      </c>
      <c r="D281" s="18" t="s">
        <v>273</v>
      </c>
      <c r="E281" s="18" t="s">
        <v>24</v>
      </c>
      <c r="F281" s="5">
        <v>36.799999999999997</v>
      </c>
      <c r="G281" s="5">
        <v>36.799999999999997</v>
      </c>
    </row>
    <row r="282" spans="1:7" ht="19.05" customHeight="1" x14ac:dyDescent="0.25">
      <c r="A282" s="24" t="s">
        <v>81</v>
      </c>
      <c r="B282" s="15" t="s">
        <v>69</v>
      </c>
      <c r="C282" s="15" t="s">
        <v>11</v>
      </c>
      <c r="D282" s="15"/>
      <c r="E282" s="15"/>
      <c r="F282" s="2">
        <f>F283</f>
        <v>22462</v>
      </c>
      <c r="G282" s="2">
        <f>G283</f>
        <v>22462</v>
      </c>
    </row>
    <row r="283" spans="1:7" ht="18.350000000000001" customHeight="1" x14ac:dyDescent="0.25">
      <c r="A283" s="24" t="s">
        <v>80</v>
      </c>
      <c r="B283" s="20" t="s">
        <v>69</v>
      </c>
      <c r="C283" s="20" t="s">
        <v>11</v>
      </c>
      <c r="D283" s="20" t="s">
        <v>215</v>
      </c>
      <c r="E283" s="20"/>
      <c r="F283" s="5">
        <f>F284+F287+F294+F301+F304+F307+F310</f>
        <v>22462</v>
      </c>
      <c r="G283" s="5">
        <f>G284+G287+G294+G301+G304+G307+G310</f>
        <v>22462</v>
      </c>
    </row>
    <row r="284" spans="1:7" ht="40.75" x14ac:dyDescent="0.25">
      <c r="A284" s="27" t="s">
        <v>38</v>
      </c>
      <c r="B284" s="20" t="s">
        <v>69</v>
      </c>
      <c r="C284" s="20" t="s">
        <v>11</v>
      </c>
      <c r="D284" s="20" t="s">
        <v>216</v>
      </c>
      <c r="E284" s="20"/>
      <c r="F284" s="5">
        <f>F285</f>
        <v>11618.3</v>
      </c>
      <c r="G284" s="5">
        <f>G285</f>
        <v>11618.3</v>
      </c>
    </row>
    <row r="285" spans="1:7" x14ac:dyDescent="0.25">
      <c r="A285" s="19" t="s">
        <v>36</v>
      </c>
      <c r="B285" s="18" t="s">
        <v>69</v>
      </c>
      <c r="C285" s="18" t="s">
        <v>11</v>
      </c>
      <c r="D285" s="18" t="s">
        <v>216</v>
      </c>
      <c r="E285" s="18" t="s">
        <v>37</v>
      </c>
      <c r="F285" s="5">
        <f>F286</f>
        <v>11618.3</v>
      </c>
      <c r="G285" s="5">
        <f>G286</f>
        <v>11618.3</v>
      </c>
    </row>
    <row r="286" spans="1:7" ht="23.8" customHeight="1" x14ac:dyDescent="0.25">
      <c r="A286" s="24" t="s">
        <v>274</v>
      </c>
      <c r="B286" s="18" t="s">
        <v>69</v>
      </c>
      <c r="C286" s="18" t="s">
        <v>11</v>
      </c>
      <c r="D286" s="18" t="s">
        <v>216</v>
      </c>
      <c r="E286" s="18" t="s">
        <v>34</v>
      </c>
      <c r="F286" s="5">
        <v>11618.3</v>
      </c>
      <c r="G286" s="5">
        <v>11618.3</v>
      </c>
    </row>
    <row r="287" spans="1:7" ht="18.350000000000001" customHeight="1" x14ac:dyDescent="0.25">
      <c r="A287" s="19" t="s">
        <v>77</v>
      </c>
      <c r="B287" s="20" t="s">
        <v>69</v>
      </c>
      <c r="C287" s="20" t="s">
        <v>11</v>
      </c>
      <c r="D287" s="20" t="s">
        <v>286</v>
      </c>
      <c r="E287" s="20"/>
      <c r="F287" s="9">
        <f>F288+F290+F292</f>
        <v>8881.7999999999993</v>
      </c>
      <c r="G287" s="9">
        <f>G288+G290+G292</f>
        <v>8881.7999999999993</v>
      </c>
    </row>
    <row r="288" spans="1:7" ht="70.650000000000006" customHeight="1" x14ac:dyDescent="0.25">
      <c r="A288" s="19" t="s">
        <v>75</v>
      </c>
      <c r="B288" s="18" t="s">
        <v>69</v>
      </c>
      <c r="C288" s="18" t="s">
        <v>11</v>
      </c>
      <c r="D288" s="18" t="s">
        <v>286</v>
      </c>
      <c r="E288" s="18" t="s">
        <v>76</v>
      </c>
      <c r="F288" s="5">
        <f>F289</f>
        <v>5257.9</v>
      </c>
      <c r="G288" s="5">
        <f>G289</f>
        <v>5257.9</v>
      </c>
    </row>
    <row r="289" spans="1:7" ht="27.2" x14ac:dyDescent="0.25">
      <c r="A289" s="19" t="s">
        <v>29</v>
      </c>
      <c r="B289" s="18" t="s">
        <v>69</v>
      </c>
      <c r="C289" s="18" t="s">
        <v>11</v>
      </c>
      <c r="D289" s="18" t="s">
        <v>286</v>
      </c>
      <c r="E289" s="18" t="s">
        <v>74</v>
      </c>
      <c r="F289" s="5">
        <v>5257.9</v>
      </c>
      <c r="G289" s="5">
        <v>5257.9</v>
      </c>
    </row>
    <row r="290" spans="1:7" ht="27.85" customHeight="1" x14ac:dyDescent="0.25">
      <c r="A290" s="19" t="s">
        <v>27</v>
      </c>
      <c r="B290" s="18" t="s">
        <v>69</v>
      </c>
      <c r="C290" s="18" t="s">
        <v>11</v>
      </c>
      <c r="D290" s="18" t="s">
        <v>286</v>
      </c>
      <c r="E290" s="18" t="s">
        <v>28</v>
      </c>
      <c r="F290" s="5">
        <f>F291</f>
        <v>3623.9</v>
      </c>
      <c r="G290" s="5">
        <f>G291</f>
        <v>3623.9</v>
      </c>
    </row>
    <row r="291" spans="1:7" ht="31.25" customHeight="1" x14ac:dyDescent="0.25">
      <c r="A291" s="19" t="s">
        <v>73</v>
      </c>
      <c r="B291" s="18" t="s">
        <v>69</v>
      </c>
      <c r="C291" s="18" t="s">
        <v>11</v>
      </c>
      <c r="D291" s="18" t="s">
        <v>286</v>
      </c>
      <c r="E291" s="18" t="s">
        <v>24</v>
      </c>
      <c r="F291" s="5">
        <v>3623.9</v>
      </c>
      <c r="G291" s="5">
        <v>3623.9</v>
      </c>
    </row>
    <row r="292" spans="1:7" ht="15.65" customHeight="1" x14ac:dyDescent="0.25">
      <c r="A292" s="19" t="s">
        <v>71</v>
      </c>
      <c r="B292" s="18" t="s">
        <v>69</v>
      </c>
      <c r="C292" s="18" t="s">
        <v>11</v>
      </c>
      <c r="D292" s="18" t="s">
        <v>286</v>
      </c>
      <c r="E292" s="18" t="s">
        <v>72</v>
      </c>
      <c r="F292" s="5">
        <f>F293</f>
        <v>0</v>
      </c>
      <c r="G292" s="5">
        <f>G293</f>
        <v>0</v>
      </c>
    </row>
    <row r="293" spans="1:7" ht="14.3" customHeight="1" x14ac:dyDescent="0.25">
      <c r="A293" s="24" t="s">
        <v>79</v>
      </c>
      <c r="B293" s="18" t="s">
        <v>69</v>
      </c>
      <c r="C293" s="18" t="s">
        <v>11</v>
      </c>
      <c r="D293" s="18" t="s">
        <v>286</v>
      </c>
      <c r="E293" s="18" t="s">
        <v>70</v>
      </c>
      <c r="F293" s="5">
        <v>0</v>
      </c>
      <c r="G293" s="5">
        <v>0</v>
      </c>
    </row>
    <row r="294" spans="1:7" ht="19.05" customHeight="1" x14ac:dyDescent="0.25">
      <c r="A294" s="19" t="s">
        <v>77</v>
      </c>
      <c r="B294" s="20" t="s">
        <v>69</v>
      </c>
      <c r="C294" s="20" t="s">
        <v>11</v>
      </c>
      <c r="D294" s="20" t="s">
        <v>217</v>
      </c>
      <c r="E294" s="20"/>
      <c r="F294" s="9">
        <f>F295+F297+F299</f>
        <v>1812.4</v>
      </c>
      <c r="G294" s="9">
        <f>G295+G297+G299</f>
        <v>1812.4</v>
      </c>
    </row>
    <row r="295" spans="1:7" ht="74.05" customHeight="1" x14ac:dyDescent="0.25">
      <c r="A295" s="19" t="s">
        <v>75</v>
      </c>
      <c r="B295" s="18" t="s">
        <v>69</v>
      </c>
      <c r="C295" s="18" t="s">
        <v>11</v>
      </c>
      <c r="D295" s="18" t="s">
        <v>217</v>
      </c>
      <c r="E295" s="18" t="s">
        <v>76</v>
      </c>
      <c r="F295" s="5">
        <f>F296</f>
        <v>1227.7</v>
      </c>
      <c r="G295" s="5">
        <f>G296</f>
        <v>1227.7</v>
      </c>
    </row>
    <row r="296" spans="1:7" ht="30.1" customHeight="1" x14ac:dyDescent="0.25">
      <c r="A296" s="19" t="s">
        <v>29</v>
      </c>
      <c r="B296" s="18" t="s">
        <v>69</v>
      </c>
      <c r="C296" s="18" t="s">
        <v>11</v>
      </c>
      <c r="D296" s="18" t="s">
        <v>217</v>
      </c>
      <c r="E296" s="18" t="s">
        <v>74</v>
      </c>
      <c r="F296" s="5">
        <v>1227.7</v>
      </c>
      <c r="G296" s="5">
        <v>1227.7</v>
      </c>
    </row>
    <row r="297" spans="1:7" ht="30.1" customHeight="1" x14ac:dyDescent="0.25">
      <c r="A297" s="19" t="s">
        <v>27</v>
      </c>
      <c r="B297" s="18" t="s">
        <v>69</v>
      </c>
      <c r="C297" s="18" t="s">
        <v>11</v>
      </c>
      <c r="D297" s="18" t="s">
        <v>217</v>
      </c>
      <c r="E297" s="18" t="s">
        <v>28</v>
      </c>
      <c r="F297" s="5">
        <f>F298</f>
        <v>584.70000000000005</v>
      </c>
      <c r="G297" s="5">
        <f>G298</f>
        <v>584.70000000000005</v>
      </c>
    </row>
    <row r="298" spans="1:7" ht="27.7" customHeight="1" x14ac:dyDescent="0.25">
      <c r="A298" s="19" t="s">
        <v>73</v>
      </c>
      <c r="B298" s="18" t="s">
        <v>69</v>
      </c>
      <c r="C298" s="18" t="s">
        <v>11</v>
      </c>
      <c r="D298" s="18" t="s">
        <v>217</v>
      </c>
      <c r="E298" s="18" t="s">
        <v>24</v>
      </c>
      <c r="F298" s="5">
        <v>584.70000000000005</v>
      </c>
      <c r="G298" s="5">
        <v>584.70000000000005</v>
      </c>
    </row>
    <row r="299" spans="1:7" ht="15.8" customHeight="1" x14ac:dyDescent="0.25">
      <c r="A299" s="19" t="s">
        <v>71</v>
      </c>
      <c r="B299" s="18" t="s">
        <v>69</v>
      </c>
      <c r="C299" s="18" t="s">
        <v>11</v>
      </c>
      <c r="D299" s="18" t="s">
        <v>217</v>
      </c>
      <c r="E299" s="18" t="s">
        <v>72</v>
      </c>
      <c r="F299" s="5">
        <f>F300</f>
        <v>0</v>
      </c>
      <c r="G299" s="5">
        <f>G300</f>
        <v>0</v>
      </c>
    </row>
    <row r="300" spans="1:7" ht="15.8" customHeight="1" x14ac:dyDescent="0.25">
      <c r="A300" s="24" t="s">
        <v>275</v>
      </c>
      <c r="B300" s="18" t="s">
        <v>69</v>
      </c>
      <c r="C300" s="18" t="s">
        <v>11</v>
      </c>
      <c r="D300" s="18" t="s">
        <v>217</v>
      </c>
      <c r="E300" s="18" t="s">
        <v>70</v>
      </c>
      <c r="F300" s="5">
        <v>0</v>
      </c>
      <c r="G300" s="5">
        <v>0</v>
      </c>
    </row>
    <row r="301" spans="1:7" ht="101.9" customHeight="1" x14ac:dyDescent="0.25">
      <c r="A301" s="19" t="s">
        <v>29</v>
      </c>
      <c r="B301" s="20" t="s">
        <v>69</v>
      </c>
      <c r="C301" s="20" t="s">
        <v>11</v>
      </c>
      <c r="D301" s="20" t="s">
        <v>308</v>
      </c>
      <c r="E301" s="20"/>
      <c r="F301" s="5">
        <f>F302</f>
        <v>141.4</v>
      </c>
      <c r="G301" s="5">
        <f>G302</f>
        <v>141.4</v>
      </c>
    </row>
    <row r="302" spans="1:7" ht="32.450000000000003" customHeight="1" x14ac:dyDescent="0.25">
      <c r="A302" s="19" t="s">
        <v>27</v>
      </c>
      <c r="B302" s="18" t="s">
        <v>69</v>
      </c>
      <c r="C302" s="18" t="s">
        <v>11</v>
      </c>
      <c r="D302" s="18" t="s">
        <v>308</v>
      </c>
      <c r="E302" s="18" t="s">
        <v>28</v>
      </c>
      <c r="F302" s="5">
        <f>F303</f>
        <v>141.4</v>
      </c>
      <c r="G302" s="5">
        <f>G303</f>
        <v>141.4</v>
      </c>
    </row>
    <row r="303" spans="1:7" ht="32.450000000000003" customHeight="1" x14ac:dyDescent="0.25">
      <c r="A303" s="24" t="s">
        <v>276</v>
      </c>
      <c r="B303" s="18" t="s">
        <v>69</v>
      </c>
      <c r="C303" s="18" t="s">
        <v>11</v>
      </c>
      <c r="D303" s="18" t="s">
        <v>308</v>
      </c>
      <c r="E303" s="18" t="s">
        <v>24</v>
      </c>
      <c r="F303" s="5">
        <v>141.4</v>
      </c>
      <c r="G303" s="5">
        <v>141.4</v>
      </c>
    </row>
    <row r="304" spans="1:7" ht="107.35" customHeight="1" x14ac:dyDescent="0.25">
      <c r="A304" s="19" t="s">
        <v>29</v>
      </c>
      <c r="B304" s="20" t="s">
        <v>69</v>
      </c>
      <c r="C304" s="20" t="s">
        <v>11</v>
      </c>
      <c r="D304" s="20" t="s">
        <v>309</v>
      </c>
      <c r="E304" s="20"/>
      <c r="F304" s="5">
        <f>F305</f>
        <v>2.2000000000000002</v>
      </c>
      <c r="G304" s="5">
        <f>G305</f>
        <v>2.2000000000000002</v>
      </c>
    </row>
    <row r="305" spans="1:7" ht="29.25" customHeight="1" x14ac:dyDescent="0.25">
      <c r="A305" s="19" t="s">
        <v>27</v>
      </c>
      <c r="B305" s="18" t="s">
        <v>69</v>
      </c>
      <c r="C305" s="18" t="s">
        <v>11</v>
      </c>
      <c r="D305" s="18" t="s">
        <v>309</v>
      </c>
      <c r="E305" s="18" t="s">
        <v>28</v>
      </c>
      <c r="F305" s="5">
        <f>F306</f>
        <v>2.2000000000000002</v>
      </c>
      <c r="G305" s="5">
        <f>G306</f>
        <v>2.2000000000000002</v>
      </c>
    </row>
    <row r="306" spans="1:7" ht="27.85" customHeight="1" x14ac:dyDescent="0.25">
      <c r="A306" s="64" t="s">
        <v>277</v>
      </c>
      <c r="B306" s="18" t="s">
        <v>69</v>
      </c>
      <c r="C306" s="18" t="s">
        <v>11</v>
      </c>
      <c r="D306" s="18" t="s">
        <v>309</v>
      </c>
      <c r="E306" s="18" t="s">
        <v>24</v>
      </c>
      <c r="F306" s="5">
        <v>2.2000000000000002</v>
      </c>
      <c r="G306" s="5">
        <v>2.2000000000000002</v>
      </c>
    </row>
    <row r="307" spans="1:7" ht="95.8" customHeight="1" x14ac:dyDescent="0.25">
      <c r="A307" s="19" t="s">
        <v>29</v>
      </c>
      <c r="B307" s="20" t="s">
        <v>69</v>
      </c>
      <c r="C307" s="20" t="s">
        <v>11</v>
      </c>
      <c r="D307" s="20" t="s">
        <v>310</v>
      </c>
      <c r="E307" s="62"/>
      <c r="F307" s="5">
        <f>F308</f>
        <v>5.6</v>
      </c>
      <c r="G307" s="5">
        <f>G308</f>
        <v>5.6</v>
      </c>
    </row>
    <row r="308" spans="1:7" ht="28.55" customHeight="1" x14ac:dyDescent="0.25">
      <c r="A308" s="19" t="s">
        <v>27</v>
      </c>
      <c r="B308" s="18" t="s">
        <v>69</v>
      </c>
      <c r="C308" s="18" t="s">
        <v>11</v>
      </c>
      <c r="D308" s="18" t="s">
        <v>310</v>
      </c>
      <c r="E308" s="18" t="s">
        <v>28</v>
      </c>
      <c r="F308" s="5">
        <f>F309</f>
        <v>5.6</v>
      </c>
      <c r="G308" s="5">
        <f>G309</f>
        <v>5.6</v>
      </c>
    </row>
    <row r="309" spans="1:7" ht="29.25" customHeight="1" x14ac:dyDescent="0.25">
      <c r="A309" s="24" t="s">
        <v>278</v>
      </c>
      <c r="B309" s="18" t="s">
        <v>69</v>
      </c>
      <c r="C309" s="18" t="s">
        <v>11</v>
      </c>
      <c r="D309" s="18" t="s">
        <v>310</v>
      </c>
      <c r="E309" s="18" t="s">
        <v>24</v>
      </c>
      <c r="F309" s="5">
        <v>5.6</v>
      </c>
      <c r="G309" s="5">
        <v>5.6</v>
      </c>
    </row>
    <row r="310" spans="1:7" ht="90.35" customHeight="1" x14ac:dyDescent="0.25">
      <c r="A310" s="19" t="s">
        <v>29</v>
      </c>
      <c r="B310" s="20" t="s">
        <v>69</v>
      </c>
      <c r="C310" s="20" t="s">
        <v>11</v>
      </c>
      <c r="D310" s="20" t="s">
        <v>311</v>
      </c>
      <c r="E310" s="62"/>
      <c r="F310" s="5">
        <f>F311</f>
        <v>0.3</v>
      </c>
      <c r="G310" s="5">
        <f>G311</f>
        <v>0.3</v>
      </c>
    </row>
    <row r="311" spans="1:7" ht="29.25" customHeight="1" x14ac:dyDescent="0.25">
      <c r="A311" s="19" t="s">
        <v>27</v>
      </c>
      <c r="B311" s="18" t="s">
        <v>69</v>
      </c>
      <c r="C311" s="18" t="s">
        <v>11</v>
      </c>
      <c r="D311" s="18" t="s">
        <v>311</v>
      </c>
      <c r="E311" s="18" t="s">
        <v>28</v>
      </c>
      <c r="F311" s="5">
        <f>F312</f>
        <v>0.3</v>
      </c>
      <c r="G311" s="5">
        <f>G312</f>
        <v>0.3</v>
      </c>
    </row>
    <row r="312" spans="1:7" ht="27.85" customHeight="1" x14ac:dyDescent="0.25">
      <c r="A312" s="17" t="s">
        <v>68</v>
      </c>
      <c r="B312" s="18" t="s">
        <v>69</v>
      </c>
      <c r="C312" s="18" t="s">
        <v>11</v>
      </c>
      <c r="D312" s="18" t="s">
        <v>311</v>
      </c>
      <c r="E312" s="18" t="s">
        <v>24</v>
      </c>
      <c r="F312" s="5">
        <v>0.3</v>
      </c>
      <c r="G312" s="5">
        <v>0.3</v>
      </c>
    </row>
    <row r="313" spans="1:7" ht="15.8" customHeight="1" x14ac:dyDescent="0.25">
      <c r="A313" s="14" t="s">
        <v>67</v>
      </c>
      <c r="B313" s="15">
        <v>10</v>
      </c>
      <c r="C313" s="15"/>
      <c r="D313" s="15"/>
      <c r="E313" s="15"/>
      <c r="F313" s="2">
        <f>F319+F323+F331+F343+F314</f>
        <v>85306.700000000012</v>
      </c>
      <c r="G313" s="2">
        <f>G319+G323+G331+G343+G314</f>
        <v>88386.400000000023</v>
      </c>
    </row>
    <row r="314" spans="1:7" ht="15.8" customHeight="1" x14ac:dyDescent="0.25">
      <c r="A314" s="23" t="s">
        <v>21</v>
      </c>
      <c r="B314" s="13" t="s">
        <v>44</v>
      </c>
      <c r="C314" s="13" t="s">
        <v>11</v>
      </c>
      <c r="D314" s="13"/>
      <c r="E314" s="13"/>
      <c r="F314" s="2">
        <f t="shared" ref="F314:G317" si="16">F315</f>
        <v>1142.5999999999999</v>
      </c>
      <c r="G314" s="2">
        <f t="shared" si="16"/>
        <v>1142.5999999999999</v>
      </c>
    </row>
    <row r="315" spans="1:7" ht="27.85" customHeight="1" x14ac:dyDescent="0.25">
      <c r="A315" s="8" t="s">
        <v>66</v>
      </c>
      <c r="B315" s="20" t="s">
        <v>44</v>
      </c>
      <c r="C315" s="20" t="s">
        <v>11</v>
      </c>
      <c r="D315" s="21" t="s">
        <v>161</v>
      </c>
      <c r="E315" s="13"/>
      <c r="F315" s="9">
        <f t="shared" si="16"/>
        <v>1142.5999999999999</v>
      </c>
      <c r="G315" s="9">
        <f t="shared" si="16"/>
        <v>1142.5999999999999</v>
      </c>
    </row>
    <row r="316" spans="1:7" ht="15.65" customHeight="1" x14ac:dyDescent="0.25">
      <c r="A316" s="19" t="s">
        <v>51</v>
      </c>
      <c r="B316" s="6" t="s">
        <v>44</v>
      </c>
      <c r="C316" s="6" t="s">
        <v>11</v>
      </c>
      <c r="D316" s="28" t="s">
        <v>218</v>
      </c>
      <c r="E316" s="6"/>
      <c r="F316" s="5">
        <f t="shared" si="16"/>
        <v>1142.5999999999999</v>
      </c>
      <c r="G316" s="5">
        <f t="shared" si="16"/>
        <v>1142.5999999999999</v>
      </c>
    </row>
    <row r="317" spans="1:7" ht="27.2" x14ac:dyDescent="0.25">
      <c r="A317" s="19" t="s">
        <v>65</v>
      </c>
      <c r="B317" s="6" t="s">
        <v>44</v>
      </c>
      <c r="C317" s="6" t="s">
        <v>11</v>
      </c>
      <c r="D317" s="28" t="s">
        <v>218</v>
      </c>
      <c r="E317" s="6" t="s">
        <v>50</v>
      </c>
      <c r="F317" s="5">
        <f t="shared" si="16"/>
        <v>1142.5999999999999</v>
      </c>
      <c r="G317" s="5">
        <f t="shared" si="16"/>
        <v>1142.5999999999999</v>
      </c>
    </row>
    <row r="318" spans="1:7" ht="26.5" x14ac:dyDescent="0.25">
      <c r="A318" s="36" t="s">
        <v>64</v>
      </c>
      <c r="B318" s="6" t="s">
        <v>44</v>
      </c>
      <c r="C318" s="6" t="s">
        <v>11</v>
      </c>
      <c r="D318" s="28" t="s">
        <v>218</v>
      </c>
      <c r="E318" s="6" t="s">
        <v>47</v>
      </c>
      <c r="F318" s="30">
        <v>1142.5999999999999</v>
      </c>
      <c r="G318" s="30">
        <v>1142.5999999999999</v>
      </c>
    </row>
    <row r="319" spans="1:7" ht="25.5" customHeight="1" x14ac:dyDescent="0.25">
      <c r="A319" s="24" t="s">
        <v>63</v>
      </c>
      <c r="B319" s="35">
        <v>10</v>
      </c>
      <c r="C319" s="35" t="s">
        <v>25</v>
      </c>
      <c r="D319" s="35"/>
      <c r="E319" s="35"/>
      <c r="F319" s="2">
        <f t="shared" ref="F319:G321" si="17">F320</f>
        <v>44461.599999999999</v>
      </c>
      <c r="G319" s="2">
        <f t="shared" si="17"/>
        <v>45859.9</v>
      </c>
    </row>
    <row r="320" spans="1:7" ht="56.4" customHeight="1" x14ac:dyDescent="0.25">
      <c r="A320" s="27" t="s">
        <v>38</v>
      </c>
      <c r="B320" s="20" t="s">
        <v>44</v>
      </c>
      <c r="C320" s="20" t="s">
        <v>25</v>
      </c>
      <c r="D320" s="20" t="s">
        <v>168</v>
      </c>
      <c r="E320" s="26"/>
      <c r="F320" s="9">
        <f t="shared" si="17"/>
        <v>44461.599999999999</v>
      </c>
      <c r="G320" s="9">
        <f t="shared" si="17"/>
        <v>45859.9</v>
      </c>
    </row>
    <row r="321" spans="1:18" ht="47.55" customHeight="1" x14ac:dyDescent="0.25">
      <c r="A321" s="34" t="s">
        <v>62</v>
      </c>
      <c r="B321" s="25">
        <v>10</v>
      </c>
      <c r="C321" s="25" t="s">
        <v>25</v>
      </c>
      <c r="D321" s="18" t="s">
        <v>168</v>
      </c>
      <c r="E321" s="25" t="s">
        <v>37</v>
      </c>
      <c r="F321" s="5">
        <f t="shared" si="17"/>
        <v>44461.599999999999</v>
      </c>
      <c r="G321" s="5">
        <f t="shared" si="17"/>
        <v>45859.9</v>
      </c>
    </row>
    <row r="322" spans="1:18" ht="17" customHeight="1" x14ac:dyDescent="0.25">
      <c r="A322" s="17" t="s">
        <v>60</v>
      </c>
      <c r="B322" s="25">
        <v>10</v>
      </c>
      <c r="C322" s="25" t="s">
        <v>25</v>
      </c>
      <c r="D322" s="18" t="s">
        <v>168</v>
      </c>
      <c r="E322" s="25" t="s">
        <v>61</v>
      </c>
      <c r="F322" s="5">
        <v>44461.599999999999</v>
      </c>
      <c r="G322" s="5">
        <v>45859.9</v>
      </c>
    </row>
    <row r="323" spans="1:18" ht="17" customHeight="1" x14ac:dyDescent="0.25">
      <c r="A323" s="12" t="s">
        <v>21</v>
      </c>
      <c r="B323" s="15">
        <v>10</v>
      </c>
      <c r="C323" s="15" t="s">
        <v>2</v>
      </c>
      <c r="D323" s="15"/>
      <c r="E323" s="15"/>
      <c r="F323" s="2">
        <f>F324</f>
        <v>850</v>
      </c>
      <c r="G323" s="2">
        <f t="shared" ref="F323:G326" si="18">G324</f>
        <v>2122</v>
      </c>
    </row>
    <row r="324" spans="1:18" ht="122.3" x14ac:dyDescent="0.25">
      <c r="A324" s="40" t="s">
        <v>244</v>
      </c>
      <c r="B324" s="20" t="s">
        <v>44</v>
      </c>
      <c r="C324" s="20" t="s">
        <v>58</v>
      </c>
      <c r="D324" s="20" t="s">
        <v>161</v>
      </c>
      <c r="E324" s="15"/>
      <c r="F324" s="9">
        <f>F325+F328</f>
        <v>850</v>
      </c>
      <c r="G324" s="9">
        <f>G325+G328</f>
        <v>2122</v>
      </c>
    </row>
    <row r="325" spans="1:18" ht="27.2" x14ac:dyDescent="0.25">
      <c r="A325" s="19" t="s">
        <v>51</v>
      </c>
      <c r="B325" s="20" t="s">
        <v>44</v>
      </c>
      <c r="C325" s="20" t="s">
        <v>58</v>
      </c>
      <c r="D325" s="20" t="s">
        <v>245</v>
      </c>
      <c r="E325" s="20"/>
      <c r="F325" s="9">
        <f t="shared" si="18"/>
        <v>0</v>
      </c>
      <c r="G325" s="9">
        <f t="shared" si="18"/>
        <v>1272</v>
      </c>
    </row>
    <row r="326" spans="1:18" ht="27.85" customHeight="1" x14ac:dyDescent="0.25">
      <c r="A326" s="8" t="s">
        <v>59</v>
      </c>
      <c r="B326" s="18" t="s">
        <v>44</v>
      </c>
      <c r="C326" s="18" t="s">
        <v>58</v>
      </c>
      <c r="D326" s="18" t="s">
        <v>245</v>
      </c>
      <c r="E326" s="31" t="s">
        <v>50</v>
      </c>
      <c r="F326" s="30">
        <f t="shared" si="18"/>
        <v>0</v>
      </c>
      <c r="G326" s="30">
        <f t="shared" si="18"/>
        <v>1272</v>
      </c>
    </row>
    <row r="327" spans="1:18" ht="34.85" customHeight="1" x14ac:dyDescent="0.25">
      <c r="A327" s="24" t="s">
        <v>279</v>
      </c>
      <c r="B327" s="18" t="s">
        <v>44</v>
      </c>
      <c r="C327" s="18" t="s">
        <v>58</v>
      </c>
      <c r="D327" s="18" t="s">
        <v>245</v>
      </c>
      <c r="E327" s="31" t="s">
        <v>57</v>
      </c>
      <c r="F327" s="30">
        <v>0</v>
      </c>
      <c r="G327" s="30">
        <v>1272</v>
      </c>
    </row>
    <row r="328" spans="1:18" ht="70" customHeight="1" x14ac:dyDescent="0.25">
      <c r="A328" s="63" t="s">
        <v>51</v>
      </c>
      <c r="B328" s="20" t="s">
        <v>44</v>
      </c>
      <c r="C328" s="20" t="s">
        <v>43</v>
      </c>
      <c r="D328" s="10" t="s">
        <v>280</v>
      </c>
      <c r="E328" s="93"/>
      <c r="F328" s="32">
        <f>F329</f>
        <v>850</v>
      </c>
      <c r="G328" s="32">
        <f>G329</f>
        <v>850</v>
      </c>
    </row>
    <row r="329" spans="1:18" ht="29.25" customHeight="1" x14ac:dyDescent="0.25">
      <c r="A329" s="8" t="s">
        <v>59</v>
      </c>
      <c r="B329" s="18" t="s">
        <v>44</v>
      </c>
      <c r="C329" s="18" t="s">
        <v>43</v>
      </c>
      <c r="D329" s="6" t="s">
        <v>280</v>
      </c>
      <c r="E329" s="31" t="s">
        <v>50</v>
      </c>
      <c r="F329" s="30">
        <f>F330</f>
        <v>850</v>
      </c>
      <c r="G329" s="30">
        <f>G330</f>
        <v>850</v>
      </c>
    </row>
    <row r="330" spans="1:18" ht="28.55" customHeight="1" x14ac:dyDescent="0.25">
      <c r="A330" s="17" t="s">
        <v>56</v>
      </c>
      <c r="B330" s="18" t="s">
        <v>44</v>
      </c>
      <c r="C330" s="18" t="s">
        <v>2</v>
      </c>
      <c r="D330" s="6" t="s">
        <v>280</v>
      </c>
      <c r="E330" s="31" t="s">
        <v>57</v>
      </c>
      <c r="F330" s="30">
        <v>850</v>
      </c>
      <c r="G330" s="30">
        <v>850</v>
      </c>
    </row>
    <row r="331" spans="1:18" ht="17.7" customHeight="1" x14ac:dyDescent="0.25">
      <c r="A331" s="12" t="s">
        <v>21</v>
      </c>
      <c r="B331" s="15">
        <v>10</v>
      </c>
      <c r="C331" s="15" t="s">
        <v>48</v>
      </c>
      <c r="D331" s="15"/>
      <c r="E331" s="15"/>
      <c r="F331" s="2">
        <f>F332</f>
        <v>38121.9</v>
      </c>
      <c r="G331" s="2">
        <f>G332</f>
        <v>38731.300000000003</v>
      </c>
      <c r="K331" s="187"/>
      <c r="L331" s="186"/>
      <c r="M331" s="185"/>
      <c r="N331" s="185"/>
      <c r="O331" s="185"/>
      <c r="P331" s="185"/>
      <c r="Q331" s="184"/>
      <c r="R331" s="184"/>
    </row>
    <row r="332" spans="1:18" ht="27.7" customHeight="1" x14ac:dyDescent="0.25">
      <c r="A332" s="24" t="s">
        <v>55</v>
      </c>
      <c r="B332" s="20" t="s">
        <v>44</v>
      </c>
      <c r="C332" s="20" t="s">
        <v>48</v>
      </c>
      <c r="D332" s="20" t="s">
        <v>161</v>
      </c>
      <c r="E332" s="15"/>
      <c r="F332" s="5">
        <f>F333</f>
        <v>38121.9</v>
      </c>
      <c r="G332" s="5">
        <f>G333</f>
        <v>38731.300000000003</v>
      </c>
      <c r="K332" s="182"/>
      <c r="L332" s="181"/>
      <c r="M332" s="180"/>
      <c r="N332" s="180"/>
      <c r="O332" s="180"/>
      <c r="P332" s="183"/>
      <c r="Q332" s="179"/>
      <c r="R332" s="179"/>
    </row>
    <row r="333" spans="1:18" ht="27.2" x14ac:dyDescent="0.25">
      <c r="A333" s="29" t="s">
        <v>54</v>
      </c>
      <c r="B333" s="20" t="s">
        <v>44</v>
      </c>
      <c r="C333" s="20" t="s">
        <v>48</v>
      </c>
      <c r="D333" s="20" t="s">
        <v>253</v>
      </c>
      <c r="E333" s="18"/>
      <c r="F333" s="5">
        <f>F334+F337+F340</f>
        <v>38121.9</v>
      </c>
      <c r="G333" s="5">
        <f>G334+G337+G340</f>
        <v>38731.300000000003</v>
      </c>
      <c r="K333" s="182"/>
      <c r="L333" s="181"/>
      <c r="M333" s="180"/>
      <c r="N333" s="180"/>
      <c r="O333" s="180"/>
      <c r="P333" s="180"/>
      <c r="Q333" s="179"/>
      <c r="R333" s="179"/>
    </row>
    <row r="334" spans="1:18" ht="27.2" x14ac:dyDescent="0.25">
      <c r="A334" s="19" t="s">
        <v>51</v>
      </c>
      <c r="B334" s="25" t="s">
        <v>44</v>
      </c>
      <c r="C334" s="25" t="s">
        <v>48</v>
      </c>
      <c r="D334" s="20" t="s">
        <v>288</v>
      </c>
      <c r="E334" s="25"/>
      <c r="F334" s="5">
        <f>F335</f>
        <v>10081.200000000001</v>
      </c>
      <c r="G334" s="5">
        <f>G335</f>
        <v>10872.1</v>
      </c>
    </row>
    <row r="335" spans="1:18" ht="27.7" customHeight="1" x14ac:dyDescent="0.25">
      <c r="A335" s="29" t="s">
        <v>49</v>
      </c>
      <c r="B335" s="25" t="s">
        <v>44</v>
      </c>
      <c r="C335" s="25" t="s">
        <v>48</v>
      </c>
      <c r="D335" s="18" t="s">
        <v>287</v>
      </c>
      <c r="E335" s="25" t="s">
        <v>50</v>
      </c>
      <c r="F335" s="5">
        <f>F336</f>
        <v>10081.200000000001</v>
      </c>
      <c r="G335" s="5">
        <f>G336</f>
        <v>10872.1</v>
      </c>
    </row>
    <row r="336" spans="1:18" ht="27.7" customHeight="1" x14ac:dyDescent="0.25">
      <c r="A336" s="29" t="s">
        <v>53</v>
      </c>
      <c r="B336" s="25" t="s">
        <v>44</v>
      </c>
      <c r="C336" s="25" t="s">
        <v>48</v>
      </c>
      <c r="D336" s="18" t="s">
        <v>287</v>
      </c>
      <c r="E336" s="25" t="s">
        <v>47</v>
      </c>
      <c r="F336" s="5">
        <v>10081.200000000001</v>
      </c>
      <c r="G336" s="5">
        <v>10872.1</v>
      </c>
    </row>
    <row r="337" spans="1:7" ht="20.399999999999999" customHeight="1" x14ac:dyDescent="0.25">
      <c r="A337" s="19" t="s">
        <v>29</v>
      </c>
      <c r="B337" s="25">
        <v>10</v>
      </c>
      <c r="C337" s="25" t="s">
        <v>48</v>
      </c>
      <c r="D337" s="20" t="s">
        <v>289</v>
      </c>
      <c r="E337" s="25"/>
      <c r="F337" s="5">
        <f>F338</f>
        <v>11186.3</v>
      </c>
      <c r="G337" s="5">
        <f>G338</f>
        <v>11764.2</v>
      </c>
    </row>
    <row r="338" spans="1:7" ht="28.55" customHeight="1" x14ac:dyDescent="0.25">
      <c r="A338" s="19" t="s">
        <v>27</v>
      </c>
      <c r="B338" s="25">
        <v>10</v>
      </c>
      <c r="C338" s="25" t="s">
        <v>48</v>
      </c>
      <c r="D338" s="18" t="s">
        <v>289</v>
      </c>
      <c r="E338" s="25" t="s">
        <v>28</v>
      </c>
      <c r="F338" s="5">
        <f>F339</f>
        <v>11186.3</v>
      </c>
      <c r="G338" s="5">
        <f>G339</f>
        <v>11764.2</v>
      </c>
    </row>
    <row r="339" spans="1:7" ht="29.25" customHeight="1" x14ac:dyDescent="0.25">
      <c r="A339" s="29" t="s">
        <v>52</v>
      </c>
      <c r="B339" s="25">
        <v>10</v>
      </c>
      <c r="C339" s="25" t="s">
        <v>48</v>
      </c>
      <c r="D339" s="18" t="s">
        <v>289</v>
      </c>
      <c r="E339" s="25" t="s">
        <v>24</v>
      </c>
      <c r="F339" s="5">
        <v>11186.3</v>
      </c>
      <c r="G339" s="5">
        <v>11764.2</v>
      </c>
    </row>
    <row r="340" spans="1:7" ht="30.1" customHeight="1" x14ac:dyDescent="0.25">
      <c r="A340" s="19" t="s">
        <v>51</v>
      </c>
      <c r="B340" s="25">
        <v>10</v>
      </c>
      <c r="C340" s="25" t="s">
        <v>48</v>
      </c>
      <c r="D340" s="20" t="s">
        <v>290</v>
      </c>
      <c r="E340" s="25"/>
      <c r="F340" s="5">
        <f>F341</f>
        <v>16854.400000000001</v>
      </c>
      <c r="G340" s="5">
        <f>G341</f>
        <v>16095</v>
      </c>
    </row>
    <row r="341" spans="1:7" ht="30.1" customHeight="1" x14ac:dyDescent="0.25">
      <c r="A341" s="29" t="s">
        <v>49</v>
      </c>
      <c r="B341" s="25">
        <v>10</v>
      </c>
      <c r="C341" s="25" t="s">
        <v>48</v>
      </c>
      <c r="D341" s="18" t="s">
        <v>290</v>
      </c>
      <c r="E341" s="25" t="s">
        <v>50</v>
      </c>
      <c r="F341" s="5">
        <f>F342</f>
        <v>16854.400000000001</v>
      </c>
      <c r="G341" s="5">
        <f>G342</f>
        <v>16095</v>
      </c>
    </row>
    <row r="342" spans="1:7" ht="26.5" x14ac:dyDescent="0.25">
      <c r="A342" s="17" t="s">
        <v>46</v>
      </c>
      <c r="B342" s="25">
        <v>10</v>
      </c>
      <c r="C342" s="25" t="s">
        <v>48</v>
      </c>
      <c r="D342" s="18" t="s">
        <v>290</v>
      </c>
      <c r="E342" s="25" t="s">
        <v>47</v>
      </c>
      <c r="F342" s="5">
        <v>16854.400000000001</v>
      </c>
      <c r="G342" s="5">
        <v>16095</v>
      </c>
    </row>
    <row r="343" spans="1:7" ht="27" customHeight="1" x14ac:dyDescent="0.25">
      <c r="A343" s="23" t="s">
        <v>21</v>
      </c>
      <c r="B343" s="15">
        <v>10</v>
      </c>
      <c r="C343" s="15" t="s">
        <v>43</v>
      </c>
      <c r="D343" s="15"/>
      <c r="E343" s="15"/>
      <c r="F343" s="2">
        <f t="shared" ref="F343:G346" si="19">F344</f>
        <v>730.6</v>
      </c>
      <c r="G343" s="2">
        <f t="shared" si="19"/>
        <v>530.6</v>
      </c>
    </row>
    <row r="344" spans="1:7" ht="27.2" x14ac:dyDescent="0.25">
      <c r="A344" s="19" t="s">
        <v>45</v>
      </c>
      <c r="B344" s="20" t="s">
        <v>44</v>
      </c>
      <c r="C344" s="20" t="s">
        <v>43</v>
      </c>
      <c r="D344" s="20" t="s">
        <v>161</v>
      </c>
      <c r="E344" s="18"/>
      <c r="F344" s="9">
        <f>F345+F348</f>
        <v>730.6</v>
      </c>
      <c r="G344" s="9">
        <f>G345+G348</f>
        <v>530.6</v>
      </c>
    </row>
    <row r="345" spans="1:7" ht="27.2" x14ac:dyDescent="0.25">
      <c r="A345" s="19" t="s">
        <v>29</v>
      </c>
      <c r="B345" s="18" t="s">
        <v>44</v>
      </c>
      <c r="C345" s="18" t="s">
        <v>43</v>
      </c>
      <c r="D345" s="28" t="s">
        <v>163</v>
      </c>
      <c r="E345" s="18"/>
      <c r="F345" s="5">
        <f t="shared" si="19"/>
        <v>506.6</v>
      </c>
      <c r="G345" s="5">
        <f t="shared" si="19"/>
        <v>506.6</v>
      </c>
    </row>
    <row r="346" spans="1:7" ht="27.85" customHeight="1" x14ac:dyDescent="0.25">
      <c r="A346" s="19" t="s">
        <v>27</v>
      </c>
      <c r="B346" s="18" t="s">
        <v>44</v>
      </c>
      <c r="C346" s="18" t="s">
        <v>43</v>
      </c>
      <c r="D346" s="28" t="s">
        <v>163</v>
      </c>
      <c r="E346" s="18" t="s">
        <v>28</v>
      </c>
      <c r="F346" s="5">
        <f t="shared" si="19"/>
        <v>506.6</v>
      </c>
      <c r="G346" s="5">
        <f t="shared" si="19"/>
        <v>506.6</v>
      </c>
    </row>
    <row r="347" spans="1:7" ht="29.9" customHeight="1" x14ac:dyDescent="0.25">
      <c r="A347" s="85" t="s">
        <v>219</v>
      </c>
      <c r="B347" s="18" t="s">
        <v>44</v>
      </c>
      <c r="C347" s="18" t="s">
        <v>43</v>
      </c>
      <c r="D347" s="28" t="s">
        <v>163</v>
      </c>
      <c r="E347" s="18" t="s">
        <v>24</v>
      </c>
      <c r="F347" s="5">
        <v>506.6</v>
      </c>
      <c r="G347" s="5">
        <v>506.6</v>
      </c>
    </row>
    <row r="348" spans="1:7" ht="150.80000000000001" customHeight="1" x14ac:dyDescent="0.25">
      <c r="A348" s="19" t="s">
        <v>29</v>
      </c>
      <c r="B348" s="20" t="s">
        <v>44</v>
      </c>
      <c r="C348" s="20" t="s">
        <v>43</v>
      </c>
      <c r="D348" s="21" t="s">
        <v>220</v>
      </c>
      <c r="E348" s="18"/>
      <c r="F348" s="5">
        <f>F349</f>
        <v>224</v>
      </c>
      <c r="G348" s="5">
        <f>G349</f>
        <v>24</v>
      </c>
    </row>
    <row r="349" spans="1:7" ht="27" customHeight="1" x14ac:dyDescent="0.25">
      <c r="A349" s="19" t="s">
        <v>27</v>
      </c>
      <c r="B349" s="18" t="s">
        <v>44</v>
      </c>
      <c r="C349" s="18" t="s">
        <v>43</v>
      </c>
      <c r="D349" s="28" t="s">
        <v>220</v>
      </c>
      <c r="E349" s="18"/>
      <c r="F349" s="5">
        <f>F350</f>
        <v>224</v>
      </c>
      <c r="G349" s="5">
        <f>G350</f>
        <v>24</v>
      </c>
    </row>
    <row r="350" spans="1:7" ht="27.85" customHeight="1" x14ac:dyDescent="0.25">
      <c r="A350" s="17" t="s">
        <v>42</v>
      </c>
      <c r="B350" s="18" t="s">
        <v>44</v>
      </c>
      <c r="C350" s="18" t="s">
        <v>43</v>
      </c>
      <c r="D350" s="28" t="s">
        <v>220</v>
      </c>
      <c r="E350" s="18"/>
      <c r="F350" s="5">
        <v>224</v>
      </c>
      <c r="G350" s="5">
        <v>24</v>
      </c>
    </row>
    <row r="351" spans="1:7" ht="16.3" customHeight="1" x14ac:dyDescent="0.25">
      <c r="A351" s="17" t="s">
        <v>41</v>
      </c>
      <c r="B351" s="15" t="s">
        <v>35</v>
      </c>
      <c r="C351" s="15"/>
      <c r="D351" s="15"/>
      <c r="E351" s="15"/>
      <c r="F351" s="2">
        <f t="shared" ref="F351:G354" si="20">F352</f>
        <v>1100</v>
      </c>
      <c r="G351" s="2">
        <f>G352+G357</f>
        <v>1521.1</v>
      </c>
    </row>
    <row r="352" spans="1:7" ht="16.3" customHeight="1" x14ac:dyDescent="0.25">
      <c r="A352" s="24" t="s">
        <v>40</v>
      </c>
      <c r="B352" s="15" t="s">
        <v>35</v>
      </c>
      <c r="C352" s="15" t="s">
        <v>11</v>
      </c>
      <c r="D352" s="15"/>
      <c r="E352" s="15"/>
      <c r="F352" s="2">
        <f t="shared" si="20"/>
        <v>1100</v>
      </c>
      <c r="G352" s="2">
        <f t="shared" si="20"/>
        <v>1100</v>
      </c>
    </row>
    <row r="353" spans="1:7" ht="30.6" customHeight="1" x14ac:dyDescent="0.25">
      <c r="A353" s="24" t="s">
        <v>39</v>
      </c>
      <c r="B353" s="20" t="s">
        <v>35</v>
      </c>
      <c r="C353" s="20" t="s">
        <v>11</v>
      </c>
      <c r="D353" s="20" t="s">
        <v>223</v>
      </c>
      <c r="E353" s="20"/>
      <c r="F353" s="9">
        <f>F354</f>
        <v>1100</v>
      </c>
      <c r="G353" s="9">
        <f>G354</f>
        <v>1100</v>
      </c>
    </row>
    <row r="354" spans="1:7" ht="30.6" customHeight="1" x14ac:dyDescent="0.25">
      <c r="A354" s="27" t="s">
        <v>38</v>
      </c>
      <c r="B354" s="20" t="s">
        <v>35</v>
      </c>
      <c r="C354" s="20" t="s">
        <v>11</v>
      </c>
      <c r="D354" s="20" t="s">
        <v>224</v>
      </c>
      <c r="E354" s="20"/>
      <c r="F354" s="9">
        <f t="shared" si="20"/>
        <v>1100</v>
      </c>
      <c r="G354" s="9">
        <f t="shared" si="20"/>
        <v>1100</v>
      </c>
    </row>
    <row r="355" spans="1:7" ht="43.5" customHeight="1" x14ac:dyDescent="0.25">
      <c r="A355" s="19" t="s">
        <v>36</v>
      </c>
      <c r="B355" s="18" t="s">
        <v>35</v>
      </c>
      <c r="C355" s="18" t="s">
        <v>11</v>
      </c>
      <c r="D355" s="18" t="s">
        <v>224</v>
      </c>
      <c r="E355" s="18" t="s">
        <v>37</v>
      </c>
      <c r="F355" s="5">
        <f>F356</f>
        <v>1100</v>
      </c>
      <c r="G355" s="5">
        <f>G356</f>
        <v>1100</v>
      </c>
    </row>
    <row r="356" spans="1:7" ht="21.75" customHeight="1" x14ac:dyDescent="0.25">
      <c r="A356" s="17" t="s">
        <v>323</v>
      </c>
      <c r="B356" s="18" t="s">
        <v>35</v>
      </c>
      <c r="C356" s="18" t="s">
        <v>11</v>
      </c>
      <c r="D356" s="18" t="s">
        <v>224</v>
      </c>
      <c r="E356" s="18" t="s">
        <v>34</v>
      </c>
      <c r="F356" s="5">
        <v>1100</v>
      </c>
      <c r="G356" s="5">
        <v>1100</v>
      </c>
    </row>
    <row r="357" spans="1:7" ht="21.75" customHeight="1" x14ac:dyDescent="0.25">
      <c r="A357" s="101" t="s">
        <v>326</v>
      </c>
      <c r="B357" s="15" t="s">
        <v>35</v>
      </c>
      <c r="C357" s="15" t="s">
        <v>25</v>
      </c>
      <c r="D357" s="18"/>
      <c r="E357" s="18"/>
      <c r="F357" s="5"/>
      <c r="G357" s="5">
        <f>G358+G361</f>
        <v>421.1</v>
      </c>
    </row>
    <row r="358" spans="1:7" ht="132.44999999999999" customHeight="1" x14ac:dyDescent="0.25">
      <c r="A358" s="27" t="s">
        <v>38</v>
      </c>
      <c r="B358" s="20" t="s">
        <v>35</v>
      </c>
      <c r="C358" s="20" t="s">
        <v>25</v>
      </c>
      <c r="D358" s="20" t="s">
        <v>324</v>
      </c>
      <c r="E358" s="20"/>
      <c r="F358" s="9"/>
      <c r="G358" s="9">
        <f>G359</f>
        <v>400</v>
      </c>
    </row>
    <row r="359" spans="1:7" x14ac:dyDescent="0.25">
      <c r="A359" s="19" t="s">
        <v>36</v>
      </c>
      <c r="B359" s="18" t="s">
        <v>35</v>
      </c>
      <c r="C359" s="18" t="s">
        <v>25</v>
      </c>
      <c r="D359" s="18" t="s">
        <v>324</v>
      </c>
      <c r="E359" s="18" t="s">
        <v>37</v>
      </c>
      <c r="F359" s="5"/>
      <c r="G359" s="5">
        <f>G360</f>
        <v>400</v>
      </c>
    </row>
    <row r="360" spans="1:7" ht="142.65" x14ac:dyDescent="0.25">
      <c r="A360" s="101" t="s">
        <v>327</v>
      </c>
      <c r="B360" s="18" t="s">
        <v>35</v>
      </c>
      <c r="C360" s="18" t="s">
        <v>25</v>
      </c>
      <c r="D360" s="18" t="s">
        <v>324</v>
      </c>
      <c r="E360" s="18" t="s">
        <v>34</v>
      </c>
      <c r="F360" s="5"/>
      <c r="G360" s="5">
        <v>400</v>
      </c>
    </row>
    <row r="361" spans="1:7" ht="133.15" customHeight="1" x14ac:dyDescent="0.25">
      <c r="A361" s="27" t="s">
        <v>38</v>
      </c>
      <c r="B361" s="20" t="s">
        <v>35</v>
      </c>
      <c r="C361" s="20" t="s">
        <v>25</v>
      </c>
      <c r="D361" s="20" t="s">
        <v>325</v>
      </c>
      <c r="E361" s="20"/>
      <c r="F361" s="9"/>
      <c r="G361" s="9">
        <f>G362</f>
        <v>21.1</v>
      </c>
    </row>
    <row r="362" spans="1:7" x14ac:dyDescent="0.25">
      <c r="A362" s="19" t="s">
        <v>36</v>
      </c>
      <c r="B362" s="18" t="s">
        <v>35</v>
      </c>
      <c r="C362" s="18" t="s">
        <v>25</v>
      </c>
      <c r="D362" s="18" t="s">
        <v>325</v>
      </c>
      <c r="E362" s="18" t="s">
        <v>37</v>
      </c>
      <c r="F362" s="5"/>
      <c r="G362" s="5">
        <f>G363</f>
        <v>21.1</v>
      </c>
    </row>
    <row r="363" spans="1:7" x14ac:dyDescent="0.25">
      <c r="A363" s="17" t="s">
        <v>33</v>
      </c>
      <c r="B363" s="18" t="s">
        <v>35</v>
      </c>
      <c r="C363" s="18" t="s">
        <v>25</v>
      </c>
      <c r="D363" s="18" t="s">
        <v>325</v>
      </c>
      <c r="E363" s="18" t="s">
        <v>34</v>
      </c>
      <c r="F363" s="5"/>
      <c r="G363" s="5">
        <v>21.1</v>
      </c>
    </row>
    <row r="364" spans="1:7" x14ac:dyDescent="0.25">
      <c r="A364" s="17" t="s">
        <v>32</v>
      </c>
      <c r="B364" s="15" t="s">
        <v>26</v>
      </c>
      <c r="C364" s="15"/>
      <c r="D364" s="15"/>
      <c r="E364" s="15"/>
      <c r="F364" s="2">
        <f>F365+F369</f>
        <v>2300</v>
      </c>
      <c r="G364" s="2">
        <f>G365+G369</f>
        <v>2300</v>
      </c>
    </row>
    <row r="365" spans="1:7" ht="40.75" x14ac:dyDescent="0.25">
      <c r="A365" s="24" t="s">
        <v>30</v>
      </c>
      <c r="B365" s="15" t="s">
        <v>26</v>
      </c>
      <c r="C365" s="15" t="s">
        <v>11</v>
      </c>
      <c r="D365" s="15"/>
      <c r="E365" s="15"/>
      <c r="F365" s="2">
        <f t="shared" ref="F365:G367" si="21">F366</f>
        <v>1800</v>
      </c>
      <c r="G365" s="2">
        <f t="shared" si="21"/>
        <v>1800</v>
      </c>
    </row>
    <row r="366" spans="1:7" ht="27.2" x14ac:dyDescent="0.25">
      <c r="A366" s="19" t="s">
        <v>29</v>
      </c>
      <c r="B366" s="26" t="s">
        <v>26</v>
      </c>
      <c r="C366" s="26" t="s">
        <v>11</v>
      </c>
      <c r="D366" s="20" t="s">
        <v>222</v>
      </c>
      <c r="E366" s="20"/>
      <c r="F366" s="9">
        <f t="shared" si="21"/>
        <v>1800</v>
      </c>
      <c r="G366" s="9">
        <f t="shared" si="21"/>
        <v>1800</v>
      </c>
    </row>
    <row r="367" spans="1:7" ht="27.2" x14ac:dyDescent="0.25">
      <c r="A367" s="19" t="s">
        <v>27</v>
      </c>
      <c r="B367" s="25" t="s">
        <v>26</v>
      </c>
      <c r="C367" s="25" t="s">
        <v>11</v>
      </c>
      <c r="D367" s="18" t="s">
        <v>222</v>
      </c>
      <c r="E367" s="18" t="s">
        <v>28</v>
      </c>
      <c r="F367" s="5">
        <f t="shared" si="21"/>
        <v>1800</v>
      </c>
      <c r="G367" s="5">
        <f t="shared" si="21"/>
        <v>1800</v>
      </c>
    </row>
    <row r="368" spans="1:7" x14ac:dyDescent="0.25">
      <c r="A368" s="17" t="s">
        <v>31</v>
      </c>
      <c r="B368" s="25" t="s">
        <v>26</v>
      </c>
      <c r="C368" s="25" t="s">
        <v>11</v>
      </c>
      <c r="D368" s="18" t="s">
        <v>222</v>
      </c>
      <c r="E368" s="18" t="s">
        <v>24</v>
      </c>
      <c r="F368" s="5">
        <v>1800</v>
      </c>
      <c r="G368" s="5">
        <v>1800</v>
      </c>
    </row>
    <row r="369" spans="1:7" ht="40.75" x14ac:dyDescent="0.25">
      <c r="A369" s="24" t="s">
        <v>30</v>
      </c>
      <c r="B369" s="15" t="s">
        <v>26</v>
      </c>
      <c r="C369" s="15" t="s">
        <v>25</v>
      </c>
      <c r="D369" s="15"/>
      <c r="E369" s="15"/>
      <c r="F369" s="2">
        <f t="shared" ref="F369:G371" si="22">F370</f>
        <v>500</v>
      </c>
      <c r="G369" s="2">
        <f t="shared" si="22"/>
        <v>500</v>
      </c>
    </row>
    <row r="370" spans="1:7" ht="27.2" x14ac:dyDescent="0.25">
      <c r="A370" s="19" t="s">
        <v>29</v>
      </c>
      <c r="B370" s="20" t="s">
        <v>26</v>
      </c>
      <c r="C370" s="20" t="s">
        <v>25</v>
      </c>
      <c r="D370" s="20" t="s">
        <v>222</v>
      </c>
      <c r="E370" s="20"/>
      <c r="F370" s="9">
        <f t="shared" si="22"/>
        <v>500</v>
      </c>
      <c r="G370" s="9">
        <f t="shared" si="22"/>
        <v>500</v>
      </c>
    </row>
    <row r="371" spans="1:7" ht="27.2" x14ac:dyDescent="0.25">
      <c r="A371" s="19" t="s">
        <v>27</v>
      </c>
      <c r="B371" s="18" t="s">
        <v>26</v>
      </c>
      <c r="C371" s="18" t="s">
        <v>25</v>
      </c>
      <c r="D371" s="18" t="s">
        <v>222</v>
      </c>
      <c r="E371" s="18" t="s">
        <v>28</v>
      </c>
      <c r="F371" s="5">
        <f t="shared" si="22"/>
        <v>500</v>
      </c>
      <c r="G371" s="5">
        <f t="shared" si="22"/>
        <v>500</v>
      </c>
    </row>
    <row r="372" spans="1:7" ht="26.5" x14ac:dyDescent="0.25">
      <c r="A372" s="17" t="s">
        <v>23</v>
      </c>
      <c r="B372" s="18" t="s">
        <v>26</v>
      </c>
      <c r="C372" s="18" t="s">
        <v>25</v>
      </c>
      <c r="D372" s="18" t="s">
        <v>222</v>
      </c>
      <c r="E372" s="18" t="s">
        <v>24</v>
      </c>
      <c r="F372" s="5">
        <v>500</v>
      </c>
      <c r="G372" s="5">
        <v>500</v>
      </c>
    </row>
    <row r="373" spans="1:7" ht="26.5" x14ac:dyDescent="0.25">
      <c r="A373" s="17" t="s">
        <v>22</v>
      </c>
      <c r="B373" s="15" t="s">
        <v>17</v>
      </c>
      <c r="C373" s="15"/>
      <c r="D373" s="15"/>
      <c r="E373" s="15"/>
      <c r="F373" s="2">
        <f t="shared" ref="F373:G377" si="23">F374</f>
        <v>6600</v>
      </c>
      <c r="G373" s="2">
        <f t="shared" si="23"/>
        <v>6600</v>
      </c>
    </row>
    <row r="374" spans="1:7" ht="27.2" x14ac:dyDescent="0.25">
      <c r="A374" s="23" t="s">
        <v>21</v>
      </c>
      <c r="B374" s="15" t="s">
        <v>17</v>
      </c>
      <c r="C374" s="15" t="s">
        <v>11</v>
      </c>
      <c r="D374" s="15"/>
      <c r="E374" s="20"/>
      <c r="F374" s="9">
        <f t="shared" si="23"/>
        <v>6600</v>
      </c>
      <c r="G374" s="9">
        <f t="shared" si="23"/>
        <v>6600</v>
      </c>
    </row>
    <row r="375" spans="1:7" ht="27.2" x14ac:dyDescent="0.25">
      <c r="A375" s="24" t="s">
        <v>20</v>
      </c>
      <c r="B375" s="20" t="s">
        <v>17</v>
      </c>
      <c r="C375" s="20" t="s">
        <v>11</v>
      </c>
      <c r="D375" s="20" t="s">
        <v>161</v>
      </c>
      <c r="E375" s="20"/>
      <c r="F375" s="9">
        <f t="shared" si="23"/>
        <v>6600</v>
      </c>
      <c r="G375" s="9">
        <f t="shared" si="23"/>
        <v>6600</v>
      </c>
    </row>
    <row r="376" spans="1:7" ht="27.2" x14ac:dyDescent="0.25">
      <c r="A376" s="19" t="s">
        <v>18</v>
      </c>
      <c r="B376" s="20" t="s">
        <v>17</v>
      </c>
      <c r="C376" s="20" t="s">
        <v>11</v>
      </c>
      <c r="D376" s="20" t="s">
        <v>225</v>
      </c>
      <c r="E376" s="20"/>
      <c r="F376" s="9">
        <f t="shared" si="23"/>
        <v>6600</v>
      </c>
      <c r="G376" s="9">
        <f t="shared" si="23"/>
        <v>6600</v>
      </c>
    </row>
    <row r="377" spans="1:7" ht="27.2" x14ac:dyDescent="0.25">
      <c r="A377" s="19" t="s">
        <v>18</v>
      </c>
      <c r="B377" s="18" t="s">
        <v>17</v>
      </c>
      <c r="C377" s="18" t="s">
        <v>11</v>
      </c>
      <c r="D377" s="18" t="s">
        <v>225</v>
      </c>
      <c r="E377" s="18" t="s">
        <v>19</v>
      </c>
      <c r="F377" s="5">
        <f t="shared" si="23"/>
        <v>6600</v>
      </c>
      <c r="G377" s="5">
        <f t="shared" si="23"/>
        <v>6600</v>
      </c>
    </row>
    <row r="378" spans="1:7" ht="26.5" x14ac:dyDescent="0.25">
      <c r="A378" s="17" t="s">
        <v>15</v>
      </c>
      <c r="B378" s="18" t="s">
        <v>17</v>
      </c>
      <c r="C378" s="18" t="s">
        <v>11</v>
      </c>
      <c r="D378" s="18" t="s">
        <v>225</v>
      </c>
      <c r="E378" s="18" t="s">
        <v>16</v>
      </c>
      <c r="F378" s="5">
        <v>6600</v>
      </c>
      <c r="G378" s="5">
        <v>6600</v>
      </c>
    </row>
    <row r="379" spans="1:7" ht="26.5" x14ac:dyDescent="0.25">
      <c r="A379" s="14" t="s">
        <v>14</v>
      </c>
      <c r="B379" s="15" t="s">
        <v>3</v>
      </c>
      <c r="C379" s="15"/>
      <c r="D379" s="15"/>
      <c r="E379" s="15"/>
      <c r="F379" s="2">
        <f>F380+F385</f>
        <v>45417.5</v>
      </c>
      <c r="G379" s="2">
        <f>G380+G385</f>
        <v>29621.599999999999</v>
      </c>
    </row>
    <row r="380" spans="1:7" ht="27.2" x14ac:dyDescent="0.25">
      <c r="A380" s="23" t="s">
        <v>21</v>
      </c>
      <c r="B380" s="13" t="s">
        <v>3</v>
      </c>
      <c r="C380" s="13" t="s">
        <v>11</v>
      </c>
      <c r="D380" s="13"/>
      <c r="E380" s="13"/>
      <c r="F380" s="2">
        <f t="shared" ref="F380:G383" si="24">F381</f>
        <v>45417.5</v>
      </c>
      <c r="G380" s="2">
        <f t="shared" si="24"/>
        <v>29621.599999999999</v>
      </c>
    </row>
    <row r="381" spans="1:7" ht="27.2" x14ac:dyDescent="0.25">
      <c r="A381" s="12" t="s">
        <v>13</v>
      </c>
      <c r="B381" s="10" t="s">
        <v>3</v>
      </c>
      <c r="C381" s="10" t="s">
        <v>11</v>
      </c>
      <c r="D381" s="20" t="s">
        <v>161</v>
      </c>
      <c r="E381" s="10"/>
      <c r="F381" s="9">
        <f t="shared" si="24"/>
        <v>45417.5</v>
      </c>
      <c r="G381" s="9">
        <f t="shared" si="24"/>
        <v>29621.599999999999</v>
      </c>
    </row>
    <row r="382" spans="1:7" x14ac:dyDescent="0.25">
      <c r="A382" s="8" t="s">
        <v>7</v>
      </c>
      <c r="B382" s="10" t="s">
        <v>3</v>
      </c>
      <c r="C382" s="10" t="s">
        <v>11</v>
      </c>
      <c r="D382" s="10" t="s">
        <v>226</v>
      </c>
      <c r="E382" s="10"/>
      <c r="F382" s="9">
        <f t="shared" si="24"/>
        <v>45417.5</v>
      </c>
      <c r="G382" s="9">
        <f t="shared" si="24"/>
        <v>29621.599999999999</v>
      </c>
    </row>
    <row r="383" spans="1:7" x14ac:dyDescent="0.25">
      <c r="A383" s="8" t="s">
        <v>12</v>
      </c>
      <c r="B383" s="6" t="s">
        <v>3</v>
      </c>
      <c r="C383" s="6" t="s">
        <v>11</v>
      </c>
      <c r="D383" s="10" t="s">
        <v>226</v>
      </c>
      <c r="E383" s="6" t="s">
        <v>6</v>
      </c>
      <c r="F383" s="5">
        <f t="shared" si="24"/>
        <v>45417.5</v>
      </c>
      <c r="G383" s="5">
        <f t="shared" si="24"/>
        <v>29621.599999999999</v>
      </c>
    </row>
    <row r="384" spans="1:7" ht="26.5" x14ac:dyDescent="0.25">
      <c r="A384" s="14" t="s">
        <v>9</v>
      </c>
      <c r="B384" s="6" t="s">
        <v>3</v>
      </c>
      <c r="C384" s="6" t="s">
        <v>11</v>
      </c>
      <c r="D384" s="10" t="s">
        <v>226</v>
      </c>
      <c r="E384" s="6" t="s">
        <v>10</v>
      </c>
      <c r="F384" s="5">
        <v>45417.5</v>
      </c>
      <c r="G384" s="5">
        <v>29621.599999999999</v>
      </c>
    </row>
    <row r="385" spans="1:7" ht="27.2" x14ac:dyDescent="0.25">
      <c r="A385" s="23" t="s">
        <v>21</v>
      </c>
      <c r="B385" s="13" t="s">
        <v>3</v>
      </c>
      <c r="C385" s="13" t="s">
        <v>2</v>
      </c>
      <c r="D385" s="13"/>
      <c r="E385" s="13"/>
      <c r="F385" s="2">
        <f>F386</f>
        <v>0</v>
      </c>
      <c r="G385" s="2">
        <f>G386</f>
        <v>0</v>
      </c>
    </row>
    <row r="386" spans="1:7" ht="81.55" x14ac:dyDescent="0.25">
      <c r="A386" s="12" t="s">
        <v>8</v>
      </c>
      <c r="B386" s="10" t="s">
        <v>3</v>
      </c>
      <c r="C386" s="10" t="s">
        <v>2</v>
      </c>
      <c r="D386" s="20" t="s">
        <v>161</v>
      </c>
      <c r="E386" s="6"/>
      <c r="F386" s="9">
        <f t="shared" ref="F386:G388" si="25">F387</f>
        <v>0</v>
      </c>
      <c r="G386" s="9">
        <f t="shared" si="25"/>
        <v>0</v>
      </c>
    </row>
    <row r="387" spans="1:7" x14ac:dyDescent="0.25">
      <c r="A387" s="8" t="s">
        <v>7</v>
      </c>
      <c r="B387" s="10" t="s">
        <v>3</v>
      </c>
      <c r="C387" s="10" t="s">
        <v>2</v>
      </c>
      <c r="D387" s="10" t="s">
        <v>227</v>
      </c>
      <c r="E387" s="10"/>
      <c r="F387" s="9">
        <f t="shared" si="25"/>
        <v>0</v>
      </c>
      <c r="G387" s="9">
        <f t="shared" si="25"/>
        <v>0</v>
      </c>
    </row>
    <row r="388" spans="1:7" x14ac:dyDescent="0.25">
      <c r="A388" s="8" t="s">
        <v>5</v>
      </c>
      <c r="B388" s="6" t="s">
        <v>3</v>
      </c>
      <c r="C388" s="6" t="s">
        <v>2</v>
      </c>
      <c r="D388" s="6" t="s">
        <v>227</v>
      </c>
      <c r="E388" s="6" t="s">
        <v>6</v>
      </c>
      <c r="F388" s="5">
        <f t="shared" si="25"/>
        <v>0</v>
      </c>
      <c r="G388" s="5">
        <f t="shared" si="25"/>
        <v>0</v>
      </c>
    </row>
    <row r="389" spans="1:7" x14ac:dyDescent="0.25">
      <c r="A389" s="17" t="s">
        <v>230</v>
      </c>
      <c r="B389" s="6" t="s">
        <v>3</v>
      </c>
      <c r="C389" s="6" t="s">
        <v>2</v>
      </c>
      <c r="D389" s="6" t="s">
        <v>227</v>
      </c>
      <c r="E389" s="6" t="s">
        <v>1</v>
      </c>
      <c r="F389" s="5">
        <v>0</v>
      </c>
      <c r="G389" s="5">
        <v>0</v>
      </c>
    </row>
    <row r="390" spans="1:7" x14ac:dyDescent="0.25">
      <c r="A390" s="24" t="s">
        <v>230</v>
      </c>
      <c r="B390" s="15" t="s">
        <v>231</v>
      </c>
      <c r="C390" s="15" t="s">
        <v>232</v>
      </c>
      <c r="D390" s="15"/>
      <c r="E390" s="15"/>
      <c r="F390" s="2">
        <f>F391</f>
        <v>5185.8</v>
      </c>
      <c r="G390" s="2">
        <f>G391</f>
        <v>10552.8</v>
      </c>
    </row>
    <row r="391" spans="1:7" x14ac:dyDescent="0.25">
      <c r="A391" s="19" t="s">
        <v>230</v>
      </c>
      <c r="B391" s="10" t="s">
        <v>231</v>
      </c>
      <c r="C391" s="10" t="s">
        <v>231</v>
      </c>
      <c r="D391" s="10" t="s">
        <v>234</v>
      </c>
      <c r="E391" s="81"/>
      <c r="F391" s="9">
        <f>F392</f>
        <v>5185.8</v>
      </c>
      <c r="G391" s="9">
        <f>G392</f>
        <v>10552.8</v>
      </c>
    </row>
    <row r="392" spans="1:7" x14ac:dyDescent="0.25">
      <c r="A392" s="4" t="s">
        <v>0</v>
      </c>
      <c r="B392" s="6" t="s">
        <v>231</v>
      </c>
      <c r="C392" s="6" t="s">
        <v>231</v>
      </c>
      <c r="D392" s="6" t="s">
        <v>234</v>
      </c>
      <c r="E392" s="6" t="s">
        <v>233</v>
      </c>
      <c r="F392" s="5">
        <v>5185.8</v>
      </c>
      <c r="G392" s="5">
        <v>10552.8</v>
      </c>
    </row>
    <row r="393" spans="1:7" x14ac:dyDescent="0.25">
      <c r="B393" s="3"/>
      <c r="C393" s="3"/>
      <c r="D393" s="3"/>
      <c r="E393" s="3"/>
      <c r="F393" s="2">
        <f>F15+F92+F98+F110+F146+F169+F282+F313+F351+F364+F373+F379+F390</f>
        <v>847154.3</v>
      </c>
      <c r="G393" s="2">
        <f>G15+G92+G98+G110+G146+G169+G282+G313+G351+G364+G373+G379+G390</f>
        <v>946270.9</v>
      </c>
    </row>
  </sheetData>
  <mergeCells count="10">
    <mergeCell ref="F12:G12"/>
    <mergeCell ref="E12:E13"/>
    <mergeCell ref="F1:G4"/>
    <mergeCell ref="A5:G6"/>
    <mergeCell ref="F8:G8"/>
    <mergeCell ref="A9:G9"/>
    <mergeCell ref="B12:B13"/>
    <mergeCell ref="C12:C13"/>
    <mergeCell ref="D12:D13"/>
    <mergeCell ref="A12:A13"/>
  </mergeCells>
  <pageMargins left="0.78740157480314965" right="0.78740157480314965" top="0.98425196850393704" bottom="0.39370078740157483" header="0.51181102362204722" footer="0.51181102362204722"/>
  <pageSetup paperSize="9" scale="73" fitToHeight="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5"/>
  <sheetViews>
    <sheetView tabSelected="1" topLeftCell="A181" workbookViewId="0">
      <selection activeCell="D192" sqref="D192:D194"/>
    </sheetView>
  </sheetViews>
  <sheetFormatPr defaultColWidth="9.125" defaultRowHeight="13.6" x14ac:dyDescent="0.25"/>
  <cols>
    <col min="1" max="1" width="46.5" style="1" customWidth="1"/>
    <col min="2" max="2" width="9.125" style="1" customWidth="1"/>
    <col min="3" max="3" width="9.75" style="1" customWidth="1"/>
    <col min="4" max="4" width="13.625" style="1" customWidth="1"/>
    <col min="5" max="5" width="9.25" style="1" customWidth="1"/>
    <col min="6" max="6" width="12" style="1" customWidth="1"/>
    <col min="7" max="16384" width="9.125" style="1"/>
  </cols>
  <sheetData>
    <row r="1" spans="1:6" ht="17.5" customHeight="1" x14ac:dyDescent="0.25">
      <c r="A1" s="79"/>
      <c r="B1" s="79"/>
      <c r="C1" s="79"/>
      <c r="E1" s="371" t="s">
        <v>487</v>
      </c>
      <c r="F1" s="371"/>
    </row>
    <row r="2" spans="1:6" ht="18" customHeight="1" x14ac:dyDescent="0.25">
      <c r="A2" s="78"/>
      <c r="B2" s="78"/>
      <c r="C2" s="77"/>
      <c r="D2" s="178"/>
      <c r="E2" s="371"/>
      <c r="F2" s="371"/>
    </row>
    <row r="3" spans="1:6" ht="72.7" customHeight="1" x14ac:dyDescent="0.25">
      <c r="A3" s="78"/>
      <c r="B3" s="78"/>
      <c r="C3" s="77"/>
      <c r="D3" s="178"/>
      <c r="E3" s="371"/>
      <c r="F3" s="371"/>
    </row>
    <row r="4" spans="1:6" ht="16.5" customHeight="1" x14ac:dyDescent="0.25">
      <c r="A4" s="78"/>
      <c r="B4" s="78"/>
      <c r="C4" s="77"/>
      <c r="D4" s="105"/>
      <c r="E4" s="105"/>
    </row>
    <row r="5" spans="1:6" ht="16.5" customHeight="1" x14ac:dyDescent="0.25">
      <c r="A5" s="408" t="s">
        <v>486</v>
      </c>
      <c r="B5" s="408"/>
      <c r="C5" s="408"/>
      <c r="D5" s="408"/>
      <c r="E5" s="408"/>
      <c r="F5" s="408"/>
    </row>
    <row r="6" spans="1:6" ht="42.8" customHeight="1" x14ac:dyDescent="0.25">
      <c r="A6" s="408"/>
      <c r="B6" s="408"/>
      <c r="C6" s="408"/>
      <c r="D6" s="408"/>
      <c r="E6" s="408"/>
      <c r="F6" s="408"/>
    </row>
    <row r="7" spans="1:6" x14ac:dyDescent="0.25">
      <c r="A7" s="74"/>
      <c r="B7" s="74"/>
      <c r="C7" s="74"/>
      <c r="D7" s="75"/>
      <c r="E7" s="75"/>
    </row>
    <row r="8" spans="1:6" x14ac:dyDescent="0.25">
      <c r="A8" s="74"/>
      <c r="B8" s="74"/>
      <c r="C8" s="74"/>
      <c r="D8" s="177"/>
      <c r="E8" s="177"/>
      <c r="F8" s="106" t="s">
        <v>160</v>
      </c>
    </row>
    <row r="9" spans="1:6" ht="65.25" customHeight="1" x14ac:dyDescent="0.25">
      <c r="A9" s="408" t="s">
        <v>485</v>
      </c>
      <c r="B9" s="408"/>
      <c r="C9" s="408"/>
      <c r="D9" s="408"/>
      <c r="E9" s="408"/>
    </row>
    <row r="10" spans="1:6" ht="15.65" x14ac:dyDescent="0.25">
      <c r="A10" s="73"/>
      <c r="B10" s="72"/>
      <c r="C10" s="72"/>
      <c r="D10" s="72"/>
      <c r="E10" s="72"/>
    </row>
    <row r="11" spans="1:6" ht="58.6" customHeight="1" x14ac:dyDescent="0.25">
      <c r="A11" s="71" t="s">
        <v>159</v>
      </c>
      <c r="B11" s="71" t="s">
        <v>157</v>
      </c>
      <c r="C11" s="71" t="s">
        <v>156</v>
      </c>
      <c r="D11" s="71" t="s">
        <v>155</v>
      </c>
      <c r="E11" s="71" t="s">
        <v>154</v>
      </c>
      <c r="F11" s="71" t="s">
        <v>153</v>
      </c>
    </row>
    <row r="12" spans="1:6" ht="15.65" x14ac:dyDescent="0.25">
      <c r="A12" s="70" t="s">
        <v>152</v>
      </c>
      <c r="B12" s="68"/>
      <c r="C12" s="68"/>
      <c r="D12" s="68"/>
      <c r="E12" s="68"/>
      <c r="F12" s="67">
        <f>F485</f>
        <v>1033795.9</v>
      </c>
    </row>
    <row r="13" spans="1:6" x14ac:dyDescent="0.25">
      <c r="A13" s="66" t="s">
        <v>151</v>
      </c>
      <c r="B13" s="16" t="s">
        <v>11</v>
      </c>
      <c r="C13" s="16"/>
      <c r="D13" s="16"/>
      <c r="E13" s="16"/>
      <c r="F13" s="2">
        <f>F14+F19+F24+F71+F82+M57+F66+F87</f>
        <v>58160.2</v>
      </c>
    </row>
    <row r="14" spans="1:6" ht="39.75" customHeight="1" x14ac:dyDescent="0.25">
      <c r="A14" s="66" t="s">
        <v>150</v>
      </c>
      <c r="B14" s="16" t="s">
        <v>149</v>
      </c>
      <c r="C14" s="16" t="s">
        <v>148</v>
      </c>
      <c r="D14" s="16"/>
      <c r="E14" s="16"/>
      <c r="F14" s="2">
        <f>F15</f>
        <v>1715.7</v>
      </c>
    </row>
    <row r="15" spans="1:6" ht="17.350000000000001" customHeight="1" x14ac:dyDescent="0.25">
      <c r="A15" s="23" t="s">
        <v>21</v>
      </c>
      <c r="B15" s="21" t="s">
        <v>11</v>
      </c>
      <c r="C15" s="21" t="s">
        <v>25</v>
      </c>
      <c r="D15" s="21" t="s">
        <v>161</v>
      </c>
      <c r="E15" s="21"/>
      <c r="F15" s="9">
        <f>F16</f>
        <v>1715.7</v>
      </c>
    </row>
    <row r="16" spans="1:6" x14ac:dyDescent="0.25">
      <c r="A16" s="23" t="s">
        <v>147</v>
      </c>
      <c r="B16" s="21" t="s">
        <v>11</v>
      </c>
      <c r="C16" s="21" t="s">
        <v>25</v>
      </c>
      <c r="D16" s="21" t="s">
        <v>237</v>
      </c>
      <c r="E16" s="21"/>
      <c r="F16" s="9">
        <f>F17</f>
        <v>1715.7</v>
      </c>
    </row>
    <row r="17" spans="1:6" ht="67.95" x14ac:dyDescent="0.25">
      <c r="A17" s="19" t="s">
        <v>77</v>
      </c>
      <c r="B17" s="18" t="s">
        <v>11</v>
      </c>
      <c r="C17" s="18" t="s">
        <v>25</v>
      </c>
      <c r="D17" s="28" t="s">
        <v>237</v>
      </c>
      <c r="E17" s="18" t="s">
        <v>76</v>
      </c>
      <c r="F17" s="5">
        <f>F18</f>
        <v>1715.7</v>
      </c>
    </row>
    <row r="18" spans="1:6" ht="27.2" x14ac:dyDescent="0.25">
      <c r="A18" s="19" t="s">
        <v>134</v>
      </c>
      <c r="B18" s="18" t="s">
        <v>11</v>
      </c>
      <c r="C18" s="18" t="s">
        <v>25</v>
      </c>
      <c r="D18" s="28" t="s">
        <v>237</v>
      </c>
      <c r="E18" s="18" t="s">
        <v>133</v>
      </c>
      <c r="F18" s="5">
        <v>1715.7</v>
      </c>
    </row>
    <row r="19" spans="1:6" ht="53" customHeight="1" x14ac:dyDescent="0.25">
      <c r="A19" s="17" t="s">
        <v>146</v>
      </c>
      <c r="B19" s="15" t="s">
        <v>11</v>
      </c>
      <c r="C19" s="15" t="s">
        <v>2</v>
      </c>
      <c r="D19" s="15"/>
      <c r="E19" s="15"/>
      <c r="F19" s="2">
        <f>F20</f>
        <v>1557</v>
      </c>
    </row>
    <row r="20" spans="1:6" ht="16.5" customHeight="1" x14ac:dyDescent="0.25">
      <c r="A20" s="23" t="s">
        <v>21</v>
      </c>
      <c r="B20" s="20" t="s">
        <v>11</v>
      </c>
      <c r="C20" s="20" t="s">
        <v>2</v>
      </c>
      <c r="D20" s="21" t="s">
        <v>161</v>
      </c>
      <c r="E20" s="20"/>
      <c r="F20" s="9">
        <f>F21</f>
        <v>1557</v>
      </c>
    </row>
    <row r="21" spans="1:6" ht="27.2" x14ac:dyDescent="0.25">
      <c r="A21" s="24" t="s">
        <v>145</v>
      </c>
      <c r="B21" s="20" t="s">
        <v>11</v>
      </c>
      <c r="C21" s="20" t="s">
        <v>2</v>
      </c>
      <c r="D21" s="21" t="s">
        <v>236</v>
      </c>
      <c r="E21" s="20"/>
      <c r="F21" s="9">
        <f>F22</f>
        <v>1557</v>
      </c>
    </row>
    <row r="22" spans="1:6" ht="72.7" customHeight="1" x14ac:dyDescent="0.25">
      <c r="A22" s="19" t="s">
        <v>77</v>
      </c>
      <c r="B22" s="18" t="s">
        <v>11</v>
      </c>
      <c r="C22" s="18" t="s">
        <v>2</v>
      </c>
      <c r="D22" s="28" t="s">
        <v>236</v>
      </c>
      <c r="E22" s="18" t="s">
        <v>76</v>
      </c>
      <c r="F22" s="5">
        <f>F23</f>
        <v>1557</v>
      </c>
    </row>
    <row r="23" spans="1:6" ht="30.75" customHeight="1" x14ac:dyDescent="0.25">
      <c r="A23" s="19" t="s">
        <v>134</v>
      </c>
      <c r="B23" s="18" t="s">
        <v>11</v>
      </c>
      <c r="C23" s="18" t="s">
        <v>2</v>
      </c>
      <c r="D23" s="28" t="s">
        <v>236</v>
      </c>
      <c r="E23" s="18" t="s">
        <v>133</v>
      </c>
      <c r="F23" s="5">
        <v>1557</v>
      </c>
    </row>
    <row r="24" spans="1:6" ht="55.55" customHeight="1" x14ac:dyDescent="0.25">
      <c r="A24" s="17" t="s">
        <v>144</v>
      </c>
      <c r="B24" s="15" t="s">
        <v>11</v>
      </c>
      <c r="C24" s="15" t="s">
        <v>48</v>
      </c>
      <c r="D24" s="15"/>
      <c r="E24" s="15"/>
      <c r="F24" s="65">
        <f>F25</f>
        <v>42056.5</v>
      </c>
    </row>
    <row r="25" spans="1:6" ht="16.5" customHeight="1" x14ac:dyDescent="0.25">
      <c r="A25" s="23" t="s">
        <v>21</v>
      </c>
      <c r="B25" s="20" t="s">
        <v>11</v>
      </c>
      <c r="C25" s="20" t="s">
        <v>48</v>
      </c>
      <c r="D25" s="21" t="s">
        <v>161</v>
      </c>
      <c r="E25" s="20"/>
      <c r="F25" s="9">
        <f>F26+F29+F34+F39+F44+F49+F56+F61</f>
        <v>42056.5</v>
      </c>
    </row>
    <row r="26" spans="1:6" ht="27" customHeight="1" x14ac:dyDescent="0.25">
      <c r="A26" s="61" t="s">
        <v>137</v>
      </c>
      <c r="B26" s="18" t="s">
        <v>11</v>
      </c>
      <c r="C26" s="18" t="s">
        <v>48</v>
      </c>
      <c r="D26" s="28" t="s">
        <v>162</v>
      </c>
      <c r="E26" s="18"/>
      <c r="F26" s="5">
        <f>F27</f>
        <v>28274</v>
      </c>
    </row>
    <row r="27" spans="1:6" ht="67.95" x14ac:dyDescent="0.25">
      <c r="A27" s="19" t="s">
        <v>77</v>
      </c>
      <c r="B27" s="18" t="s">
        <v>11</v>
      </c>
      <c r="C27" s="18" t="s">
        <v>48</v>
      </c>
      <c r="D27" s="28" t="s">
        <v>162</v>
      </c>
      <c r="E27" s="18" t="s">
        <v>76</v>
      </c>
      <c r="F27" s="5">
        <f>F28</f>
        <v>28274</v>
      </c>
    </row>
    <row r="28" spans="1:6" ht="28.55" customHeight="1" x14ac:dyDescent="0.25">
      <c r="A28" s="19" t="s">
        <v>134</v>
      </c>
      <c r="B28" s="18" t="s">
        <v>11</v>
      </c>
      <c r="C28" s="18" t="s">
        <v>48</v>
      </c>
      <c r="D28" s="28" t="s">
        <v>162</v>
      </c>
      <c r="E28" s="18" t="s">
        <v>133</v>
      </c>
      <c r="F28" s="5">
        <v>28274</v>
      </c>
    </row>
    <row r="29" spans="1:6" ht="28.55" customHeight="1" x14ac:dyDescent="0.25">
      <c r="A29" s="19" t="s">
        <v>45</v>
      </c>
      <c r="B29" s="18" t="s">
        <v>11</v>
      </c>
      <c r="C29" s="18" t="s">
        <v>48</v>
      </c>
      <c r="D29" s="28" t="s">
        <v>163</v>
      </c>
      <c r="E29" s="18"/>
      <c r="F29" s="5">
        <f>F30+F32</f>
        <v>8469.4</v>
      </c>
    </row>
    <row r="30" spans="1:6" ht="27.2" x14ac:dyDescent="0.25">
      <c r="A30" s="19" t="s">
        <v>29</v>
      </c>
      <c r="B30" s="18" t="s">
        <v>11</v>
      </c>
      <c r="C30" s="18" t="s">
        <v>48</v>
      </c>
      <c r="D30" s="28" t="s">
        <v>163</v>
      </c>
      <c r="E30" s="18" t="s">
        <v>28</v>
      </c>
      <c r="F30" s="47">
        <f>F31</f>
        <v>7925.9</v>
      </c>
    </row>
    <row r="31" spans="1:6" ht="27.2" x14ac:dyDescent="0.25">
      <c r="A31" s="19" t="s">
        <v>27</v>
      </c>
      <c r="B31" s="18" t="s">
        <v>11</v>
      </c>
      <c r="C31" s="18" t="s">
        <v>48</v>
      </c>
      <c r="D31" s="28" t="s">
        <v>163</v>
      </c>
      <c r="E31" s="18" t="s">
        <v>24</v>
      </c>
      <c r="F31" s="47">
        <v>7925.9</v>
      </c>
    </row>
    <row r="32" spans="1:6" x14ac:dyDescent="0.25">
      <c r="A32" s="19" t="s">
        <v>73</v>
      </c>
      <c r="B32" s="18" t="s">
        <v>11</v>
      </c>
      <c r="C32" s="18" t="s">
        <v>48</v>
      </c>
      <c r="D32" s="28" t="s">
        <v>163</v>
      </c>
      <c r="E32" s="18" t="s">
        <v>72</v>
      </c>
      <c r="F32" s="5">
        <f>F33</f>
        <v>543.5</v>
      </c>
    </row>
    <row r="33" spans="1:6" x14ac:dyDescent="0.25">
      <c r="A33" s="19" t="s">
        <v>71</v>
      </c>
      <c r="B33" s="18" t="s">
        <v>11</v>
      </c>
      <c r="C33" s="18" t="s">
        <v>48</v>
      </c>
      <c r="D33" s="28" t="s">
        <v>163</v>
      </c>
      <c r="E33" s="18" t="s">
        <v>70</v>
      </c>
      <c r="F33" s="5">
        <v>543.5</v>
      </c>
    </row>
    <row r="34" spans="1:6" ht="53.35" customHeight="1" x14ac:dyDescent="0.25">
      <c r="A34" s="24" t="s">
        <v>63</v>
      </c>
      <c r="B34" s="20" t="s">
        <v>11</v>
      </c>
      <c r="C34" s="20" t="s">
        <v>48</v>
      </c>
      <c r="D34" s="20" t="s">
        <v>168</v>
      </c>
      <c r="E34" s="20"/>
      <c r="F34" s="9">
        <f>F35+F37</f>
        <v>1490.3000000000002</v>
      </c>
    </row>
    <row r="35" spans="1:6" ht="71.349999999999994" customHeight="1" x14ac:dyDescent="0.25">
      <c r="A35" s="19" t="s">
        <v>77</v>
      </c>
      <c r="B35" s="18" t="s">
        <v>11</v>
      </c>
      <c r="C35" s="18" t="s">
        <v>48</v>
      </c>
      <c r="D35" s="18" t="s">
        <v>168</v>
      </c>
      <c r="E35" s="18" t="s">
        <v>76</v>
      </c>
      <c r="F35" s="5">
        <f>F36</f>
        <v>1369.4</v>
      </c>
    </row>
    <row r="36" spans="1:6" ht="27.2" x14ac:dyDescent="0.25">
      <c r="A36" s="19" t="s">
        <v>134</v>
      </c>
      <c r="B36" s="18" t="s">
        <v>11</v>
      </c>
      <c r="C36" s="18" t="s">
        <v>48</v>
      </c>
      <c r="D36" s="18" t="s">
        <v>168</v>
      </c>
      <c r="E36" s="18" t="s">
        <v>133</v>
      </c>
      <c r="F36" s="5">
        <v>1369.4</v>
      </c>
    </row>
    <row r="37" spans="1:6" ht="27.2" x14ac:dyDescent="0.25">
      <c r="A37" s="19" t="s">
        <v>29</v>
      </c>
      <c r="B37" s="18" t="s">
        <v>11</v>
      </c>
      <c r="C37" s="18" t="s">
        <v>48</v>
      </c>
      <c r="D37" s="18" t="s">
        <v>168</v>
      </c>
      <c r="E37" s="18" t="s">
        <v>28</v>
      </c>
      <c r="F37" s="5">
        <f>F38</f>
        <v>120.9</v>
      </c>
    </row>
    <row r="38" spans="1:6" ht="27.2" x14ac:dyDescent="0.25">
      <c r="A38" s="19" t="s">
        <v>27</v>
      </c>
      <c r="B38" s="18" t="s">
        <v>11</v>
      </c>
      <c r="C38" s="18" t="s">
        <v>48</v>
      </c>
      <c r="D38" s="18" t="s">
        <v>168</v>
      </c>
      <c r="E38" s="18" t="s">
        <v>24</v>
      </c>
      <c r="F38" s="5">
        <v>120.9</v>
      </c>
    </row>
    <row r="39" spans="1:6" ht="27.2" x14ac:dyDescent="0.25">
      <c r="A39" s="24" t="s">
        <v>143</v>
      </c>
      <c r="B39" s="20" t="s">
        <v>11</v>
      </c>
      <c r="C39" s="20" t="s">
        <v>48</v>
      </c>
      <c r="D39" s="20" t="s">
        <v>252</v>
      </c>
      <c r="E39" s="20"/>
      <c r="F39" s="9">
        <f>F40+F42</f>
        <v>1033.5</v>
      </c>
    </row>
    <row r="40" spans="1:6" ht="67.95" x14ac:dyDescent="0.25">
      <c r="A40" s="19" t="s">
        <v>77</v>
      </c>
      <c r="B40" s="18" t="s">
        <v>11</v>
      </c>
      <c r="C40" s="18" t="s">
        <v>48</v>
      </c>
      <c r="D40" s="18" t="s">
        <v>252</v>
      </c>
      <c r="E40" s="18" t="s">
        <v>76</v>
      </c>
      <c r="F40" s="5">
        <f>F41</f>
        <v>828.9</v>
      </c>
    </row>
    <row r="41" spans="1:6" ht="27.2" x14ac:dyDescent="0.25">
      <c r="A41" s="19" t="s">
        <v>139</v>
      </c>
      <c r="B41" s="18" t="s">
        <v>11</v>
      </c>
      <c r="C41" s="18" t="s">
        <v>48</v>
      </c>
      <c r="D41" s="18" t="s">
        <v>252</v>
      </c>
      <c r="E41" s="18" t="s">
        <v>133</v>
      </c>
      <c r="F41" s="5">
        <v>828.9</v>
      </c>
    </row>
    <row r="42" spans="1:6" ht="27.2" x14ac:dyDescent="0.25">
      <c r="A42" s="19" t="s">
        <v>29</v>
      </c>
      <c r="B42" s="18" t="s">
        <v>11</v>
      </c>
      <c r="C42" s="18" t="s">
        <v>48</v>
      </c>
      <c r="D42" s="18" t="s">
        <v>252</v>
      </c>
      <c r="E42" s="18" t="s">
        <v>28</v>
      </c>
      <c r="F42" s="5">
        <f>F43</f>
        <v>204.6</v>
      </c>
    </row>
    <row r="43" spans="1:6" ht="27.2" x14ac:dyDescent="0.25">
      <c r="A43" s="19" t="s">
        <v>27</v>
      </c>
      <c r="B43" s="18" t="s">
        <v>11</v>
      </c>
      <c r="C43" s="18" t="s">
        <v>48</v>
      </c>
      <c r="D43" s="18" t="s">
        <v>252</v>
      </c>
      <c r="E43" s="18" t="s">
        <v>24</v>
      </c>
      <c r="F43" s="5">
        <v>204.6</v>
      </c>
    </row>
    <row r="44" spans="1:6" ht="41.45" customHeight="1" x14ac:dyDescent="0.25">
      <c r="A44" s="24" t="s">
        <v>55</v>
      </c>
      <c r="B44" s="20" t="s">
        <v>11</v>
      </c>
      <c r="C44" s="20" t="s">
        <v>48</v>
      </c>
      <c r="D44" s="20" t="s">
        <v>253</v>
      </c>
      <c r="E44" s="20"/>
      <c r="F44" s="9">
        <f>F45+F47</f>
        <v>2218.1</v>
      </c>
    </row>
    <row r="45" spans="1:6" ht="71.349999999999994" customHeight="1" x14ac:dyDescent="0.25">
      <c r="A45" s="19" t="s">
        <v>77</v>
      </c>
      <c r="B45" s="18" t="s">
        <v>11</v>
      </c>
      <c r="C45" s="18" t="s">
        <v>48</v>
      </c>
      <c r="D45" s="18" t="s">
        <v>253</v>
      </c>
      <c r="E45" s="18" t="s">
        <v>76</v>
      </c>
      <c r="F45" s="5">
        <f>F46</f>
        <v>1749.7</v>
      </c>
    </row>
    <row r="46" spans="1:6" ht="32.950000000000003" customHeight="1" x14ac:dyDescent="0.25">
      <c r="A46" s="19" t="s">
        <v>134</v>
      </c>
      <c r="B46" s="18" t="s">
        <v>11</v>
      </c>
      <c r="C46" s="18" t="s">
        <v>48</v>
      </c>
      <c r="D46" s="18" t="s">
        <v>253</v>
      </c>
      <c r="E46" s="18" t="s">
        <v>133</v>
      </c>
      <c r="F46" s="5">
        <v>1749.7</v>
      </c>
    </row>
    <row r="47" spans="1:6" ht="26.35" customHeight="1" x14ac:dyDescent="0.25">
      <c r="A47" s="19" t="s">
        <v>29</v>
      </c>
      <c r="B47" s="18" t="s">
        <v>11</v>
      </c>
      <c r="C47" s="18" t="s">
        <v>48</v>
      </c>
      <c r="D47" s="18" t="s">
        <v>253</v>
      </c>
      <c r="E47" s="18" t="s">
        <v>28</v>
      </c>
      <c r="F47" s="5">
        <f>F48</f>
        <v>468.4</v>
      </c>
    </row>
    <row r="48" spans="1:6" ht="26.35" customHeight="1" x14ac:dyDescent="0.25">
      <c r="A48" s="19" t="s">
        <v>27</v>
      </c>
      <c r="B48" s="18" t="s">
        <v>11</v>
      </c>
      <c r="C48" s="18" t="s">
        <v>48</v>
      </c>
      <c r="D48" s="18" t="s">
        <v>253</v>
      </c>
      <c r="E48" s="18" t="s">
        <v>24</v>
      </c>
      <c r="F48" s="5">
        <v>468.4</v>
      </c>
    </row>
    <row r="49" spans="1:6" ht="29.9" customHeight="1" x14ac:dyDescent="0.25">
      <c r="A49" s="12" t="s">
        <v>142</v>
      </c>
      <c r="B49" s="10" t="s">
        <v>11</v>
      </c>
      <c r="C49" s="10" t="s">
        <v>48</v>
      </c>
      <c r="D49" s="10" t="s">
        <v>164</v>
      </c>
      <c r="E49" s="20"/>
      <c r="F49" s="9">
        <f>F50+F52+F54</f>
        <v>5.1999999999999993</v>
      </c>
    </row>
    <row r="50" spans="1:6" ht="67.95" customHeight="1" x14ac:dyDescent="0.25">
      <c r="A50" s="19" t="s">
        <v>77</v>
      </c>
      <c r="B50" s="6" t="s">
        <v>11</v>
      </c>
      <c r="C50" s="6" t="s">
        <v>48</v>
      </c>
      <c r="D50" s="6" t="s">
        <v>164</v>
      </c>
      <c r="E50" s="18" t="s">
        <v>76</v>
      </c>
      <c r="F50" s="5">
        <f>F51</f>
        <v>3.3</v>
      </c>
    </row>
    <row r="51" spans="1:6" ht="27.7" customHeight="1" x14ac:dyDescent="0.25">
      <c r="A51" s="19" t="s">
        <v>134</v>
      </c>
      <c r="B51" s="6" t="s">
        <v>11</v>
      </c>
      <c r="C51" s="6" t="s">
        <v>48</v>
      </c>
      <c r="D51" s="6" t="s">
        <v>164</v>
      </c>
      <c r="E51" s="18" t="s">
        <v>133</v>
      </c>
      <c r="F51" s="5">
        <v>3.3</v>
      </c>
    </row>
    <row r="52" spans="1:6" ht="29.25" customHeight="1" x14ac:dyDescent="0.25">
      <c r="A52" s="19" t="s">
        <v>29</v>
      </c>
      <c r="B52" s="6" t="s">
        <v>11</v>
      </c>
      <c r="C52" s="6" t="s">
        <v>48</v>
      </c>
      <c r="D52" s="6" t="s">
        <v>164</v>
      </c>
      <c r="E52" s="18" t="s">
        <v>28</v>
      </c>
      <c r="F52" s="5">
        <f>F53</f>
        <v>0.4</v>
      </c>
    </row>
    <row r="53" spans="1:6" ht="28.55" customHeight="1" x14ac:dyDescent="0.25">
      <c r="A53" s="19" t="s">
        <v>27</v>
      </c>
      <c r="B53" s="6" t="s">
        <v>11</v>
      </c>
      <c r="C53" s="6" t="s">
        <v>48</v>
      </c>
      <c r="D53" s="6" t="s">
        <v>164</v>
      </c>
      <c r="E53" s="18" t="s">
        <v>24</v>
      </c>
      <c r="F53" s="5">
        <v>0.4</v>
      </c>
    </row>
    <row r="54" spans="1:6" ht="23.3" customHeight="1" x14ac:dyDescent="0.25">
      <c r="A54" s="19" t="s">
        <v>106</v>
      </c>
      <c r="B54" s="6" t="s">
        <v>11</v>
      </c>
      <c r="C54" s="6" t="s">
        <v>48</v>
      </c>
      <c r="D54" s="6" t="s">
        <v>164</v>
      </c>
      <c r="E54" s="18" t="s">
        <v>6</v>
      </c>
      <c r="F54" s="5">
        <f>F55</f>
        <v>1.5</v>
      </c>
    </row>
    <row r="55" spans="1:6" ht="15.8" customHeight="1" x14ac:dyDescent="0.25">
      <c r="A55" s="19" t="s">
        <v>125</v>
      </c>
      <c r="B55" s="6" t="s">
        <v>11</v>
      </c>
      <c r="C55" s="6" t="s">
        <v>48</v>
      </c>
      <c r="D55" s="6" t="s">
        <v>164</v>
      </c>
      <c r="E55" s="18" t="s">
        <v>124</v>
      </c>
      <c r="F55" s="5">
        <v>1.5</v>
      </c>
    </row>
    <row r="56" spans="1:6" ht="67.95" x14ac:dyDescent="0.25">
      <c r="A56" s="12" t="s">
        <v>141</v>
      </c>
      <c r="B56" s="10" t="s">
        <v>11</v>
      </c>
      <c r="C56" s="10" t="s">
        <v>48</v>
      </c>
      <c r="D56" s="10" t="s">
        <v>165</v>
      </c>
      <c r="E56" s="10"/>
      <c r="F56" s="9">
        <f>F57+F59</f>
        <v>84.2</v>
      </c>
    </row>
    <row r="57" spans="1:6" ht="67.95" x14ac:dyDescent="0.25">
      <c r="A57" s="19" t="s">
        <v>77</v>
      </c>
      <c r="B57" s="6" t="s">
        <v>11</v>
      </c>
      <c r="C57" s="6" t="s">
        <v>48</v>
      </c>
      <c r="D57" s="6" t="s">
        <v>165</v>
      </c>
      <c r="E57" s="18" t="s">
        <v>76</v>
      </c>
      <c r="F57" s="5">
        <f>F58</f>
        <v>76.400000000000006</v>
      </c>
    </row>
    <row r="58" spans="1:6" ht="27.2" x14ac:dyDescent="0.25">
      <c r="A58" s="19" t="s">
        <v>134</v>
      </c>
      <c r="B58" s="6" t="s">
        <v>11</v>
      </c>
      <c r="C58" s="6" t="s">
        <v>48</v>
      </c>
      <c r="D58" s="6" t="s">
        <v>165</v>
      </c>
      <c r="E58" s="18" t="s">
        <v>133</v>
      </c>
      <c r="F58" s="5">
        <v>76.400000000000006</v>
      </c>
    </row>
    <row r="59" spans="1:6" ht="27.2" x14ac:dyDescent="0.25">
      <c r="A59" s="19" t="s">
        <v>29</v>
      </c>
      <c r="B59" s="6" t="s">
        <v>11</v>
      </c>
      <c r="C59" s="6" t="s">
        <v>48</v>
      </c>
      <c r="D59" s="6" t="s">
        <v>165</v>
      </c>
      <c r="E59" s="18" t="s">
        <v>28</v>
      </c>
      <c r="F59" s="5">
        <f>F60</f>
        <v>7.8</v>
      </c>
    </row>
    <row r="60" spans="1:6" ht="27.2" x14ac:dyDescent="0.25">
      <c r="A60" s="19" t="s">
        <v>27</v>
      </c>
      <c r="B60" s="6" t="s">
        <v>11</v>
      </c>
      <c r="C60" s="6" t="s">
        <v>48</v>
      </c>
      <c r="D60" s="6" t="s">
        <v>165</v>
      </c>
      <c r="E60" s="18" t="s">
        <v>24</v>
      </c>
      <c r="F60" s="5">
        <v>7.8</v>
      </c>
    </row>
    <row r="61" spans="1:6" ht="53.5" customHeight="1" x14ac:dyDescent="0.25">
      <c r="A61" s="64" t="s">
        <v>140</v>
      </c>
      <c r="B61" s="10" t="s">
        <v>11</v>
      </c>
      <c r="C61" s="10" t="s">
        <v>48</v>
      </c>
      <c r="D61" s="10" t="s">
        <v>166</v>
      </c>
      <c r="E61" s="10"/>
      <c r="F61" s="9">
        <f>F64+F62</f>
        <v>481.8</v>
      </c>
    </row>
    <row r="62" spans="1:6" ht="67.95" x14ac:dyDescent="0.25">
      <c r="A62" s="19" t="s">
        <v>77</v>
      </c>
      <c r="B62" s="18" t="s">
        <v>11</v>
      </c>
      <c r="C62" s="18" t="s">
        <v>48</v>
      </c>
      <c r="D62" s="6" t="s">
        <v>166</v>
      </c>
      <c r="E62" s="18" t="s">
        <v>76</v>
      </c>
      <c r="F62" s="5">
        <f>F63</f>
        <v>417.6</v>
      </c>
    </row>
    <row r="63" spans="1:6" ht="27.2" x14ac:dyDescent="0.25">
      <c r="A63" s="19" t="s">
        <v>139</v>
      </c>
      <c r="B63" s="18" t="s">
        <v>11</v>
      </c>
      <c r="C63" s="18" t="s">
        <v>48</v>
      </c>
      <c r="D63" s="6" t="s">
        <v>166</v>
      </c>
      <c r="E63" s="18" t="s">
        <v>133</v>
      </c>
      <c r="F63" s="5">
        <v>417.6</v>
      </c>
    </row>
    <row r="64" spans="1:6" ht="27.2" x14ac:dyDescent="0.25">
      <c r="A64" s="63" t="s">
        <v>29</v>
      </c>
      <c r="B64" s="6" t="s">
        <v>11</v>
      </c>
      <c r="C64" s="6" t="s">
        <v>48</v>
      </c>
      <c r="D64" s="6" t="s">
        <v>166</v>
      </c>
      <c r="E64" s="62" t="s">
        <v>28</v>
      </c>
      <c r="F64" s="5">
        <f>F65</f>
        <v>64.2</v>
      </c>
    </row>
    <row r="65" spans="1:6" ht="27.2" x14ac:dyDescent="0.25">
      <c r="A65" s="63" t="s">
        <v>27</v>
      </c>
      <c r="B65" s="6" t="s">
        <v>11</v>
      </c>
      <c r="C65" s="6" t="s">
        <v>48</v>
      </c>
      <c r="D65" s="6" t="s">
        <v>166</v>
      </c>
      <c r="E65" s="62" t="s">
        <v>24</v>
      </c>
      <c r="F65" s="5">
        <v>64.2</v>
      </c>
    </row>
    <row r="66" spans="1:6" x14ac:dyDescent="0.25">
      <c r="A66" s="80" t="s">
        <v>297</v>
      </c>
      <c r="B66" s="13" t="s">
        <v>11</v>
      </c>
      <c r="C66" s="13" t="s">
        <v>103</v>
      </c>
      <c r="D66" s="81"/>
      <c r="E66" s="82"/>
      <c r="F66" s="2">
        <f>F67</f>
        <v>34.1</v>
      </c>
    </row>
    <row r="67" spans="1:6" ht="16.5" customHeight="1" x14ac:dyDescent="0.25">
      <c r="A67" s="23" t="s">
        <v>21</v>
      </c>
      <c r="B67" s="10" t="s">
        <v>11</v>
      </c>
      <c r="C67" s="10" t="s">
        <v>103</v>
      </c>
      <c r="D67" s="21" t="s">
        <v>161</v>
      </c>
      <c r="E67" s="82"/>
      <c r="F67" s="9">
        <f>F68</f>
        <v>34.1</v>
      </c>
    </row>
    <row r="68" spans="1:6" ht="27.7" customHeight="1" x14ac:dyDescent="0.25">
      <c r="A68" s="64" t="s">
        <v>298</v>
      </c>
      <c r="B68" s="10" t="s">
        <v>11</v>
      </c>
      <c r="C68" s="10" t="s">
        <v>103</v>
      </c>
      <c r="D68" s="10" t="s">
        <v>299</v>
      </c>
      <c r="E68" s="83"/>
      <c r="F68" s="9">
        <f>F69</f>
        <v>34.1</v>
      </c>
    </row>
    <row r="69" spans="1:6" ht="27.2" x14ac:dyDescent="0.25">
      <c r="A69" s="63" t="s">
        <v>29</v>
      </c>
      <c r="B69" s="6" t="s">
        <v>11</v>
      </c>
      <c r="C69" s="6" t="s">
        <v>103</v>
      </c>
      <c r="D69" s="6" t="s">
        <v>299</v>
      </c>
      <c r="E69" s="62" t="s">
        <v>28</v>
      </c>
      <c r="F69" s="5">
        <f>F70</f>
        <v>34.1</v>
      </c>
    </row>
    <row r="70" spans="1:6" ht="27.2" x14ac:dyDescent="0.25">
      <c r="A70" s="63" t="s">
        <v>27</v>
      </c>
      <c r="B70" s="6" t="s">
        <v>11</v>
      </c>
      <c r="C70" s="6" t="s">
        <v>103</v>
      </c>
      <c r="D70" s="6" t="s">
        <v>299</v>
      </c>
      <c r="E70" s="62" t="s">
        <v>24</v>
      </c>
      <c r="F70" s="5">
        <v>34.1</v>
      </c>
    </row>
    <row r="71" spans="1:6" ht="46.9" customHeight="1" x14ac:dyDescent="0.25">
      <c r="A71" s="14" t="s">
        <v>138</v>
      </c>
      <c r="B71" s="15" t="s">
        <v>11</v>
      </c>
      <c r="C71" s="15" t="s">
        <v>43</v>
      </c>
      <c r="D71" s="13"/>
      <c r="E71" s="13"/>
      <c r="F71" s="2">
        <f>F72</f>
        <v>1736.6000000000001</v>
      </c>
    </row>
    <row r="72" spans="1:6" ht="19.7" customHeight="1" x14ac:dyDescent="0.25">
      <c r="A72" s="23" t="s">
        <v>21</v>
      </c>
      <c r="B72" s="20" t="s">
        <v>11</v>
      </c>
      <c r="C72" s="20" t="s">
        <v>43</v>
      </c>
      <c r="D72" s="21" t="s">
        <v>161</v>
      </c>
      <c r="E72" s="20"/>
      <c r="F72" s="9">
        <f>F73+F76+F79</f>
        <v>1736.6000000000001</v>
      </c>
    </row>
    <row r="73" spans="1:6" ht="28.55" customHeight="1" x14ac:dyDescent="0.25">
      <c r="A73" s="61" t="s">
        <v>137</v>
      </c>
      <c r="B73" s="18" t="s">
        <v>11</v>
      </c>
      <c r="C73" s="18" t="s">
        <v>43</v>
      </c>
      <c r="D73" s="28" t="s">
        <v>162</v>
      </c>
      <c r="E73" s="18"/>
      <c r="F73" s="5">
        <f>F74</f>
        <v>1155.9000000000001</v>
      </c>
    </row>
    <row r="74" spans="1:6" ht="67.95" x14ac:dyDescent="0.25">
      <c r="A74" s="19" t="s">
        <v>77</v>
      </c>
      <c r="B74" s="18" t="s">
        <v>11</v>
      </c>
      <c r="C74" s="18" t="s">
        <v>43</v>
      </c>
      <c r="D74" s="28" t="s">
        <v>162</v>
      </c>
      <c r="E74" s="18" t="s">
        <v>76</v>
      </c>
      <c r="F74" s="5">
        <f>F75</f>
        <v>1155.9000000000001</v>
      </c>
    </row>
    <row r="75" spans="1:6" ht="27.7" customHeight="1" x14ac:dyDescent="0.25">
      <c r="A75" s="19" t="s">
        <v>134</v>
      </c>
      <c r="B75" s="18" t="s">
        <v>11</v>
      </c>
      <c r="C75" s="18" t="s">
        <v>43</v>
      </c>
      <c r="D75" s="28" t="s">
        <v>162</v>
      </c>
      <c r="E75" s="18" t="s">
        <v>133</v>
      </c>
      <c r="F75" s="5">
        <v>1155.9000000000001</v>
      </c>
    </row>
    <row r="76" spans="1:6" ht="27.2" x14ac:dyDescent="0.25">
      <c r="A76" s="19" t="s">
        <v>45</v>
      </c>
      <c r="B76" s="18" t="s">
        <v>11</v>
      </c>
      <c r="C76" s="18" t="s">
        <v>43</v>
      </c>
      <c r="D76" s="28" t="s">
        <v>163</v>
      </c>
      <c r="E76" s="18"/>
      <c r="F76" s="5">
        <f>F77</f>
        <v>15</v>
      </c>
    </row>
    <row r="77" spans="1:6" ht="27.2" x14ac:dyDescent="0.25">
      <c r="A77" s="19" t="s">
        <v>29</v>
      </c>
      <c r="B77" s="18" t="s">
        <v>11</v>
      </c>
      <c r="C77" s="18" t="s">
        <v>43</v>
      </c>
      <c r="D77" s="28" t="s">
        <v>163</v>
      </c>
      <c r="E77" s="18" t="s">
        <v>28</v>
      </c>
      <c r="F77" s="5">
        <f>F78</f>
        <v>15</v>
      </c>
    </row>
    <row r="78" spans="1:6" ht="28.55" customHeight="1" x14ac:dyDescent="0.25">
      <c r="A78" s="19" t="s">
        <v>27</v>
      </c>
      <c r="B78" s="18" t="s">
        <v>11</v>
      </c>
      <c r="C78" s="18" t="s">
        <v>43</v>
      </c>
      <c r="D78" s="28" t="s">
        <v>163</v>
      </c>
      <c r="E78" s="18" t="s">
        <v>24</v>
      </c>
      <c r="F78" s="5">
        <v>15</v>
      </c>
    </row>
    <row r="79" spans="1:6" ht="27.2" x14ac:dyDescent="0.25">
      <c r="A79" s="19" t="s">
        <v>136</v>
      </c>
      <c r="B79" s="18" t="s">
        <v>11</v>
      </c>
      <c r="C79" s="18" t="s">
        <v>43</v>
      </c>
      <c r="D79" s="28" t="s">
        <v>167</v>
      </c>
      <c r="E79" s="18"/>
      <c r="F79" s="5">
        <f>F80</f>
        <v>565.70000000000005</v>
      </c>
    </row>
    <row r="80" spans="1:6" ht="70.650000000000006" customHeight="1" x14ac:dyDescent="0.25">
      <c r="A80" s="19" t="s">
        <v>135</v>
      </c>
      <c r="B80" s="18" t="s">
        <v>11</v>
      </c>
      <c r="C80" s="18" t="s">
        <v>43</v>
      </c>
      <c r="D80" s="28" t="s">
        <v>167</v>
      </c>
      <c r="E80" s="18" t="s">
        <v>76</v>
      </c>
      <c r="F80" s="5">
        <f>F81</f>
        <v>565.70000000000005</v>
      </c>
    </row>
    <row r="81" spans="1:6" ht="30.6" customHeight="1" x14ac:dyDescent="0.25">
      <c r="A81" s="19" t="s">
        <v>134</v>
      </c>
      <c r="B81" s="18" t="s">
        <v>11</v>
      </c>
      <c r="C81" s="18" t="s">
        <v>43</v>
      </c>
      <c r="D81" s="28" t="s">
        <v>167</v>
      </c>
      <c r="E81" s="18" t="s">
        <v>133</v>
      </c>
      <c r="F81" s="5">
        <v>565.70000000000005</v>
      </c>
    </row>
    <row r="82" spans="1:6" x14ac:dyDescent="0.25">
      <c r="A82" s="17" t="s">
        <v>132</v>
      </c>
      <c r="B82" s="15" t="s">
        <v>11</v>
      </c>
      <c r="C82" s="15" t="s">
        <v>35</v>
      </c>
      <c r="D82" s="15"/>
      <c r="E82" s="15"/>
      <c r="F82" s="2">
        <f>F83</f>
        <v>600</v>
      </c>
    </row>
    <row r="83" spans="1:6" ht="16.5" customHeight="1" x14ac:dyDescent="0.25">
      <c r="A83" s="23" t="s">
        <v>21</v>
      </c>
      <c r="B83" s="20" t="s">
        <v>11</v>
      </c>
      <c r="C83" s="20" t="s">
        <v>35</v>
      </c>
      <c r="D83" s="21" t="s">
        <v>161</v>
      </c>
      <c r="E83" s="20"/>
      <c r="F83" s="9">
        <f>F84</f>
        <v>600</v>
      </c>
    </row>
    <row r="84" spans="1:6" ht="17.350000000000001" customHeight="1" x14ac:dyDescent="0.25">
      <c r="A84" s="29" t="s">
        <v>131</v>
      </c>
      <c r="B84" s="25" t="s">
        <v>11</v>
      </c>
      <c r="C84" s="25" t="s">
        <v>35</v>
      </c>
      <c r="D84" s="25" t="s">
        <v>169</v>
      </c>
      <c r="E84" s="25"/>
      <c r="F84" s="5">
        <f>F85</f>
        <v>600</v>
      </c>
    </row>
    <row r="85" spans="1:6" x14ac:dyDescent="0.25">
      <c r="A85" s="29" t="s">
        <v>73</v>
      </c>
      <c r="B85" s="25" t="s">
        <v>11</v>
      </c>
      <c r="C85" s="25" t="s">
        <v>35</v>
      </c>
      <c r="D85" s="25" t="s">
        <v>169</v>
      </c>
      <c r="E85" s="25" t="s">
        <v>72</v>
      </c>
      <c r="F85" s="5">
        <f>F86</f>
        <v>600</v>
      </c>
    </row>
    <row r="86" spans="1:6" ht="14.95" customHeight="1" x14ac:dyDescent="0.25">
      <c r="A86" s="29" t="s">
        <v>130</v>
      </c>
      <c r="B86" s="25" t="s">
        <v>11</v>
      </c>
      <c r="C86" s="25" t="s">
        <v>35</v>
      </c>
      <c r="D86" s="25" t="s">
        <v>169</v>
      </c>
      <c r="E86" s="25" t="s">
        <v>129</v>
      </c>
      <c r="F86" s="5">
        <v>600</v>
      </c>
    </row>
    <row r="87" spans="1:6" x14ac:dyDescent="0.25">
      <c r="A87" s="36" t="s">
        <v>305</v>
      </c>
      <c r="B87" s="15" t="s">
        <v>11</v>
      </c>
      <c r="C87" s="15" t="s">
        <v>17</v>
      </c>
      <c r="D87" s="25"/>
      <c r="E87" s="25"/>
      <c r="F87" s="2">
        <f>F88+F95</f>
        <v>10460.299999999999</v>
      </c>
    </row>
    <row r="88" spans="1:6" ht="55.7" customHeight="1" x14ac:dyDescent="0.25">
      <c r="A88" s="48" t="s">
        <v>328</v>
      </c>
      <c r="B88" s="20" t="s">
        <v>11</v>
      </c>
      <c r="C88" s="20" t="s">
        <v>17</v>
      </c>
      <c r="D88" s="26" t="s">
        <v>300</v>
      </c>
      <c r="E88" s="26"/>
      <c r="F88" s="9">
        <f>F89+F92</f>
        <v>577.5</v>
      </c>
    </row>
    <row r="89" spans="1:6" ht="72.7" customHeight="1" x14ac:dyDescent="0.25">
      <c r="A89" s="48" t="s">
        <v>301</v>
      </c>
      <c r="B89" s="20" t="s">
        <v>11</v>
      </c>
      <c r="C89" s="20" t="s">
        <v>17</v>
      </c>
      <c r="D89" s="26" t="s">
        <v>302</v>
      </c>
      <c r="E89" s="26"/>
      <c r="F89" s="9">
        <f>F90</f>
        <v>52.5</v>
      </c>
    </row>
    <row r="90" spans="1:6" ht="27.2" x14ac:dyDescent="0.25">
      <c r="A90" s="19" t="s">
        <v>29</v>
      </c>
      <c r="B90" s="18" t="s">
        <v>11</v>
      </c>
      <c r="C90" s="18" t="s">
        <v>17</v>
      </c>
      <c r="D90" s="25" t="s">
        <v>302</v>
      </c>
      <c r="E90" s="25" t="s">
        <v>28</v>
      </c>
      <c r="F90" s="5">
        <f>F91</f>
        <v>52.5</v>
      </c>
    </row>
    <row r="91" spans="1:6" ht="28.55" customHeight="1" x14ac:dyDescent="0.25">
      <c r="A91" s="19" t="s">
        <v>27</v>
      </c>
      <c r="B91" s="18" t="s">
        <v>11</v>
      </c>
      <c r="C91" s="18" t="s">
        <v>17</v>
      </c>
      <c r="D91" s="25" t="s">
        <v>302</v>
      </c>
      <c r="E91" s="25" t="s">
        <v>24</v>
      </c>
      <c r="F91" s="5">
        <v>52.5</v>
      </c>
    </row>
    <row r="92" spans="1:6" ht="93.75" customHeight="1" x14ac:dyDescent="0.25">
      <c r="A92" s="98" t="s">
        <v>303</v>
      </c>
      <c r="B92" s="20" t="s">
        <v>11</v>
      </c>
      <c r="C92" s="20" t="s">
        <v>17</v>
      </c>
      <c r="D92" s="26" t="s">
        <v>304</v>
      </c>
      <c r="E92" s="26"/>
      <c r="F92" s="9">
        <f>F93</f>
        <v>525</v>
      </c>
    </row>
    <row r="93" spans="1:6" ht="31.25" customHeight="1" x14ac:dyDescent="0.25">
      <c r="A93" s="19" t="s">
        <v>29</v>
      </c>
      <c r="B93" s="18" t="s">
        <v>11</v>
      </c>
      <c r="C93" s="18" t="s">
        <v>17</v>
      </c>
      <c r="D93" s="25" t="s">
        <v>304</v>
      </c>
      <c r="E93" s="25" t="s">
        <v>28</v>
      </c>
      <c r="F93" s="5">
        <f>F94</f>
        <v>525</v>
      </c>
    </row>
    <row r="94" spans="1:6" ht="25.15" customHeight="1" x14ac:dyDescent="0.25">
      <c r="A94" s="19" t="s">
        <v>27</v>
      </c>
      <c r="B94" s="18" t="s">
        <v>11</v>
      </c>
      <c r="C94" s="18" t="s">
        <v>17</v>
      </c>
      <c r="D94" s="25" t="s">
        <v>304</v>
      </c>
      <c r="E94" s="25" t="s">
        <v>24</v>
      </c>
      <c r="F94" s="5">
        <v>525</v>
      </c>
    </row>
    <row r="95" spans="1:6" ht="27.85" customHeight="1" x14ac:dyDescent="0.25">
      <c r="A95" s="64" t="s">
        <v>508</v>
      </c>
      <c r="B95" s="20" t="s">
        <v>11</v>
      </c>
      <c r="C95" s="20" t="s">
        <v>17</v>
      </c>
      <c r="D95" s="10" t="s">
        <v>509</v>
      </c>
      <c r="E95" s="83"/>
      <c r="F95" s="9">
        <f>F96</f>
        <v>9882.7999999999993</v>
      </c>
    </row>
    <row r="96" spans="1:6" ht="67.95" x14ac:dyDescent="0.25">
      <c r="A96" s="19" t="s">
        <v>77</v>
      </c>
      <c r="B96" s="18" t="s">
        <v>11</v>
      </c>
      <c r="C96" s="18" t="s">
        <v>17</v>
      </c>
      <c r="D96" s="6" t="s">
        <v>509</v>
      </c>
      <c r="E96" s="18" t="s">
        <v>76</v>
      </c>
      <c r="F96" s="5">
        <f>F97</f>
        <v>9882.7999999999993</v>
      </c>
    </row>
    <row r="97" spans="1:6" ht="29.25" customHeight="1" x14ac:dyDescent="0.25">
      <c r="A97" s="19" t="s">
        <v>134</v>
      </c>
      <c r="B97" s="18" t="s">
        <v>11</v>
      </c>
      <c r="C97" s="18" t="s">
        <v>17</v>
      </c>
      <c r="D97" s="6" t="s">
        <v>509</v>
      </c>
      <c r="E97" s="18" t="s">
        <v>133</v>
      </c>
      <c r="F97" s="5">
        <v>9882.7999999999993</v>
      </c>
    </row>
    <row r="98" spans="1:6" ht="14.95" customHeight="1" x14ac:dyDescent="0.25">
      <c r="A98" s="59" t="s">
        <v>128</v>
      </c>
      <c r="B98" s="57" t="s">
        <v>25</v>
      </c>
      <c r="C98" s="57"/>
      <c r="D98" s="57"/>
      <c r="E98" s="57"/>
      <c r="F98" s="2">
        <f>F99</f>
        <v>1994</v>
      </c>
    </row>
    <row r="99" spans="1:6" x14ac:dyDescent="0.25">
      <c r="A99" s="14" t="s">
        <v>127</v>
      </c>
      <c r="B99" s="13" t="s">
        <v>25</v>
      </c>
      <c r="C99" s="13" t="s">
        <v>2</v>
      </c>
      <c r="D99" s="13"/>
      <c r="E99" s="13"/>
      <c r="F99" s="2">
        <f>F100</f>
        <v>1994</v>
      </c>
    </row>
    <row r="100" spans="1:6" ht="19.55" customHeight="1" x14ac:dyDescent="0.25">
      <c r="A100" s="23" t="s">
        <v>21</v>
      </c>
      <c r="B100" s="20" t="s">
        <v>25</v>
      </c>
      <c r="C100" s="20" t="s">
        <v>2</v>
      </c>
      <c r="D100" s="21" t="s">
        <v>161</v>
      </c>
      <c r="E100" s="13"/>
      <c r="F100" s="9">
        <f>F101</f>
        <v>1994</v>
      </c>
    </row>
    <row r="101" spans="1:6" ht="28.55" customHeight="1" x14ac:dyDescent="0.25">
      <c r="A101" s="56" t="s">
        <v>126</v>
      </c>
      <c r="B101" s="6" t="s">
        <v>25</v>
      </c>
      <c r="C101" s="6" t="s">
        <v>2</v>
      </c>
      <c r="D101" s="6" t="s">
        <v>170</v>
      </c>
      <c r="E101" s="6" t="s">
        <v>117</v>
      </c>
      <c r="F101" s="5">
        <f>F102</f>
        <v>1994</v>
      </c>
    </row>
    <row r="102" spans="1:6" ht="15.8" customHeight="1" x14ac:dyDescent="0.25">
      <c r="A102" s="56" t="s">
        <v>106</v>
      </c>
      <c r="B102" s="6" t="s">
        <v>25</v>
      </c>
      <c r="C102" s="6" t="s">
        <v>2</v>
      </c>
      <c r="D102" s="6" t="s">
        <v>170</v>
      </c>
      <c r="E102" s="6" t="s">
        <v>6</v>
      </c>
      <c r="F102" s="5">
        <f>F103</f>
        <v>1994</v>
      </c>
    </row>
    <row r="103" spans="1:6" ht="15.8" customHeight="1" x14ac:dyDescent="0.25">
      <c r="A103" s="34" t="s">
        <v>125</v>
      </c>
      <c r="B103" s="6" t="s">
        <v>25</v>
      </c>
      <c r="C103" s="6" t="s">
        <v>2</v>
      </c>
      <c r="D103" s="6" t="s">
        <v>170</v>
      </c>
      <c r="E103" s="6" t="s">
        <v>124</v>
      </c>
      <c r="F103" s="5">
        <v>1994</v>
      </c>
    </row>
    <row r="104" spans="1:6" ht="26.5" x14ac:dyDescent="0.25">
      <c r="A104" s="55" t="s">
        <v>123</v>
      </c>
      <c r="B104" s="49" t="s">
        <v>2</v>
      </c>
      <c r="C104" s="49"/>
      <c r="D104" s="49"/>
      <c r="E104" s="49"/>
      <c r="F104" s="2">
        <f>F105+F113</f>
        <v>9531.7000000000007</v>
      </c>
    </row>
    <row r="105" spans="1:6" ht="39.4" x14ac:dyDescent="0.25">
      <c r="A105" s="55" t="s">
        <v>122</v>
      </c>
      <c r="B105" s="49" t="s">
        <v>2</v>
      </c>
      <c r="C105" s="49" t="s">
        <v>83</v>
      </c>
      <c r="D105" s="49"/>
      <c r="E105" s="49"/>
      <c r="F105" s="2">
        <f>F106+F110</f>
        <v>8720.1</v>
      </c>
    </row>
    <row r="106" spans="1:6" ht="27.2" customHeight="1" x14ac:dyDescent="0.25">
      <c r="A106" s="37" t="s">
        <v>121</v>
      </c>
      <c r="B106" s="53" t="s">
        <v>2</v>
      </c>
      <c r="C106" s="53" t="s">
        <v>83</v>
      </c>
      <c r="D106" s="53" t="s">
        <v>171</v>
      </c>
      <c r="E106" s="53"/>
      <c r="F106" s="9">
        <f>F107</f>
        <v>700.1</v>
      </c>
    </row>
    <row r="107" spans="1:6" ht="27.2" customHeight="1" x14ac:dyDescent="0.25">
      <c r="A107" s="37" t="s">
        <v>172</v>
      </c>
      <c r="B107" s="53" t="s">
        <v>2</v>
      </c>
      <c r="C107" s="53" t="s">
        <v>83</v>
      </c>
      <c r="D107" s="53" t="s">
        <v>173</v>
      </c>
      <c r="E107" s="53"/>
      <c r="F107" s="9">
        <v>700.1</v>
      </c>
    </row>
    <row r="108" spans="1:6" ht="25.85" customHeight="1" x14ac:dyDescent="0.25">
      <c r="A108" s="27" t="s">
        <v>38</v>
      </c>
      <c r="B108" s="51" t="s">
        <v>2</v>
      </c>
      <c r="C108" s="51" t="s">
        <v>83</v>
      </c>
      <c r="D108" s="51" t="s">
        <v>173</v>
      </c>
      <c r="E108" s="51">
        <v>600</v>
      </c>
      <c r="F108" s="5">
        <f>F109</f>
        <v>8720.1</v>
      </c>
    </row>
    <row r="109" spans="1:6" ht="19.05" customHeight="1" x14ac:dyDescent="0.25">
      <c r="A109" s="34" t="s">
        <v>62</v>
      </c>
      <c r="B109" s="51" t="s">
        <v>2</v>
      </c>
      <c r="C109" s="51" t="s">
        <v>83</v>
      </c>
      <c r="D109" s="51" t="s">
        <v>173</v>
      </c>
      <c r="E109" s="51">
        <v>610</v>
      </c>
      <c r="F109" s="5">
        <v>8720.1</v>
      </c>
    </row>
    <row r="110" spans="1:6" ht="30.6" customHeight="1" x14ac:dyDescent="0.25">
      <c r="A110" s="37" t="s">
        <v>500</v>
      </c>
      <c r="B110" s="53" t="s">
        <v>2</v>
      </c>
      <c r="C110" s="53" t="s">
        <v>83</v>
      </c>
      <c r="D110" s="53" t="s">
        <v>501</v>
      </c>
      <c r="E110" s="53"/>
      <c r="F110" s="9">
        <f>F111</f>
        <v>8020</v>
      </c>
    </row>
    <row r="111" spans="1:6" ht="27.2" x14ac:dyDescent="0.25">
      <c r="A111" s="27" t="s">
        <v>38</v>
      </c>
      <c r="B111" s="51" t="s">
        <v>2</v>
      </c>
      <c r="C111" s="51" t="s">
        <v>83</v>
      </c>
      <c r="D111" s="51" t="s">
        <v>501</v>
      </c>
      <c r="E111" s="51">
        <v>600</v>
      </c>
      <c r="F111" s="5">
        <f>F112</f>
        <v>8020</v>
      </c>
    </row>
    <row r="112" spans="1:6" ht="17.7" customHeight="1" x14ac:dyDescent="0.25">
      <c r="A112" s="34" t="s">
        <v>62</v>
      </c>
      <c r="B112" s="51" t="s">
        <v>2</v>
      </c>
      <c r="C112" s="51" t="s">
        <v>83</v>
      </c>
      <c r="D112" s="51" t="s">
        <v>501</v>
      </c>
      <c r="E112" s="51">
        <v>610</v>
      </c>
      <c r="F112" s="5">
        <v>8020</v>
      </c>
    </row>
    <row r="113" spans="1:6" ht="19.05" customHeight="1" x14ac:dyDescent="0.25">
      <c r="A113" s="63" t="s">
        <v>490</v>
      </c>
      <c r="B113" s="49" t="s">
        <v>2</v>
      </c>
      <c r="C113" s="49">
        <v>10</v>
      </c>
      <c r="D113" s="95"/>
      <c r="E113" s="62"/>
      <c r="F113" s="2">
        <f>F114</f>
        <v>811.6</v>
      </c>
    </row>
    <row r="114" spans="1:6" ht="27.2" x14ac:dyDescent="0.25">
      <c r="A114" s="37" t="s">
        <v>121</v>
      </c>
      <c r="B114" s="53" t="s">
        <v>2</v>
      </c>
      <c r="C114" s="53">
        <v>10</v>
      </c>
      <c r="D114" s="53" t="s">
        <v>171</v>
      </c>
      <c r="E114" s="62"/>
      <c r="F114" s="2">
        <f>F115+F118</f>
        <v>811.6</v>
      </c>
    </row>
    <row r="115" spans="1:6" ht="141.30000000000001" customHeight="1" x14ac:dyDescent="0.25">
      <c r="A115" s="188" t="s">
        <v>491</v>
      </c>
      <c r="B115" s="53" t="s">
        <v>2</v>
      </c>
      <c r="C115" s="53">
        <v>10</v>
      </c>
      <c r="D115" s="53" t="s">
        <v>492</v>
      </c>
      <c r="E115" s="51"/>
      <c r="F115" s="5">
        <f>F116</f>
        <v>771</v>
      </c>
    </row>
    <row r="116" spans="1:6" ht="27.2" x14ac:dyDescent="0.25">
      <c r="A116" s="19" t="s">
        <v>29</v>
      </c>
      <c r="B116" s="51" t="s">
        <v>2</v>
      </c>
      <c r="C116" s="51">
        <v>10</v>
      </c>
      <c r="D116" s="51" t="s">
        <v>492</v>
      </c>
      <c r="E116" s="51">
        <v>200</v>
      </c>
      <c r="F116" s="5">
        <f>F117</f>
        <v>771</v>
      </c>
    </row>
    <row r="117" spans="1:6" ht="27.2" x14ac:dyDescent="0.25">
      <c r="A117" s="19" t="s">
        <v>27</v>
      </c>
      <c r="B117" s="51" t="s">
        <v>2</v>
      </c>
      <c r="C117" s="51">
        <v>10</v>
      </c>
      <c r="D117" s="51" t="s">
        <v>492</v>
      </c>
      <c r="E117" s="51">
        <v>240</v>
      </c>
      <c r="F117" s="5">
        <v>771</v>
      </c>
    </row>
    <row r="118" spans="1:6" ht="142.65" customHeight="1" x14ac:dyDescent="0.25">
      <c r="A118" s="188" t="s">
        <v>493</v>
      </c>
      <c r="B118" s="53" t="s">
        <v>2</v>
      </c>
      <c r="C118" s="53">
        <v>10</v>
      </c>
      <c r="D118" s="53" t="s">
        <v>494</v>
      </c>
      <c r="E118" s="53"/>
      <c r="F118" s="9">
        <f>F119</f>
        <v>40.6</v>
      </c>
    </row>
    <row r="119" spans="1:6" ht="27.2" x14ac:dyDescent="0.25">
      <c r="A119" s="19" t="s">
        <v>29</v>
      </c>
      <c r="B119" s="51" t="s">
        <v>2</v>
      </c>
      <c r="C119" s="51">
        <v>10</v>
      </c>
      <c r="D119" s="51" t="s">
        <v>494</v>
      </c>
      <c r="E119" s="51">
        <v>200</v>
      </c>
      <c r="F119" s="5">
        <f>F120</f>
        <v>40.6</v>
      </c>
    </row>
    <row r="120" spans="1:6" ht="27.2" x14ac:dyDescent="0.25">
      <c r="A120" s="19" t="s">
        <v>27</v>
      </c>
      <c r="B120" s="51" t="s">
        <v>2</v>
      </c>
      <c r="C120" s="51">
        <v>10</v>
      </c>
      <c r="D120" s="51" t="s">
        <v>494</v>
      </c>
      <c r="E120" s="51">
        <v>240</v>
      </c>
      <c r="F120" s="5">
        <v>40.6</v>
      </c>
    </row>
    <row r="121" spans="1:6" x14ac:dyDescent="0.25">
      <c r="A121" s="17" t="s">
        <v>120</v>
      </c>
      <c r="B121" s="15" t="s">
        <v>48</v>
      </c>
      <c r="C121" s="15"/>
      <c r="D121" s="15"/>
      <c r="E121" s="15"/>
      <c r="F121" s="2">
        <f>F154+F131+F139+F122</f>
        <v>61232.4</v>
      </c>
    </row>
    <row r="122" spans="1:6" x14ac:dyDescent="0.25">
      <c r="A122" s="80" t="s">
        <v>259</v>
      </c>
      <c r="B122" s="82" t="s">
        <v>48</v>
      </c>
      <c r="C122" s="82" t="s">
        <v>103</v>
      </c>
      <c r="D122" s="82"/>
      <c r="E122" s="82"/>
      <c r="F122" s="2">
        <f>F123+F127</f>
        <v>718.6</v>
      </c>
    </row>
    <row r="123" spans="1:6" ht="43.5" customHeight="1" x14ac:dyDescent="0.25">
      <c r="A123" s="64" t="s">
        <v>329</v>
      </c>
      <c r="B123" s="83" t="s">
        <v>48</v>
      </c>
      <c r="C123" s="83" t="s">
        <v>103</v>
      </c>
      <c r="D123" s="83" t="s">
        <v>330</v>
      </c>
      <c r="E123" s="82"/>
      <c r="F123" s="2">
        <f>F124</f>
        <v>270</v>
      </c>
    </row>
    <row r="124" spans="1:6" ht="54.35" x14ac:dyDescent="0.25">
      <c r="A124" s="64" t="s">
        <v>306</v>
      </c>
      <c r="B124" s="83" t="s">
        <v>48</v>
      </c>
      <c r="C124" s="83" t="s">
        <v>103</v>
      </c>
      <c r="D124" s="83" t="s">
        <v>260</v>
      </c>
      <c r="E124" s="83"/>
      <c r="F124" s="9">
        <f>F125</f>
        <v>270</v>
      </c>
    </row>
    <row r="125" spans="1:6" ht="27.2" x14ac:dyDescent="0.25">
      <c r="A125" s="63" t="s">
        <v>29</v>
      </c>
      <c r="B125" s="62" t="s">
        <v>48</v>
      </c>
      <c r="C125" s="62" t="s">
        <v>103</v>
      </c>
      <c r="D125" s="62" t="s">
        <v>260</v>
      </c>
      <c r="E125" s="62" t="s">
        <v>28</v>
      </c>
      <c r="F125" s="5">
        <f>F126</f>
        <v>270</v>
      </c>
    </row>
    <row r="126" spans="1:6" ht="33.299999999999997" customHeight="1" x14ac:dyDescent="0.25">
      <c r="A126" s="63" t="s">
        <v>27</v>
      </c>
      <c r="B126" s="62" t="s">
        <v>48</v>
      </c>
      <c r="C126" s="62" t="s">
        <v>103</v>
      </c>
      <c r="D126" s="62" t="s">
        <v>260</v>
      </c>
      <c r="E126" s="62" t="s">
        <v>24</v>
      </c>
      <c r="F126" s="5">
        <v>270</v>
      </c>
    </row>
    <row r="127" spans="1:6" ht="17" customHeight="1" x14ac:dyDescent="0.25">
      <c r="A127" s="23" t="s">
        <v>21</v>
      </c>
      <c r="B127" s="83" t="s">
        <v>48</v>
      </c>
      <c r="C127" s="83" t="s">
        <v>103</v>
      </c>
      <c r="D127" s="21" t="s">
        <v>161</v>
      </c>
      <c r="E127" s="83"/>
      <c r="F127" s="9">
        <f>F128</f>
        <v>448.6</v>
      </c>
    </row>
    <row r="128" spans="1:6" ht="57.1" customHeight="1" x14ac:dyDescent="0.25">
      <c r="A128" s="64" t="s">
        <v>312</v>
      </c>
      <c r="B128" s="83" t="s">
        <v>48</v>
      </c>
      <c r="C128" s="83" t="s">
        <v>103</v>
      </c>
      <c r="D128" s="83" t="s">
        <v>313</v>
      </c>
      <c r="E128" s="83"/>
      <c r="F128" s="9">
        <f>F129</f>
        <v>448.6</v>
      </c>
    </row>
    <row r="129" spans="1:6" ht="29.9" customHeight="1" x14ac:dyDescent="0.25">
      <c r="A129" s="63" t="s">
        <v>29</v>
      </c>
      <c r="B129" s="62" t="s">
        <v>48</v>
      </c>
      <c r="C129" s="62" t="s">
        <v>103</v>
      </c>
      <c r="D129" s="62" t="s">
        <v>313</v>
      </c>
      <c r="E129" s="62" t="s">
        <v>28</v>
      </c>
      <c r="F129" s="5">
        <f>F130</f>
        <v>448.6</v>
      </c>
    </row>
    <row r="130" spans="1:6" ht="29.25" customHeight="1" x14ac:dyDescent="0.25">
      <c r="A130" s="63" t="s">
        <v>27</v>
      </c>
      <c r="B130" s="62" t="s">
        <v>48</v>
      </c>
      <c r="C130" s="62" t="s">
        <v>103</v>
      </c>
      <c r="D130" s="62" t="s">
        <v>313</v>
      </c>
      <c r="E130" s="62" t="s">
        <v>24</v>
      </c>
      <c r="F130" s="5">
        <v>448.6</v>
      </c>
    </row>
    <row r="131" spans="1:6" ht="18.350000000000001" customHeight="1" x14ac:dyDescent="0.25">
      <c r="A131" s="17" t="s">
        <v>119</v>
      </c>
      <c r="B131" s="15" t="s">
        <v>48</v>
      </c>
      <c r="C131" s="15" t="s">
        <v>69</v>
      </c>
      <c r="D131" s="15"/>
      <c r="E131" s="15"/>
      <c r="F131" s="2">
        <f>F132</f>
        <v>3000</v>
      </c>
    </row>
    <row r="132" spans="1:6" ht="41.45" customHeight="1" x14ac:dyDescent="0.25">
      <c r="A132" s="24" t="s">
        <v>115</v>
      </c>
      <c r="B132" s="20" t="s">
        <v>48</v>
      </c>
      <c r="C132" s="20" t="s">
        <v>69</v>
      </c>
      <c r="D132" s="26" t="s">
        <v>179</v>
      </c>
      <c r="E132" s="20"/>
      <c r="F132" s="9">
        <f>F133+F136</f>
        <v>3000</v>
      </c>
    </row>
    <row r="133" spans="1:6" ht="28.55" customHeight="1" x14ac:dyDescent="0.25">
      <c r="A133" s="27" t="s">
        <v>118</v>
      </c>
      <c r="B133" s="18" t="s">
        <v>48</v>
      </c>
      <c r="C133" s="18" t="s">
        <v>69</v>
      </c>
      <c r="D133" s="26" t="s">
        <v>178</v>
      </c>
      <c r="E133" s="18" t="s">
        <v>117</v>
      </c>
      <c r="F133" s="5">
        <f>F134</f>
        <v>1000</v>
      </c>
    </row>
    <row r="134" spans="1:6" ht="19.05" customHeight="1" x14ac:dyDescent="0.25">
      <c r="A134" s="19" t="s">
        <v>73</v>
      </c>
      <c r="B134" s="18" t="s">
        <v>48</v>
      </c>
      <c r="C134" s="18" t="s">
        <v>69</v>
      </c>
      <c r="D134" s="26" t="s">
        <v>178</v>
      </c>
      <c r="E134" s="18" t="s">
        <v>72</v>
      </c>
      <c r="F134" s="5">
        <f>F135</f>
        <v>1000</v>
      </c>
    </row>
    <row r="135" spans="1:6" ht="40.75" x14ac:dyDescent="0.25">
      <c r="A135" s="19" t="s">
        <v>112</v>
      </c>
      <c r="B135" s="18" t="s">
        <v>48</v>
      </c>
      <c r="C135" s="18" t="s">
        <v>69</v>
      </c>
      <c r="D135" s="26" t="s">
        <v>178</v>
      </c>
      <c r="E135" s="18" t="s">
        <v>111</v>
      </c>
      <c r="F135" s="5">
        <v>1000</v>
      </c>
    </row>
    <row r="136" spans="1:6" ht="42.15" customHeight="1" x14ac:dyDescent="0.25">
      <c r="A136" s="37" t="s">
        <v>503</v>
      </c>
      <c r="B136" s="20" t="s">
        <v>48</v>
      </c>
      <c r="C136" s="20" t="s">
        <v>69</v>
      </c>
      <c r="D136" s="26" t="s">
        <v>502</v>
      </c>
      <c r="E136" s="20"/>
      <c r="F136" s="5">
        <f>F137</f>
        <v>2000</v>
      </c>
    </row>
    <row r="137" spans="1:6" ht="20.399999999999999" customHeight="1" x14ac:dyDescent="0.25">
      <c r="A137" s="19" t="s">
        <v>73</v>
      </c>
      <c r="B137" s="18" t="s">
        <v>48</v>
      </c>
      <c r="C137" s="18" t="s">
        <v>69</v>
      </c>
      <c r="D137" s="25" t="s">
        <v>502</v>
      </c>
      <c r="E137" s="18" t="s">
        <v>72</v>
      </c>
      <c r="F137" s="5">
        <f>F138</f>
        <v>2000</v>
      </c>
    </row>
    <row r="138" spans="1:6" ht="44.15" customHeight="1" x14ac:dyDescent="0.25">
      <c r="A138" s="19" t="s">
        <v>112</v>
      </c>
      <c r="B138" s="18" t="s">
        <v>48</v>
      </c>
      <c r="C138" s="18" t="s">
        <v>69</v>
      </c>
      <c r="D138" s="25" t="s">
        <v>502</v>
      </c>
      <c r="E138" s="18" t="s">
        <v>111</v>
      </c>
      <c r="F138" s="5">
        <v>2000</v>
      </c>
    </row>
    <row r="139" spans="1:6" x14ac:dyDescent="0.25">
      <c r="A139" s="17" t="s">
        <v>116</v>
      </c>
      <c r="B139" s="15" t="s">
        <v>48</v>
      </c>
      <c r="C139" s="15" t="s">
        <v>83</v>
      </c>
      <c r="D139" s="15"/>
      <c r="E139" s="15"/>
      <c r="F139" s="99">
        <f>F140</f>
        <v>54223.8</v>
      </c>
    </row>
    <row r="140" spans="1:6" ht="43.5" customHeight="1" x14ac:dyDescent="0.25">
      <c r="A140" s="24" t="s">
        <v>115</v>
      </c>
      <c r="B140" s="20" t="s">
        <v>48</v>
      </c>
      <c r="C140" s="20" t="s">
        <v>83</v>
      </c>
      <c r="D140" s="26" t="s">
        <v>179</v>
      </c>
      <c r="E140" s="15"/>
      <c r="F140" s="32">
        <f>F141+F146+F151</f>
        <v>54223.8</v>
      </c>
    </row>
    <row r="141" spans="1:6" ht="40.75" x14ac:dyDescent="0.25">
      <c r="A141" s="100" t="s">
        <v>114</v>
      </c>
      <c r="B141" s="20" t="s">
        <v>48</v>
      </c>
      <c r="C141" s="20" t="s">
        <v>83</v>
      </c>
      <c r="D141" s="26" t="s">
        <v>180</v>
      </c>
      <c r="E141" s="20"/>
      <c r="F141" s="32">
        <f>F142+F144</f>
        <v>4006.9</v>
      </c>
    </row>
    <row r="142" spans="1:6" ht="29.25" customHeight="1" x14ac:dyDescent="0.25">
      <c r="A142" s="19" t="s">
        <v>29</v>
      </c>
      <c r="B142" s="18" t="s">
        <v>48</v>
      </c>
      <c r="C142" s="18" t="s">
        <v>83</v>
      </c>
      <c r="D142" s="25" t="s">
        <v>180</v>
      </c>
      <c r="E142" s="18" t="s">
        <v>28</v>
      </c>
      <c r="F142" s="30">
        <f>F143</f>
        <v>2000</v>
      </c>
    </row>
    <row r="143" spans="1:6" ht="29.25" customHeight="1" x14ac:dyDescent="0.25">
      <c r="A143" s="19" t="s">
        <v>27</v>
      </c>
      <c r="B143" s="18" t="s">
        <v>48</v>
      </c>
      <c r="C143" s="18" t="s">
        <v>83</v>
      </c>
      <c r="D143" s="25" t="s">
        <v>180</v>
      </c>
      <c r="E143" s="18" t="s">
        <v>24</v>
      </c>
      <c r="F143" s="30">
        <v>2000</v>
      </c>
    </row>
    <row r="144" spans="1:6" ht="19.05" customHeight="1" x14ac:dyDescent="0.25">
      <c r="A144" s="63" t="s">
        <v>106</v>
      </c>
      <c r="B144" s="62" t="s">
        <v>48</v>
      </c>
      <c r="C144" s="62" t="s">
        <v>83</v>
      </c>
      <c r="D144" s="95" t="s">
        <v>180</v>
      </c>
      <c r="E144" s="62" t="s">
        <v>6</v>
      </c>
      <c r="F144" s="30">
        <f>F145</f>
        <v>2006.9</v>
      </c>
    </row>
    <row r="145" spans="1:6" ht="19.05" customHeight="1" x14ac:dyDescent="0.25">
      <c r="A145" s="63" t="s">
        <v>250</v>
      </c>
      <c r="B145" s="62" t="s">
        <v>48</v>
      </c>
      <c r="C145" s="62" t="s">
        <v>83</v>
      </c>
      <c r="D145" s="95" t="s">
        <v>180</v>
      </c>
      <c r="E145" s="62" t="s">
        <v>247</v>
      </c>
      <c r="F145" s="30">
        <v>2006.9</v>
      </c>
    </row>
    <row r="146" spans="1:6" ht="74.05" customHeight="1" x14ac:dyDescent="0.25">
      <c r="A146" s="24" t="s">
        <v>318</v>
      </c>
      <c r="B146" s="20" t="s">
        <v>48</v>
      </c>
      <c r="C146" s="20" t="s">
        <v>83</v>
      </c>
      <c r="D146" s="20" t="s">
        <v>181</v>
      </c>
      <c r="E146" s="20"/>
      <c r="F146" s="32">
        <f>F147+F149</f>
        <v>49793.1</v>
      </c>
    </row>
    <row r="147" spans="1:6" ht="32.6" customHeight="1" x14ac:dyDescent="0.25">
      <c r="A147" s="19" t="s">
        <v>29</v>
      </c>
      <c r="B147" s="18" t="s">
        <v>48</v>
      </c>
      <c r="C147" s="18" t="s">
        <v>83</v>
      </c>
      <c r="D147" s="18" t="s">
        <v>181</v>
      </c>
      <c r="E147" s="18" t="s">
        <v>28</v>
      </c>
      <c r="F147" s="30">
        <f>F148</f>
        <v>8051.5</v>
      </c>
    </row>
    <row r="148" spans="1:6" ht="29.25" customHeight="1" x14ac:dyDescent="0.25">
      <c r="A148" s="19" t="s">
        <v>27</v>
      </c>
      <c r="B148" s="18" t="s">
        <v>48</v>
      </c>
      <c r="C148" s="18" t="s">
        <v>83</v>
      </c>
      <c r="D148" s="18" t="s">
        <v>181</v>
      </c>
      <c r="E148" s="18" t="s">
        <v>24</v>
      </c>
      <c r="F148" s="30">
        <v>8051.5</v>
      </c>
    </row>
    <row r="149" spans="1:6" ht="17.850000000000001" customHeight="1" x14ac:dyDescent="0.25">
      <c r="A149" s="19" t="s">
        <v>106</v>
      </c>
      <c r="B149" s="18" t="s">
        <v>48</v>
      </c>
      <c r="C149" s="18" t="s">
        <v>83</v>
      </c>
      <c r="D149" s="18" t="s">
        <v>181</v>
      </c>
      <c r="E149" s="18" t="s">
        <v>6</v>
      </c>
      <c r="F149" s="30">
        <f>F150</f>
        <v>41741.599999999999</v>
      </c>
    </row>
    <row r="150" spans="1:6" ht="17.850000000000001" customHeight="1" x14ac:dyDescent="0.25">
      <c r="A150" s="63" t="s">
        <v>250</v>
      </c>
      <c r="B150" s="18" t="s">
        <v>48</v>
      </c>
      <c r="C150" s="18" t="s">
        <v>83</v>
      </c>
      <c r="D150" s="18" t="s">
        <v>181</v>
      </c>
      <c r="E150" s="18" t="s">
        <v>247</v>
      </c>
      <c r="F150" s="30">
        <v>41741.599999999999</v>
      </c>
    </row>
    <row r="151" spans="1:6" ht="75.400000000000006" customHeight="1" x14ac:dyDescent="0.25">
      <c r="A151" s="24" t="s">
        <v>182</v>
      </c>
      <c r="B151" s="20" t="s">
        <v>48</v>
      </c>
      <c r="C151" s="20" t="s">
        <v>83</v>
      </c>
      <c r="D151" s="20" t="s">
        <v>183</v>
      </c>
      <c r="E151" s="20"/>
      <c r="F151" s="32">
        <f>F152</f>
        <v>423.8</v>
      </c>
    </row>
    <row r="152" spans="1:6" ht="27.2" x14ac:dyDescent="0.25">
      <c r="A152" s="19" t="s">
        <v>29</v>
      </c>
      <c r="B152" s="18" t="s">
        <v>48</v>
      </c>
      <c r="C152" s="18" t="s">
        <v>83</v>
      </c>
      <c r="D152" s="18" t="s">
        <v>183</v>
      </c>
      <c r="E152" s="18" t="s">
        <v>28</v>
      </c>
      <c r="F152" s="30">
        <f>F153</f>
        <v>423.8</v>
      </c>
    </row>
    <row r="153" spans="1:6" ht="27.2" x14ac:dyDescent="0.25">
      <c r="A153" s="19" t="s">
        <v>27</v>
      </c>
      <c r="B153" s="18" t="s">
        <v>48</v>
      </c>
      <c r="C153" s="18" t="s">
        <v>83</v>
      </c>
      <c r="D153" s="18" t="s">
        <v>183</v>
      </c>
      <c r="E153" s="18" t="s">
        <v>24</v>
      </c>
      <c r="F153" s="30">
        <v>423.8</v>
      </c>
    </row>
    <row r="154" spans="1:6" ht="29.25" customHeight="1" x14ac:dyDescent="0.25">
      <c r="A154" s="17" t="s">
        <v>113</v>
      </c>
      <c r="B154" s="15" t="s">
        <v>48</v>
      </c>
      <c r="C154" s="15" t="s">
        <v>26</v>
      </c>
      <c r="D154" s="15"/>
      <c r="E154" s="18"/>
      <c r="F154" s="2">
        <f>F155+F162</f>
        <v>3290</v>
      </c>
    </row>
    <row r="155" spans="1:6" ht="52.3" customHeight="1" x14ac:dyDescent="0.25">
      <c r="A155" s="24" t="s">
        <v>307</v>
      </c>
      <c r="B155" s="53" t="s">
        <v>48</v>
      </c>
      <c r="C155" s="53" t="s">
        <v>26</v>
      </c>
      <c r="D155" s="41" t="s">
        <v>186</v>
      </c>
      <c r="E155" s="20"/>
      <c r="F155" s="9">
        <f>F156+F159</f>
        <v>1937.3</v>
      </c>
    </row>
    <row r="156" spans="1:6" ht="80.849999999999994" customHeight="1" x14ac:dyDescent="0.25">
      <c r="A156" s="40" t="s">
        <v>331</v>
      </c>
      <c r="B156" s="53" t="s">
        <v>48</v>
      </c>
      <c r="C156" s="53" t="s">
        <v>26</v>
      </c>
      <c r="D156" s="41" t="s">
        <v>187</v>
      </c>
      <c r="E156" s="41"/>
      <c r="F156" s="9">
        <f>F157</f>
        <v>937.3</v>
      </c>
    </row>
    <row r="157" spans="1:6" ht="17.7" customHeight="1" x14ac:dyDescent="0.25">
      <c r="A157" s="19" t="s">
        <v>73</v>
      </c>
      <c r="B157" s="51" t="s">
        <v>48</v>
      </c>
      <c r="C157" s="51" t="s">
        <v>26</v>
      </c>
      <c r="D157" s="50" t="s">
        <v>187</v>
      </c>
      <c r="E157" s="50">
        <v>800</v>
      </c>
      <c r="F157" s="5">
        <f>F158</f>
        <v>937.3</v>
      </c>
    </row>
    <row r="158" spans="1:6" ht="27.7" customHeight="1" x14ac:dyDescent="0.25">
      <c r="A158" s="19" t="s">
        <v>112</v>
      </c>
      <c r="B158" s="51" t="s">
        <v>48</v>
      </c>
      <c r="C158" s="51" t="s">
        <v>26</v>
      </c>
      <c r="D158" s="50" t="s">
        <v>187</v>
      </c>
      <c r="E158" s="18" t="s">
        <v>111</v>
      </c>
      <c r="F158" s="5">
        <v>937.3</v>
      </c>
    </row>
    <row r="159" spans="1:6" ht="56.4" customHeight="1" x14ac:dyDescent="0.25">
      <c r="A159" s="24" t="s">
        <v>251</v>
      </c>
      <c r="B159" s="53" t="s">
        <v>48</v>
      </c>
      <c r="C159" s="53" t="s">
        <v>26</v>
      </c>
      <c r="D159" s="41" t="s">
        <v>188</v>
      </c>
      <c r="E159" s="20"/>
      <c r="F159" s="9">
        <f>F160</f>
        <v>1000</v>
      </c>
    </row>
    <row r="160" spans="1:6" ht="16.3" customHeight="1" x14ac:dyDescent="0.25">
      <c r="A160" s="19" t="s">
        <v>73</v>
      </c>
      <c r="B160" s="51" t="s">
        <v>48</v>
      </c>
      <c r="C160" s="51" t="s">
        <v>26</v>
      </c>
      <c r="D160" s="50" t="s">
        <v>188</v>
      </c>
      <c r="E160" s="50">
        <v>800</v>
      </c>
      <c r="F160" s="5">
        <f>F161</f>
        <v>1000</v>
      </c>
    </row>
    <row r="161" spans="1:6" ht="42.15" customHeight="1" x14ac:dyDescent="0.25">
      <c r="A161" s="19" t="s">
        <v>112</v>
      </c>
      <c r="B161" s="51" t="s">
        <v>48</v>
      </c>
      <c r="C161" s="51" t="s">
        <v>26</v>
      </c>
      <c r="D161" s="50" t="s">
        <v>188</v>
      </c>
      <c r="E161" s="18" t="s">
        <v>111</v>
      </c>
      <c r="F161" s="5">
        <v>1000</v>
      </c>
    </row>
    <row r="162" spans="1:6" ht="52.3" customHeight="1" x14ac:dyDescent="0.25">
      <c r="A162" s="24" t="s">
        <v>332</v>
      </c>
      <c r="B162" s="53" t="s">
        <v>48</v>
      </c>
      <c r="C162" s="53" t="s">
        <v>26</v>
      </c>
      <c r="D162" s="41" t="s">
        <v>334</v>
      </c>
      <c r="E162" s="18"/>
      <c r="F162" s="9">
        <f>F163</f>
        <v>1352.7</v>
      </c>
    </row>
    <row r="163" spans="1:6" ht="59.1" customHeight="1" x14ac:dyDescent="0.25">
      <c r="A163" s="24" t="s">
        <v>333</v>
      </c>
      <c r="B163" s="53" t="s">
        <v>48</v>
      </c>
      <c r="C163" s="53" t="s">
        <v>26</v>
      </c>
      <c r="D163" s="41" t="s">
        <v>263</v>
      </c>
      <c r="E163" s="20"/>
      <c r="F163" s="32">
        <f>F164</f>
        <v>1352.7</v>
      </c>
    </row>
    <row r="164" spans="1:6" ht="29.25" customHeight="1" x14ac:dyDescent="0.25">
      <c r="A164" s="19" t="s">
        <v>29</v>
      </c>
      <c r="B164" s="51" t="s">
        <v>48</v>
      </c>
      <c r="C164" s="51" t="s">
        <v>26</v>
      </c>
      <c r="D164" s="50" t="s">
        <v>263</v>
      </c>
      <c r="E164" s="18" t="s">
        <v>28</v>
      </c>
      <c r="F164" s="30">
        <f>F165</f>
        <v>1352.7</v>
      </c>
    </row>
    <row r="165" spans="1:6" ht="29.25" customHeight="1" x14ac:dyDescent="0.25">
      <c r="A165" s="19" t="s">
        <v>27</v>
      </c>
      <c r="B165" s="51" t="s">
        <v>48</v>
      </c>
      <c r="C165" s="51" t="s">
        <v>26</v>
      </c>
      <c r="D165" s="50" t="s">
        <v>263</v>
      </c>
      <c r="E165" s="18" t="s">
        <v>24</v>
      </c>
      <c r="F165" s="30">
        <v>1352.7</v>
      </c>
    </row>
    <row r="166" spans="1:6" x14ac:dyDescent="0.25">
      <c r="A166" s="17" t="s">
        <v>110</v>
      </c>
      <c r="B166" s="15" t="s">
        <v>103</v>
      </c>
      <c r="C166" s="15"/>
      <c r="D166" s="15"/>
      <c r="E166" s="15"/>
      <c r="F166" s="2">
        <f>F167+F175+F186</f>
        <v>46963.3</v>
      </c>
    </row>
    <row r="167" spans="1:6" x14ac:dyDescent="0.25">
      <c r="A167" s="17" t="s">
        <v>109</v>
      </c>
      <c r="B167" s="15" t="s">
        <v>103</v>
      </c>
      <c r="C167" s="15" t="s">
        <v>11</v>
      </c>
      <c r="D167" s="15"/>
      <c r="E167" s="15"/>
      <c r="F167" s="2">
        <f>F168</f>
        <v>21160.5</v>
      </c>
    </row>
    <row r="168" spans="1:6" ht="27.2" x14ac:dyDescent="0.25">
      <c r="A168" s="24" t="s">
        <v>190</v>
      </c>
      <c r="B168" s="20" t="s">
        <v>103</v>
      </c>
      <c r="C168" s="20" t="s">
        <v>11</v>
      </c>
      <c r="D168" s="21" t="s">
        <v>189</v>
      </c>
      <c r="E168" s="18"/>
      <c r="F168" s="9">
        <f>F172+F169</f>
        <v>21160.5</v>
      </c>
    </row>
    <row r="169" spans="1:6" ht="75.400000000000006" customHeight="1" x14ac:dyDescent="0.25">
      <c r="A169" s="24" t="s">
        <v>495</v>
      </c>
      <c r="B169" s="20" t="s">
        <v>103</v>
      </c>
      <c r="C169" s="20" t="s">
        <v>11</v>
      </c>
      <c r="D169" s="21" t="s">
        <v>496</v>
      </c>
      <c r="E169" s="18"/>
      <c r="F169" s="9">
        <f>F170</f>
        <v>13603.2</v>
      </c>
    </row>
    <row r="170" spans="1:6" ht="40.75" x14ac:dyDescent="0.25">
      <c r="A170" s="19" t="s">
        <v>108</v>
      </c>
      <c r="B170" s="18" t="s">
        <v>103</v>
      </c>
      <c r="C170" s="18" t="s">
        <v>11</v>
      </c>
      <c r="D170" s="28" t="s">
        <v>496</v>
      </c>
      <c r="E170" s="18" t="s">
        <v>98</v>
      </c>
      <c r="F170" s="9">
        <f>F171</f>
        <v>13603.2</v>
      </c>
    </row>
    <row r="171" spans="1:6" x14ac:dyDescent="0.25">
      <c r="A171" s="19" t="s">
        <v>97</v>
      </c>
      <c r="B171" s="18" t="s">
        <v>103</v>
      </c>
      <c r="C171" s="18" t="s">
        <v>11</v>
      </c>
      <c r="D171" s="28" t="s">
        <v>496</v>
      </c>
      <c r="E171" s="18" t="s">
        <v>96</v>
      </c>
      <c r="F171" s="9">
        <v>13603.2</v>
      </c>
    </row>
    <row r="172" spans="1:6" ht="54.35" x14ac:dyDescent="0.25">
      <c r="A172" s="24" t="s">
        <v>255</v>
      </c>
      <c r="B172" s="20" t="s">
        <v>103</v>
      </c>
      <c r="C172" s="20" t="s">
        <v>11</v>
      </c>
      <c r="D172" s="20" t="s">
        <v>254</v>
      </c>
      <c r="E172" s="20"/>
      <c r="F172" s="9">
        <f>F173</f>
        <v>7557.3</v>
      </c>
    </row>
    <row r="173" spans="1:6" ht="40.75" x14ac:dyDescent="0.25">
      <c r="A173" s="19" t="s">
        <v>108</v>
      </c>
      <c r="B173" s="18" t="s">
        <v>103</v>
      </c>
      <c r="C173" s="18" t="s">
        <v>11</v>
      </c>
      <c r="D173" s="18" t="s">
        <v>254</v>
      </c>
      <c r="E173" s="18" t="s">
        <v>98</v>
      </c>
      <c r="F173" s="5">
        <f>F174</f>
        <v>7557.3</v>
      </c>
    </row>
    <row r="174" spans="1:6" x14ac:dyDescent="0.25">
      <c r="A174" s="19" t="s">
        <v>97</v>
      </c>
      <c r="B174" s="18" t="s">
        <v>103</v>
      </c>
      <c r="C174" s="18" t="s">
        <v>11</v>
      </c>
      <c r="D174" s="18" t="s">
        <v>254</v>
      </c>
      <c r="E174" s="18" t="s">
        <v>96</v>
      </c>
      <c r="F174" s="5">
        <v>7557.3</v>
      </c>
    </row>
    <row r="175" spans="1:6" x14ac:dyDescent="0.25">
      <c r="A175" s="17" t="s">
        <v>107</v>
      </c>
      <c r="B175" s="15" t="s">
        <v>103</v>
      </c>
      <c r="C175" s="15" t="s">
        <v>25</v>
      </c>
      <c r="D175" s="15"/>
      <c r="E175" s="15"/>
      <c r="F175" s="2">
        <f>F176</f>
        <v>4519.6000000000004</v>
      </c>
    </row>
    <row r="176" spans="1:6" ht="24.45" customHeight="1" x14ac:dyDescent="0.25">
      <c r="A176" s="24" t="s">
        <v>190</v>
      </c>
      <c r="B176" s="20" t="s">
        <v>103</v>
      </c>
      <c r="C176" s="20" t="s">
        <v>25</v>
      </c>
      <c r="D176" s="21" t="s">
        <v>189</v>
      </c>
      <c r="E176" s="10"/>
      <c r="F176" s="9">
        <f>+F177+F180+F183</f>
        <v>4519.6000000000004</v>
      </c>
    </row>
    <row r="177" spans="1:6" ht="24.45" customHeight="1" x14ac:dyDescent="0.25">
      <c r="A177" s="24" t="s">
        <v>240</v>
      </c>
      <c r="B177" s="41" t="s">
        <v>103</v>
      </c>
      <c r="C177" s="41" t="s">
        <v>25</v>
      </c>
      <c r="D177" s="20" t="s">
        <v>258</v>
      </c>
      <c r="E177" s="41"/>
      <c r="F177" s="9">
        <f>F178</f>
        <v>400</v>
      </c>
    </row>
    <row r="178" spans="1:6" ht="16.3" customHeight="1" x14ac:dyDescent="0.25">
      <c r="A178" s="19" t="s">
        <v>73</v>
      </c>
      <c r="B178" s="50" t="s">
        <v>103</v>
      </c>
      <c r="C178" s="50" t="s">
        <v>25</v>
      </c>
      <c r="D178" s="18" t="s">
        <v>258</v>
      </c>
      <c r="E178" s="50"/>
      <c r="F178" s="5">
        <f>F179</f>
        <v>400</v>
      </c>
    </row>
    <row r="179" spans="1:6" ht="40.75" x14ac:dyDescent="0.25">
      <c r="A179" s="19" t="s">
        <v>112</v>
      </c>
      <c r="B179" s="50" t="s">
        <v>103</v>
      </c>
      <c r="C179" s="50" t="s">
        <v>25</v>
      </c>
      <c r="D179" s="18" t="s">
        <v>258</v>
      </c>
      <c r="E179" s="50"/>
      <c r="F179" s="5">
        <v>400</v>
      </c>
    </row>
    <row r="180" spans="1:6" x14ac:dyDescent="0.25">
      <c r="A180" s="24" t="s">
        <v>256</v>
      </c>
      <c r="B180" s="41" t="s">
        <v>103</v>
      </c>
      <c r="C180" s="41" t="s">
        <v>25</v>
      </c>
      <c r="D180" s="20" t="s">
        <v>257</v>
      </c>
      <c r="E180" s="41"/>
      <c r="F180" s="9">
        <f>F181</f>
        <v>604.6</v>
      </c>
    </row>
    <row r="181" spans="1:6" x14ac:dyDescent="0.25">
      <c r="A181" s="19" t="s">
        <v>106</v>
      </c>
      <c r="B181" s="50" t="s">
        <v>103</v>
      </c>
      <c r="C181" s="50" t="s">
        <v>25</v>
      </c>
      <c r="D181" s="18" t="s">
        <v>257</v>
      </c>
      <c r="E181" s="18" t="s">
        <v>6</v>
      </c>
      <c r="F181" s="5">
        <f>F182</f>
        <v>604.6</v>
      </c>
    </row>
    <row r="182" spans="1:6" x14ac:dyDescent="0.25">
      <c r="A182" s="63" t="s">
        <v>250</v>
      </c>
      <c r="B182" s="50" t="s">
        <v>103</v>
      </c>
      <c r="C182" s="50" t="s">
        <v>25</v>
      </c>
      <c r="D182" s="18" t="s">
        <v>257</v>
      </c>
      <c r="E182" s="18" t="s">
        <v>247</v>
      </c>
      <c r="F182" s="5">
        <v>604.6</v>
      </c>
    </row>
    <row r="183" spans="1:6" ht="67.95" x14ac:dyDescent="0.25">
      <c r="A183" s="64" t="s">
        <v>314</v>
      </c>
      <c r="B183" s="41" t="s">
        <v>103</v>
      </c>
      <c r="C183" s="41" t="s">
        <v>25</v>
      </c>
      <c r="D183" s="20" t="s">
        <v>315</v>
      </c>
      <c r="E183" s="20"/>
      <c r="F183" s="9">
        <f>F184</f>
        <v>3515</v>
      </c>
    </row>
    <row r="184" spans="1:6" ht="14.95" customHeight="1" x14ac:dyDescent="0.25">
      <c r="A184" s="19" t="s">
        <v>106</v>
      </c>
      <c r="B184" s="50" t="s">
        <v>103</v>
      </c>
      <c r="C184" s="50" t="s">
        <v>25</v>
      </c>
      <c r="D184" s="18" t="s">
        <v>315</v>
      </c>
      <c r="E184" s="18" t="s">
        <v>6</v>
      </c>
      <c r="F184" s="5">
        <f>F185</f>
        <v>3515</v>
      </c>
    </row>
    <row r="185" spans="1:6" ht="15.8" customHeight="1" x14ac:dyDescent="0.25">
      <c r="A185" s="63" t="s">
        <v>250</v>
      </c>
      <c r="B185" s="50" t="s">
        <v>103</v>
      </c>
      <c r="C185" s="50" t="s">
        <v>25</v>
      </c>
      <c r="D185" s="18" t="s">
        <v>315</v>
      </c>
      <c r="E185" s="18" t="s">
        <v>247</v>
      </c>
      <c r="F185" s="5">
        <v>3515</v>
      </c>
    </row>
    <row r="186" spans="1:6" ht="16.3" customHeight="1" x14ac:dyDescent="0.25">
      <c r="A186" s="17" t="s">
        <v>105</v>
      </c>
      <c r="B186" s="49" t="s">
        <v>103</v>
      </c>
      <c r="C186" s="35" t="s">
        <v>2</v>
      </c>
      <c r="D186" s="18"/>
      <c r="E186" s="15"/>
      <c r="F186" s="2">
        <f>F188+F192</f>
        <v>21283.200000000001</v>
      </c>
    </row>
    <row r="187" spans="1:6" ht="27.2" x14ac:dyDescent="0.25">
      <c r="A187" s="24" t="s">
        <v>190</v>
      </c>
      <c r="B187" s="20" t="s">
        <v>103</v>
      </c>
      <c r="C187" s="26" t="s">
        <v>2</v>
      </c>
      <c r="D187" s="21" t="s">
        <v>189</v>
      </c>
      <c r="E187" s="15"/>
      <c r="F187" s="9">
        <f>F188</f>
        <v>365</v>
      </c>
    </row>
    <row r="188" spans="1:6" x14ac:dyDescent="0.25">
      <c r="A188" s="48" t="s">
        <v>105</v>
      </c>
      <c r="B188" s="26" t="s">
        <v>103</v>
      </c>
      <c r="C188" s="26" t="s">
        <v>2</v>
      </c>
      <c r="D188" s="26" t="s">
        <v>262</v>
      </c>
      <c r="E188" s="26"/>
      <c r="F188" s="9">
        <f t="shared" ref="F188" si="0">F189</f>
        <v>365</v>
      </c>
    </row>
    <row r="189" spans="1:6" x14ac:dyDescent="0.25">
      <c r="A189" s="29" t="s">
        <v>104</v>
      </c>
      <c r="B189" s="25" t="s">
        <v>103</v>
      </c>
      <c r="C189" s="25" t="s">
        <v>2</v>
      </c>
      <c r="D189" s="25" t="s">
        <v>262</v>
      </c>
      <c r="E189" s="25"/>
      <c r="F189" s="5">
        <f>F190</f>
        <v>365</v>
      </c>
    </row>
    <row r="190" spans="1:6" ht="27.2" x14ac:dyDescent="0.25">
      <c r="A190" s="19" t="s">
        <v>29</v>
      </c>
      <c r="B190" s="25" t="s">
        <v>103</v>
      </c>
      <c r="C190" s="25" t="s">
        <v>2</v>
      </c>
      <c r="D190" s="25" t="s">
        <v>262</v>
      </c>
      <c r="E190" s="25" t="s">
        <v>28</v>
      </c>
      <c r="F190" s="5">
        <f>F191</f>
        <v>365</v>
      </c>
    </row>
    <row r="191" spans="1:6" ht="27.2" x14ac:dyDescent="0.25">
      <c r="A191" s="19" t="s">
        <v>27</v>
      </c>
      <c r="B191" s="25" t="s">
        <v>103</v>
      </c>
      <c r="C191" s="25" t="s">
        <v>2</v>
      </c>
      <c r="D191" s="25" t="s">
        <v>262</v>
      </c>
      <c r="E191" s="25" t="s">
        <v>24</v>
      </c>
      <c r="F191" s="5">
        <v>365</v>
      </c>
    </row>
    <row r="192" spans="1:6" ht="95.1" x14ac:dyDescent="0.25">
      <c r="A192" s="40" t="s">
        <v>261</v>
      </c>
      <c r="B192" s="96" t="s">
        <v>103</v>
      </c>
      <c r="C192" s="26" t="s">
        <v>2</v>
      </c>
      <c r="D192" s="20" t="s">
        <v>688</v>
      </c>
      <c r="E192" s="20"/>
      <c r="F192" s="9">
        <f>F193</f>
        <v>20918.2</v>
      </c>
    </row>
    <row r="193" spans="1:6" x14ac:dyDescent="0.25">
      <c r="A193" s="63" t="s">
        <v>106</v>
      </c>
      <c r="B193" s="95" t="s">
        <v>103</v>
      </c>
      <c r="C193" s="25" t="s">
        <v>2</v>
      </c>
      <c r="D193" s="18" t="s">
        <v>688</v>
      </c>
      <c r="E193" s="18" t="s">
        <v>6</v>
      </c>
      <c r="F193" s="5">
        <f>F194</f>
        <v>20918.2</v>
      </c>
    </row>
    <row r="194" spans="1:6" ht="17" customHeight="1" x14ac:dyDescent="0.25">
      <c r="A194" s="63" t="s">
        <v>250</v>
      </c>
      <c r="B194" s="95" t="s">
        <v>103</v>
      </c>
      <c r="C194" s="25" t="s">
        <v>2</v>
      </c>
      <c r="D194" s="18" t="s">
        <v>688</v>
      </c>
      <c r="E194" s="18" t="s">
        <v>247</v>
      </c>
      <c r="F194" s="5">
        <v>20918.2</v>
      </c>
    </row>
    <row r="195" spans="1:6" x14ac:dyDescent="0.25">
      <c r="A195" s="17" t="s">
        <v>102</v>
      </c>
      <c r="B195" s="15" t="s">
        <v>84</v>
      </c>
      <c r="C195" s="15"/>
      <c r="D195" s="15"/>
      <c r="E195" s="15"/>
      <c r="F195" s="2">
        <f>F196+F220+F269+F300+F250</f>
        <v>615745.1</v>
      </c>
    </row>
    <row r="196" spans="1:6" x14ac:dyDescent="0.25">
      <c r="A196" s="17" t="s">
        <v>101</v>
      </c>
      <c r="B196" s="15" t="s">
        <v>84</v>
      </c>
      <c r="C196" s="15" t="s">
        <v>11</v>
      </c>
      <c r="D196" s="15"/>
      <c r="E196" s="15"/>
      <c r="F196" s="2">
        <f>F197</f>
        <v>107035.1</v>
      </c>
    </row>
    <row r="197" spans="1:6" x14ac:dyDescent="0.25">
      <c r="A197" s="24" t="s">
        <v>87</v>
      </c>
      <c r="B197" s="20" t="s">
        <v>84</v>
      </c>
      <c r="C197" s="20" t="s">
        <v>11</v>
      </c>
      <c r="D197" s="20" t="s">
        <v>191</v>
      </c>
      <c r="E197" s="20"/>
      <c r="F197" s="9">
        <f>F198+F207+F214+F217</f>
        <v>107035.1</v>
      </c>
    </row>
    <row r="198" spans="1:6" ht="17" customHeight="1" x14ac:dyDescent="0.25">
      <c r="A198" s="24" t="s">
        <v>100</v>
      </c>
      <c r="B198" s="26" t="s">
        <v>84</v>
      </c>
      <c r="C198" s="26" t="s">
        <v>11</v>
      </c>
      <c r="D198" s="20" t="s">
        <v>192</v>
      </c>
      <c r="E198" s="20"/>
      <c r="F198" s="9">
        <f>F199+F201+F203+F205</f>
        <v>3315.6</v>
      </c>
    </row>
    <row r="199" spans="1:6" ht="67.95" x14ac:dyDescent="0.25">
      <c r="A199" s="19" t="s">
        <v>77</v>
      </c>
      <c r="B199" s="25" t="s">
        <v>84</v>
      </c>
      <c r="C199" s="25" t="s">
        <v>11</v>
      </c>
      <c r="D199" s="18" t="s">
        <v>192</v>
      </c>
      <c r="E199" s="18" t="s">
        <v>76</v>
      </c>
      <c r="F199" s="47">
        <f>F200</f>
        <v>487.9</v>
      </c>
    </row>
    <row r="200" spans="1:6" x14ac:dyDescent="0.25">
      <c r="A200" s="19" t="s">
        <v>75</v>
      </c>
      <c r="B200" s="25" t="s">
        <v>84</v>
      </c>
      <c r="C200" s="25" t="s">
        <v>11</v>
      </c>
      <c r="D200" s="18" t="s">
        <v>192</v>
      </c>
      <c r="E200" s="18" t="s">
        <v>74</v>
      </c>
      <c r="F200" s="47">
        <v>487.9</v>
      </c>
    </row>
    <row r="201" spans="1:6" ht="27.2" x14ac:dyDescent="0.25">
      <c r="A201" s="19" t="s">
        <v>29</v>
      </c>
      <c r="B201" s="25" t="s">
        <v>84</v>
      </c>
      <c r="C201" s="25" t="s">
        <v>11</v>
      </c>
      <c r="D201" s="18" t="s">
        <v>192</v>
      </c>
      <c r="E201" s="18" t="s">
        <v>28</v>
      </c>
      <c r="F201" s="47">
        <f>F202</f>
        <v>727.6</v>
      </c>
    </row>
    <row r="202" spans="1:6" ht="27.2" x14ac:dyDescent="0.25">
      <c r="A202" s="19" t="s">
        <v>27</v>
      </c>
      <c r="B202" s="25" t="s">
        <v>84</v>
      </c>
      <c r="C202" s="25" t="s">
        <v>11</v>
      </c>
      <c r="D202" s="18" t="s">
        <v>192</v>
      </c>
      <c r="E202" s="18" t="s">
        <v>24</v>
      </c>
      <c r="F202" s="47">
        <v>727.6</v>
      </c>
    </row>
    <row r="203" spans="1:6" ht="27.2" x14ac:dyDescent="0.25">
      <c r="A203" s="27" t="s">
        <v>38</v>
      </c>
      <c r="B203" s="25" t="s">
        <v>84</v>
      </c>
      <c r="C203" s="25" t="s">
        <v>11</v>
      </c>
      <c r="D203" s="18" t="s">
        <v>192</v>
      </c>
      <c r="E203" s="18" t="s">
        <v>37</v>
      </c>
      <c r="F203" s="5">
        <f>F204</f>
        <v>2100</v>
      </c>
    </row>
    <row r="204" spans="1:6" ht="16.3" customHeight="1" x14ac:dyDescent="0.25">
      <c r="A204" s="34" t="s">
        <v>62</v>
      </c>
      <c r="B204" s="25" t="s">
        <v>84</v>
      </c>
      <c r="C204" s="25" t="s">
        <v>11</v>
      </c>
      <c r="D204" s="18" t="s">
        <v>192</v>
      </c>
      <c r="E204" s="18" t="s">
        <v>61</v>
      </c>
      <c r="F204" s="5">
        <v>2100</v>
      </c>
    </row>
    <row r="205" spans="1:6" ht="15.65" customHeight="1" x14ac:dyDescent="0.25">
      <c r="A205" s="19" t="s">
        <v>73</v>
      </c>
      <c r="B205" s="25" t="s">
        <v>84</v>
      </c>
      <c r="C205" s="25" t="s">
        <v>11</v>
      </c>
      <c r="D205" s="18" t="s">
        <v>192</v>
      </c>
      <c r="E205" s="18" t="s">
        <v>72</v>
      </c>
      <c r="F205" s="5">
        <f>F206</f>
        <v>0.1</v>
      </c>
    </row>
    <row r="206" spans="1:6" ht="16.3" customHeight="1" x14ac:dyDescent="0.25">
      <c r="A206" s="19" t="s">
        <v>71</v>
      </c>
      <c r="B206" s="25" t="s">
        <v>84</v>
      </c>
      <c r="C206" s="25" t="s">
        <v>11</v>
      </c>
      <c r="D206" s="18" t="s">
        <v>192</v>
      </c>
      <c r="E206" s="18" t="s">
        <v>70</v>
      </c>
      <c r="F206" s="5">
        <v>0.1</v>
      </c>
    </row>
    <row r="207" spans="1:6" ht="46.2" customHeight="1" x14ac:dyDescent="0.25">
      <c r="A207" s="40" t="s">
        <v>99</v>
      </c>
      <c r="B207" s="38" t="s">
        <v>84</v>
      </c>
      <c r="C207" s="26" t="s">
        <v>11</v>
      </c>
      <c r="D207" s="20" t="s">
        <v>193</v>
      </c>
      <c r="E207" s="20"/>
      <c r="F207" s="9">
        <f>F209+F210+F212</f>
        <v>75511.899999999994</v>
      </c>
    </row>
    <row r="208" spans="1:6" ht="27.2" customHeight="1" x14ac:dyDescent="0.25">
      <c r="A208" s="19" t="s">
        <v>77</v>
      </c>
      <c r="B208" s="45" t="s">
        <v>84</v>
      </c>
      <c r="C208" s="25" t="s">
        <v>11</v>
      </c>
      <c r="D208" s="18" t="s">
        <v>193</v>
      </c>
      <c r="E208" s="18" t="s">
        <v>76</v>
      </c>
      <c r="F208" s="5">
        <f>F209</f>
        <v>30380.7</v>
      </c>
    </row>
    <row r="209" spans="1:6" ht="16.3" customHeight="1" x14ac:dyDescent="0.25">
      <c r="A209" s="19" t="s">
        <v>75</v>
      </c>
      <c r="B209" s="45" t="s">
        <v>84</v>
      </c>
      <c r="C209" s="25" t="s">
        <v>11</v>
      </c>
      <c r="D209" s="18" t="s">
        <v>193</v>
      </c>
      <c r="E209" s="18" t="s">
        <v>74</v>
      </c>
      <c r="F209" s="5">
        <v>30380.7</v>
      </c>
    </row>
    <row r="210" spans="1:6" ht="30.6" customHeight="1" x14ac:dyDescent="0.25">
      <c r="A210" s="19" t="s">
        <v>29</v>
      </c>
      <c r="B210" s="45" t="s">
        <v>84</v>
      </c>
      <c r="C210" s="25" t="s">
        <v>11</v>
      </c>
      <c r="D210" s="18" t="s">
        <v>193</v>
      </c>
      <c r="E210" s="18" t="s">
        <v>28</v>
      </c>
      <c r="F210" s="5">
        <f>F211</f>
        <v>570.20000000000005</v>
      </c>
    </row>
    <row r="211" spans="1:6" ht="27.2" x14ac:dyDescent="0.25">
      <c r="A211" s="19" t="s">
        <v>27</v>
      </c>
      <c r="B211" s="45" t="s">
        <v>84</v>
      </c>
      <c r="C211" s="25" t="s">
        <v>11</v>
      </c>
      <c r="D211" s="18" t="s">
        <v>193</v>
      </c>
      <c r="E211" s="18" t="s">
        <v>24</v>
      </c>
      <c r="F211" s="5">
        <v>570.20000000000005</v>
      </c>
    </row>
    <row r="212" spans="1:6" ht="27.85" customHeight="1" x14ac:dyDescent="0.25">
      <c r="A212" s="27" t="s">
        <v>38</v>
      </c>
      <c r="B212" s="45" t="s">
        <v>84</v>
      </c>
      <c r="C212" s="25" t="s">
        <v>11</v>
      </c>
      <c r="D212" s="18" t="s">
        <v>193</v>
      </c>
      <c r="E212" s="18" t="s">
        <v>37</v>
      </c>
      <c r="F212" s="5">
        <f>F213</f>
        <v>44561</v>
      </c>
    </row>
    <row r="213" spans="1:6" x14ac:dyDescent="0.25">
      <c r="A213" s="34" t="s">
        <v>62</v>
      </c>
      <c r="B213" s="45" t="s">
        <v>84</v>
      </c>
      <c r="C213" s="25" t="s">
        <v>11</v>
      </c>
      <c r="D213" s="18" t="s">
        <v>193</v>
      </c>
      <c r="E213" s="18" t="s">
        <v>61</v>
      </c>
      <c r="F213" s="5">
        <v>44561</v>
      </c>
    </row>
    <row r="214" spans="1:6" ht="29.9" customHeight="1" x14ac:dyDescent="0.25">
      <c r="A214" s="44" t="s">
        <v>197</v>
      </c>
      <c r="B214" s="20" t="s">
        <v>84</v>
      </c>
      <c r="C214" s="26" t="s">
        <v>11</v>
      </c>
      <c r="D214" s="20" t="s">
        <v>266</v>
      </c>
      <c r="E214" s="20"/>
      <c r="F214" s="9">
        <f>F215</f>
        <v>2047</v>
      </c>
    </row>
    <row r="215" spans="1:6" ht="30.6" customHeight="1" x14ac:dyDescent="0.25">
      <c r="A215" s="27" t="s">
        <v>38</v>
      </c>
      <c r="B215" s="18" t="s">
        <v>84</v>
      </c>
      <c r="C215" s="25" t="s">
        <v>11</v>
      </c>
      <c r="D215" s="18" t="s">
        <v>266</v>
      </c>
      <c r="E215" s="18" t="s">
        <v>37</v>
      </c>
      <c r="F215" s="5">
        <f>F216</f>
        <v>2047</v>
      </c>
    </row>
    <row r="216" spans="1:6" x14ac:dyDescent="0.25">
      <c r="A216" s="34" t="s">
        <v>62</v>
      </c>
      <c r="B216" s="18" t="s">
        <v>84</v>
      </c>
      <c r="C216" s="25" t="s">
        <v>11</v>
      </c>
      <c r="D216" s="18" t="s">
        <v>266</v>
      </c>
      <c r="E216" s="18" t="s">
        <v>61</v>
      </c>
      <c r="F216" s="5">
        <v>2047</v>
      </c>
    </row>
    <row r="217" spans="1:6" ht="27.2" x14ac:dyDescent="0.25">
      <c r="A217" s="24" t="s">
        <v>504</v>
      </c>
      <c r="B217" s="38" t="s">
        <v>84</v>
      </c>
      <c r="C217" s="26" t="s">
        <v>11</v>
      </c>
      <c r="D217" s="20" t="s">
        <v>505</v>
      </c>
      <c r="E217" s="18"/>
      <c r="F217" s="5">
        <f>F218</f>
        <v>26160.6</v>
      </c>
    </row>
    <row r="218" spans="1:6" ht="28.55" customHeight="1" x14ac:dyDescent="0.25">
      <c r="A218" s="27" t="s">
        <v>38</v>
      </c>
      <c r="B218" s="45" t="s">
        <v>84</v>
      </c>
      <c r="C218" s="25" t="s">
        <v>11</v>
      </c>
      <c r="D218" s="18" t="s">
        <v>505</v>
      </c>
      <c r="E218" s="18" t="s">
        <v>37</v>
      </c>
      <c r="F218" s="5">
        <f>F219</f>
        <v>26160.6</v>
      </c>
    </row>
    <row r="219" spans="1:6" ht="17.850000000000001" customHeight="1" x14ac:dyDescent="0.25">
      <c r="A219" s="34" t="s">
        <v>62</v>
      </c>
      <c r="B219" s="45" t="s">
        <v>84</v>
      </c>
      <c r="C219" s="25" t="s">
        <v>11</v>
      </c>
      <c r="D219" s="18" t="s">
        <v>505</v>
      </c>
      <c r="E219" s="18" t="s">
        <v>61</v>
      </c>
      <c r="F219" s="5">
        <v>26160.6</v>
      </c>
    </row>
    <row r="220" spans="1:6" ht="17.850000000000001" customHeight="1" x14ac:dyDescent="0.25">
      <c r="A220" s="17" t="s">
        <v>95</v>
      </c>
      <c r="B220" s="15" t="s">
        <v>84</v>
      </c>
      <c r="C220" s="15" t="s">
        <v>25</v>
      </c>
      <c r="D220" s="15"/>
      <c r="E220" s="15"/>
      <c r="F220" s="2">
        <f>F221</f>
        <v>415458.89999999997</v>
      </c>
    </row>
    <row r="221" spans="1:6" ht="17.850000000000001" customHeight="1" x14ac:dyDescent="0.25">
      <c r="A221" s="24" t="s">
        <v>87</v>
      </c>
      <c r="B221" s="20" t="s">
        <v>84</v>
      </c>
      <c r="C221" s="20" t="s">
        <v>25</v>
      </c>
      <c r="D221" s="20" t="s">
        <v>191</v>
      </c>
      <c r="E221" s="15"/>
      <c r="F221" s="9">
        <f>F222+F231+F238+F243</f>
        <v>415458.89999999997</v>
      </c>
    </row>
    <row r="222" spans="1:6" ht="30.6" customHeight="1" x14ac:dyDescent="0.25">
      <c r="A222" s="24" t="s">
        <v>94</v>
      </c>
      <c r="B222" s="20" t="s">
        <v>84</v>
      </c>
      <c r="C222" s="20" t="s">
        <v>25</v>
      </c>
      <c r="D222" s="20" t="s">
        <v>194</v>
      </c>
      <c r="E222" s="20"/>
      <c r="F222" s="9">
        <f>F223+F225+F227+F229</f>
        <v>117826.5</v>
      </c>
    </row>
    <row r="223" spans="1:6" ht="65.900000000000006" customHeight="1" x14ac:dyDescent="0.25">
      <c r="A223" s="19" t="s">
        <v>77</v>
      </c>
      <c r="B223" s="18" t="s">
        <v>84</v>
      </c>
      <c r="C223" s="18" t="s">
        <v>25</v>
      </c>
      <c r="D223" s="18" t="s">
        <v>194</v>
      </c>
      <c r="E223" s="18" t="s">
        <v>76</v>
      </c>
      <c r="F223" s="5">
        <f>F224</f>
        <v>53057.7</v>
      </c>
    </row>
    <row r="224" spans="1:6" ht="14.3" customHeight="1" x14ac:dyDescent="0.25">
      <c r="A224" s="19" t="s">
        <v>75</v>
      </c>
      <c r="B224" s="18" t="s">
        <v>84</v>
      </c>
      <c r="C224" s="18" t="s">
        <v>25</v>
      </c>
      <c r="D224" s="18" t="s">
        <v>194</v>
      </c>
      <c r="E224" s="18" t="s">
        <v>74</v>
      </c>
      <c r="F224" s="5">
        <v>53057.7</v>
      </c>
    </row>
    <row r="225" spans="1:6" ht="27.2" x14ac:dyDescent="0.25">
      <c r="A225" s="19" t="s">
        <v>29</v>
      </c>
      <c r="B225" s="18" t="s">
        <v>84</v>
      </c>
      <c r="C225" s="18" t="s">
        <v>25</v>
      </c>
      <c r="D225" s="18" t="s">
        <v>194</v>
      </c>
      <c r="E225" s="18" t="s">
        <v>28</v>
      </c>
      <c r="F225" s="5">
        <f>F226</f>
        <v>53779.3</v>
      </c>
    </row>
    <row r="226" spans="1:6" ht="27.2" x14ac:dyDescent="0.25">
      <c r="A226" s="19" t="s">
        <v>27</v>
      </c>
      <c r="B226" s="18" t="s">
        <v>84</v>
      </c>
      <c r="C226" s="18" t="s">
        <v>25</v>
      </c>
      <c r="D226" s="18" t="s">
        <v>194</v>
      </c>
      <c r="E226" s="18" t="s">
        <v>24</v>
      </c>
      <c r="F226" s="5">
        <v>53779.3</v>
      </c>
    </row>
    <row r="227" spans="1:6" ht="27.2" x14ac:dyDescent="0.25">
      <c r="A227" s="27" t="s">
        <v>38</v>
      </c>
      <c r="B227" s="18" t="s">
        <v>84</v>
      </c>
      <c r="C227" s="18" t="s">
        <v>25</v>
      </c>
      <c r="D227" s="18" t="s">
        <v>194</v>
      </c>
      <c r="E227" s="18" t="s">
        <v>37</v>
      </c>
      <c r="F227" s="5">
        <f>F228</f>
        <v>6933.3</v>
      </c>
    </row>
    <row r="228" spans="1:6" x14ac:dyDescent="0.25">
      <c r="A228" s="34" t="s">
        <v>62</v>
      </c>
      <c r="B228" s="18" t="s">
        <v>84</v>
      </c>
      <c r="C228" s="18" t="s">
        <v>25</v>
      </c>
      <c r="D228" s="18" t="s">
        <v>194</v>
      </c>
      <c r="E228" s="18" t="s">
        <v>61</v>
      </c>
      <c r="F228" s="5">
        <v>6933.3</v>
      </c>
    </row>
    <row r="229" spans="1:6" ht="15.8" customHeight="1" x14ac:dyDescent="0.25">
      <c r="A229" s="19" t="s">
        <v>73</v>
      </c>
      <c r="B229" s="18" t="s">
        <v>84</v>
      </c>
      <c r="C229" s="18" t="s">
        <v>25</v>
      </c>
      <c r="D229" s="18" t="s">
        <v>194</v>
      </c>
      <c r="E229" s="18" t="s">
        <v>72</v>
      </c>
      <c r="F229" s="5">
        <f>F230</f>
        <v>4056.2</v>
      </c>
    </row>
    <row r="230" spans="1:6" ht="15.8" customHeight="1" x14ac:dyDescent="0.25">
      <c r="A230" s="19" t="s">
        <v>71</v>
      </c>
      <c r="B230" s="18" t="s">
        <v>84</v>
      </c>
      <c r="C230" s="18" t="s">
        <v>25</v>
      </c>
      <c r="D230" s="18" t="s">
        <v>194</v>
      </c>
      <c r="E230" s="18" t="s">
        <v>70</v>
      </c>
      <c r="F230" s="5">
        <v>4056.2</v>
      </c>
    </row>
    <row r="231" spans="1:6" ht="28.55" customHeight="1" x14ac:dyDescent="0.25">
      <c r="A231" s="24" t="s">
        <v>92</v>
      </c>
      <c r="B231" s="20" t="s">
        <v>84</v>
      </c>
      <c r="C231" s="20" t="s">
        <v>25</v>
      </c>
      <c r="D231" s="20" t="s">
        <v>196</v>
      </c>
      <c r="E231" s="20"/>
      <c r="F231" s="9">
        <f>F232+F234+F236</f>
        <v>239410.39999999997</v>
      </c>
    </row>
    <row r="232" spans="1:6" ht="68.599999999999994" customHeight="1" x14ac:dyDescent="0.25">
      <c r="A232" s="19" t="s">
        <v>77</v>
      </c>
      <c r="B232" s="18" t="s">
        <v>84</v>
      </c>
      <c r="C232" s="18" t="s">
        <v>25</v>
      </c>
      <c r="D232" s="18" t="s">
        <v>196</v>
      </c>
      <c r="E232" s="18" t="s">
        <v>76</v>
      </c>
      <c r="F232" s="5">
        <f>F233</f>
        <v>176625.3</v>
      </c>
    </row>
    <row r="233" spans="1:6" ht="16.3" customHeight="1" x14ac:dyDescent="0.25">
      <c r="A233" s="19" t="s">
        <v>75</v>
      </c>
      <c r="B233" s="18" t="s">
        <v>84</v>
      </c>
      <c r="C233" s="18" t="s">
        <v>25</v>
      </c>
      <c r="D233" s="18" t="s">
        <v>196</v>
      </c>
      <c r="E233" s="18" t="s">
        <v>74</v>
      </c>
      <c r="F233" s="5">
        <v>176625.3</v>
      </c>
    </row>
    <row r="234" spans="1:6" ht="25.15" customHeight="1" x14ac:dyDescent="0.25">
      <c r="A234" s="19" t="s">
        <v>29</v>
      </c>
      <c r="B234" s="18" t="s">
        <v>84</v>
      </c>
      <c r="C234" s="18" t="s">
        <v>25</v>
      </c>
      <c r="D234" s="18" t="s">
        <v>196</v>
      </c>
      <c r="E234" s="18" t="s">
        <v>28</v>
      </c>
      <c r="F234" s="5">
        <f>F235</f>
        <v>3822.4</v>
      </c>
    </row>
    <row r="235" spans="1:6" ht="27.85" customHeight="1" x14ac:dyDescent="0.25">
      <c r="A235" s="19" t="s">
        <v>27</v>
      </c>
      <c r="B235" s="18" t="s">
        <v>84</v>
      </c>
      <c r="C235" s="18" t="s">
        <v>25</v>
      </c>
      <c r="D235" s="18" t="s">
        <v>196</v>
      </c>
      <c r="E235" s="18" t="s">
        <v>24</v>
      </c>
      <c r="F235" s="5">
        <v>3822.4</v>
      </c>
    </row>
    <row r="236" spans="1:6" ht="13.6" customHeight="1" x14ac:dyDescent="0.25">
      <c r="A236" s="27" t="s">
        <v>38</v>
      </c>
      <c r="B236" s="18" t="s">
        <v>84</v>
      </c>
      <c r="C236" s="18" t="s">
        <v>25</v>
      </c>
      <c r="D236" s="18" t="s">
        <v>196</v>
      </c>
      <c r="E236" s="18" t="s">
        <v>37</v>
      </c>
      <c r="F236" s="5">
        <f>F237</f>
        <v>58962.7</v>
      </c>
    </row>
    <row r="237" spans="1:6" ht="13.6" customHeight="1" x14ac:dyDescent="0.25">
      <c r="A237" s="34" t="s">
        <v>62</v>
      </c>
      <c r="B237" s="18" t="s">
        <v>84</v>
      </c>
      <c r="C237" s="18" t="s">
        <v>25</v>
      </c>
      <c r="D237" s="18" t="s">
        <v>196</v>
      </c>
      <c r="E237" s="18" t="s">
        <v>61</v>
      </c>
      <c r="F237" s="5">
        <v>58962.7</v>
      </c>
    </row>
    <row r="238" spans="1:6" ht="30.6" customHeight="1" x14ac:dyDescent="0.25">
      <c r="A238" s="44" t="s">
        <v>197</v>
      </c>
      <c r="B238" s="20" t="s">
        <v>84</v>
      </c>
      <c r="C238" s="20" t="s">
        <v>25</v>
      </c>
      <c r="D238" s="20" t="s">
        <v>266</v>
      </c>
      <c r="E238" s="20"/>
      <c r="F238" s="9">
        <f>F239+F241</f>
        <v>18389.3</v>
      </c>
    </row>
    <row r="239" spans="1:6" ht="27.2" x14ac:dyDescent="0.25">
      <c r="A239" s="19" t="s">
        <v>29</v>
      </c>
      <c r="B239" s="18" t="s">
        <v>84</v>
      </c>
      <c r="C239" s="18" t="s">
        <v>25</v>
      </c>
      <c r="D239" s="18" t="s">
        <v>266</v>
      </c>
      <c r="E239" s="18" t="s">
        <v>28</v>
      </c>
      <c r="F239" s="5">
        <f>F240</f>
        <v>14698.9</v>
      </c>
    </row>
    <row r="240" spans="1:6" ht="27.2" x14ac:dyDescent="0.25">
      <c r="A240" s="19" t="s">
        <v>27</v>
      </c>
      <c r="B240" s="18" t="s">
        <v>84</v>
      </c>
      <c r="C240" s="18" t="s">
        <v>25</v>
      </c>
      <c r="D240" s="18" t="s">
        <v>266</v>
      </c>
      <c r="E240" s="18" t="s">
        <v>24</v>
      </c>
      <c r="F240" s="5">
        <v>14698.9</v>
      </c>
    </row>
    <row r="241" spans="1:6" ht="27.2" x14ac:dyDescent="0.25">
      <c r="A241" s="27" t="s">
        <v>38</v>
      </c>
      <c r="B241" s="18" t="s">
        <v>84</v>
      </c>
      <c r="C241" s="18" t="s">
        <v>25</v>
      </c>
      <c r="D241" s="18" t="s">
        <v>266</v>
      </c>
      <c r="E241" s="18" t="s">
        <v>37</v>
      </c>
      <c r="F241" s="5">
        <f>F242</f>
        <v>3690.4</v>
      </c>
    </row>
    <row r="242" spans="1:6" ht="16.3" customHeight="1" x14ac:dyDescent="0.25">
      <c r="A242" s="34" t="s">
        <v>62</v>
      </c>
      <c r="B242" s="18" t="s">
        <v>84</v>
      </c>
      <c r="C242" s="18" t="s">
        <v>25</v>
      </c>
      <c r="D242" s="18" t="s">
        <v>266</v>
      </c>
      <c r="E242" s="18" t="s">
        <v>61</v>
      </c>
      <c r="F242" s="5">
        <v>3690.4</v>
      </c>
    </row>
    <row r="243" spans="1:6" ht="27.2" x14ac:dyDescent="0.25">
      <c r="A243" s="24" t="s">
        <v>506</v>
      </c>
      <c r="B243" s="20" t="s">
        <v>84</v>
      </c>
      <c r="C243" s="20" t="s">
        <v>25</v>
      </c>
      <c r="D243" s="20" t="s">
        <v>507</v>
      </c>
      <c r="E243" s="18"/>
      <c r="F243" s="9">
        <f>F244+F246+F248</f>
        <v>39832.699999999997</v>
      </c>
    </row>
    <row r="244" spans="1:6" ht="67.95" x14ac:dyDescent="0.25">
      <c r="A244" s="19" t="s">
        <v>77</v>
      </c>
      <c r="B244" s="18" t="s">
        <v>84</v>
      </c>
      <c r="C244" s="18" t="s">
        <v>25</v>
      </c>
      <c r="D244" s="18" t="s">
        <v>507</v>
      </c>
      <c r="E244" s="18" t="s">
        <v>76</v>
      </c>
      <c r="F244" s="5">
        <f>F245</f>
        <v>2367.8000000000002</v>
      </c>
    </row>
    <row r="245" spans="1:6" ht="19.7" customHeight="1" x14ac:dyDescent="0.25">
      <c r="A245" s="19" t="s">
        <v>75</v>
      </c>
      <c r="B245" s="18" t="s">
        <v>84</v>
      </c>
      <c r="C245" s="18" t="s">
        <v>25</v>
      </c>
      <c r="D245" s="18" t="s">
        <v>507</v>
      </c>
      <c r="E245" s="18" t="s">
        <v>74</v>
      </c>
      <c r="F245" s="5">
        <v>2367.8000000000002</v>
      </c>
    </row>
    <row r="246" spans="1:6" ht="27.2" x14ac:dyDescent="0.25">
      <c r="A246" s="19" t="s">
        <v>29</v>
      </c>
      <c r="B246" s="18" t="s">
        <v>84</v>
      </c>
      <c r="C246" s="18" t="s">
        <v>25</v>
      </c>
      <c r="D246" s="18" t="s">
        <v>507</v>
      </c>
      <c r="E246" s="18" t="s">
        <v>28</v>
      </c>
      <c r="F246" s="5">
        <f>F247</f>
        <v>17152.900000000001</v>
      </c>
    </row>
    <row r="247" spans="1:6" ht="27.2" x14ac:dyDescent="0.25">
      <c r="A247" s="19" t="s">
        <v>27</v>
      </c>
      <c r="B247" s="18" t="s">
        <v>84</v>
      </c>
      <c r="C247" s="18" t="s">
        <v>25</v>
      </c>
      <c r="D247" s="18" t="s">
        <v>507</v>
      </c>
      <c r="E247" s="18" t="s">
        <v>24</v>
      </c>
      <c r="F247" s="5">
        <v>17152.900000000001</v>
      </c>
    </row>
    <row r="248" spans="1:6" ht="27.2" x14ac:dyDescent="0.25">
      <c r="A248" s="27" t="s">
        <v>38</v>
      </c>
      <c r="B248" s="18" t="s">
        <v>84</v>
      </c>
      <c r="C248" s="18" t="s">
        <v>25</v>
      </c>
      <c r="D248" s="18" t="s">
        <v>507</v>
      </c>
      <c r="E248" s="18" t="s">
        <v>37</v>
      </c>
      <c r="F248" s="5">
        <f>F249</f>
        <v>20312</v>
      </c>
    </row>
    <row r="249" spans="1:6" x14ac:dyDescent="0.25">
      <c r="A249" s="34" t="s">
        <v>62</v>
      </c>
      <c r="B249" s="18" t="s">
        <v>84</v>
      </c>
      <c r="C249" s="18" t="s">
        <v>25</v>
      </c>
      <c r="D249" s="18" t="s">
        <v>507</v>
      </c>
      <c r="E249" s="18" t="s">
        <v>61</v>
      </c>
      <c r="F249" s="5">
        <v>20312</v>
      </c>
    </row>
    <row r="250" spans="1:6" x14ac:dyDescent="0.25">
      <c r="A250" s="94" t="s">
        <v>246</v>
      </c>
      <c r="B250" s="15" t="s">
        <v>84</v>
      </c>
      <c r="C250" s="15" t="s">
        <v>2</v>
      </c>
      <c r="D250" s="35"/>
      <c r="E250" s="15"/>
      <c r="F250" s="2">
        <f>F251</f>
        <v>47274.2</v>
      </c>
    </row>
    <row r="251" spans="1:6" ht="14.3" customHeight="1" x14ac:dyDescent="0.25">
      <c r="A251" s="24" t="s">
        <v>87</v>
      </c>
      <c r="B251" s="20" t="s">
        <v>84</v>
      </c>
      <c r="C251" s="20" t="s">
        <v>2</v>
      </c>
      <c r="D251" s="20" t="s">
        <v>191</v>
      </c>
      <c r="E251" s="18"/>
      <c r="F251" s="9">
        <f>F252+F263</f>
        <v>47274.2</v>
      </c>
    </row>
    <row r="252" spans="1:6" ht="14.3" customHeight="1" x14ac:dyDescent="0.25">
      <c r="A252" s="24" t="s">
        <v>93</v>
      </c>
      <c r="B252" s="20" t="s">
        <v>84</v>
      </c>
      <c r="C252" s="20" t="s">
        <v>2</v>
      </c>
      <c r="D252" s="20" t="s">
        <v>195</v>
      </c>
      <c r="E252" s="20"/>
      <c r="F252" s="9">
        <f>F253</f>
        <v>10249.299999999999</v>
      </c>
    </row>
    <row r="253" spans="1:6" ht="27.2" x14ac:dyDescent="0.25">
      <c r="A253" s="19" t="s">
        <v>78</v>
      </c>
      <c r="B253" s="18" t="s">
        <v>84</v>
      </c>
      <c r="C253" s="18" t="s">
        <v>2</v>
      </c>
      <c r="D253" s="18" t="s">
        <v>195</v>
      </c>
      <c r="E253" s="18"/>
      <c r="F253" s="5">
        <f>F254+F256+F258+F261</f>
        <v>10249.299999999999</v>
      </c>
    </row>
    <row r="254" spans="1:6" ht="67.95" x14ac:dyDescent="0.25">
      <c r="A254" s="19" t="s">
        <v>77</v>
      </c>
      <c r="B254" s="18" t="s">
        <v>84</v>
      </c>
      <c r="C254" s="18" t="s">
        <v>2</v>
      </c>
      <c r="D254" s="18" t="s">
        <v>195</v>
      </c>
      <c r="E254" s="18" t="s">
        <v>76</v>
      </c>
      <c r="F254" s="5">
        <f>F255</f>
        <v>6996.6</v>
      </c>
    </row>
    <row r="255" spans="1:6" ht="15.65" customHeight="1" x14ac:dyDescent="0.25">
      <c r="A255" s="19" t="s">
        <v>75</v>
      </c>
      <c r="B255" s="18" t="s">
        <v>84</v>
      </c>
      <c r="C255" s="18" t="s">
        <v>2</v>
      </c>
      <c r="D255" s="18" t="s">
        <v>195</v>
      </c>
      <c r="E255" s="18" t="s">
        <v>74</v>
      </c>
      <c r="F255" s="5">
        <v>6996.6</v>
      </c>
    </row>
    <row r="256" spans="1:6" ht="27.85" customHeight="1" x14ac:dyDescent="0.25">
      <c r="A256" s="19" t="s">
        <v>29</v>
      </c>
      <c r="B256" s="18" t="s">
        <v>84</v>
      </c>
      <c r="C256" s="18" t="s">
        <v>2</v>
      </c>
      <c r="D256" s="18" t="s">
        <v>195</v>
      </c>
      <c r="E256" s="18" t="s">
        <v>28</v>
      </c>
      <c r="F256" s="5">
        <f>F257</f>
        <v>738.2</v>
      </c>
    </row>
    <row r="257" spans="1:6" ht="25.85" customHeight="1" x14ac:dyDescent="0.25">
      <c r="A257" s="19" t="s">
        <v>27</v>
      </c>
      <c r="B257" s="18" t="s">
        <v>84</v>
      </c>
      <c r="C257" s="18" t="s">
        <v>2</v>
      </c>
      <c r="D257" s="18" t="s">
        <v>195</v>
      </c>
      <c r="E257" s="18" t="s">
        <v>24</v>
      </c>
      <c r="F257" s="5">
        <v>738.2</v>
      </c>
    </row>
    <row r="258" spans="1:6" ht="29.25" customHeight="1" x14ac:dyDescent="0.25">
      <c r="A258" s="27" t="s">
        <v>38</v>
      </c>
      <c r="B258" s="18" t="s">
        <v>84</v>
      </c>
      <c r="C258" s="18" t="s">
        <v>2</v>
      </c>
      <c r="D258" s="18" t="s">
        <v>195</v>
      </c>
      <c r="E258" s="18" t="s">
        <v>37</v>
      </c>
      <c r="F258" s="5">
        <f>F259+F260</f>
        <v>2500.1999999999998</v>
      </c>
    </row>
    <row r="259" spans="1:6" ht="15.8" customHeight="1" x14ac:dyDescent="0.25">
      <c r="A259" s="34" t="s">
        <v>62</v>
      </c>
      <c r="B259" s="18" t="s">
        <v>84</v>
      </c>
      <c r="C259" s="18" t="s">
        <v>2</v>
      </c>
      <c r="D259" s="18" t="s">
        <v>195</v>
      </c>
      <c r="E259" s="18" t="s">
        <v>61</v>
      </c>
      <c r="F259" s="5">
        <v>800</v>
      </c>
    </row>
    <row r="260" spans="1:6" ht="15.8" customHeight="1" x14ac:dyDescent="0.25">
      <c r="A260" s="19" t="s">
        <v>36</v>
      </c>
      <c r="B260" s="18" t="s">
        <v>84</v>
      </c>
      <c r="C260" s="18" t="s">
        <v>2</v>
      </c>
      <c r="D260" s="18" t="s">
        <v>195</v>
      </c>
      <c r="E260" s="18" t="s">
        <v>34</v>
      </c>
      <c r="F260" s="5">
        <v>1700.2</v>
      </c>
    </row>
    <row r="261" spans="1:6" ht="15.8" customHeight="1" x14ac:dyDescent="0.25">
      <c r="A261" s="19" t="s">
        <v>73</v>
      </c>
      <c r="B261" s="18" t="s">
        <v>84</v>
      </c>
      <c r="C261" s="18" t="s">
        <v>2</v>
      </c>
      <c r="D261" s="18" t="s">
        <v>195</v>
      </c>
      <c r="E261" s="18" t="s">
        <v>72</v>
      </c>
      <c r="F261" s="5">
        <f>F262</f>
        <v>14.3</v>
      </c>
    </row>
    <row r="262" spans="1:6" ht="15.8" customHeight="1" x14ac:dyDescent="0.25">
      <c r="A262" s="19" t="s">
        <v>71</v>
      </c>
      <c r="B262" s="18" t="s">
        <v>84</v>
      </c>
      <c r="C262" s="18" t="s">
        <v>2</v>
      </c>
      <c r="D262" s="18" t="s">
        <v>195</v>
      </c>
      <c r="E262" s="18" t="s">
        <v>70</v>
      </c>
      <c r="F262" s="5">
        <v>14.3</v>
      </c>
    </row>
    <row r="263" spans="1:6" ht="27.2" x14ac:dyDescent="0.25">
      <c r="A263" s="19" t="s">
        <v>510</v>
      </c>
      <c r="B263" s="20" t="s">
        <v>84</v>
      </c>
      <c r="C263" s="20" t="s">
        <v>2</v>
      </c>
      <c r="D263" s="20" t="s">
        <v>511</v>
      </c>
      <c r="E263" s="18"/>
      <c r="F263" s="9">
        <f>F264+F266</f>
        <v>37024.9</v>
      </c>
    </row>
    <row r="264" spans="1:6" ht="67.95" x14ac:dyDescent="0.25">
      <c r="A264" s="19" t="s">
        <v>77</v>
      </c>
      <c r="B264" s="18" t="s">
        <v>84</v>
      </c>
      <c r="C264" s="18" t="s">
        <v>2</v>
      </c>
      <c r="D264" s="18" t="s">
        <v>511</v>
      </c>
      <c r="E264" s="18" t="s">
        <v>76</v>
      </c>
      <c r="F264" s="5">
        <f>F265</f>
        <v>1604.3</v>
      </c>
    </row>
    <row r="265" spans="1:6" x14ac:dyDescent="0.25">
      <c r="A265" s="19" t="s">
        <v>75</v>
      </c>
      <c r="B265" s="18" t="s">
        <v>84</v>
      </c>
      <c r="C265" s="18" t="s">
        <v>2</v>
      </c>
      <c r="D265" s="18" t="s">
        <v>512</v>
      </c>
      <c r="E265" s="18" t="s">
        <v>74</v>
      </c>
      <c r="F265" s="5">
        <v>1604.3</v>
      </c>
    </row>
    <row r="266" spans="1:6" ht="27.2" x14ac:dyDescent="0.25">
      <c r="A266" s="27" t="s">
        <v>38</v>
      </c>
      <c r="B266" s="18" t="s">
        <v>84</v>
      </c>
      <c r="C266" s="18" t="s">
        <v>2</v>
      </c>
      <c r="D266" s="18" t="s">
        <v>511</v>
      </c>
      <c r="E266" s="18" t="s">
        <v>37</v>
      </c>
      <c r="F266" s="5">
        <f>SUM(F267:F268)</f>
        <v>35420.6</v>
      </c>
    </row>
    <row r="267" spans="1:6" x14ac:dyDescent="0.25">
      <c r="A267" s="34" t="s">
        <v>62</v>
      </c>
      <c r="B267" s="18" t="s">
        <v>84</v>
      </c>
      <c r="C267" s="18" t="s">
        <v>2</v>
      </c>
      <c r="D267" s="18" t="s">
        <v>511</v>
      </c>
      <c r="E267" s="18" t="s">
        <v>61</v>
      </c>
      <c r="F267" s="5">
        <v>10397.6</v>
      </c>
    </row>
    <row r="268" spans="1:6" x14ac:dyDescent="0.25">
      <c r="A268" s="19" t="s">
        <v>36</v>
      </c>
      <c r="B268" s="18" t="s">
        <v>84</v>
      </c>
      <c r="C268" s="18" t="s">
        <v>2</v>
      </c>
      <c r="D268" s="18" t="s">
        <v>511</v>
      </c>
      <c r="E268" s="18" t="s">
        <v>34</v>
      </c>
      <c r="F268" s="5">
        <v>25023</v>
      </c>
    </row>
    <row r="269" spans="1:6" x14ac:dyDescent="0.25">
      <c r="A269" s="17" t="s">
        <v>91</v>
      </c>
      <c r="B269" s="15" t="s">
        <v>84</v>
      </c>
      <c r="C269" s="15" t="s">
        <v>84</v>
      </c>
      <c r="D269" s="15"/>
      <c r="E269" s="15"/>
      <c r="F269" s="2">
        <f>F270+F284+F292+F296</f>
        <v>8938.5</v>
      </c>
    </row>
    <row r="270" spans="1:6" x14ac:dyDescent="0.25">
      <c r="A270" s="24" t="s">
        <v>198</v>
      </c>
      <c r="B270" s="20" t="s">
        <v>84</v>
      </c>
      <c r="C270" s="20" t="s">
        <v>84</v>
      </c>
      <c r="D270" s="21" t="s">
        <v>199</v>
      </c>
      <c r="E270" s="15"/>
      <c r="F270" s="9">
        <f>F271+F274+F279</f>
        <v>951.9</v>
      </c>
    </row>
    <row r="271" spans="1:6" ht="54.35" x14ac:dyDescent="0.25">
      <c r="A271" s="24" t="s">
        <v>90</v>
      </c>
      <c r="B271" s="20" t="s">
        <v>84</v>
      </c>
      <c r="C271" s="20" t="s">
        <v>84</v>
      </c>
      <c r="D271" s="21" t="s">
        <v>264</v>
      </c>
      <c r="E271" s="33"/>
      <c r="F271" s="9">
        <f>F272</f>
        <v>3.5</v>
      </c>
    </row>
    <row r="272" spans="1:6" ht="15.65" customHeight="1" x14ac:dyDescent="0.25">
      <c r="A272" s="27" t="s">
        <v>38</v>
      </c>
      <c r="B272" s="18" t="s">
        <v>84</v>
      </c>
      <c r="C272" s="18" t="s">
        <v>84</v>
      </c>
      <c r="D272" s="28" t="s">
        <v>264</v>
      </c>
      <c r="E272" s="18" t="s">
        <v>37</v>
      </c>
      <c r="F272" s="5">
        <f>F273</f>
        <v>3.5</v>
      </c>
    </row>
    <row r="273" spans="1:6" x14ac:dyDescent="0.25">
      <c r="A273" s="34" t="s">
        <v>36</v>
      </c>
      <c r="B273" s="18" t="s">
        <v>84</v>
      </c>
      <c r="C273" s="18" t="s">
        <v>84</v>
      </c>
      <c r="D273" s="28" t="s">
        <v>264</v>
      </c>
      <c r="E273" s="18" t="s">
        <v>34</v>
      </c>
      <c r="F273" s="5">
        <v>3.5</v>
      </c>
    </row>
    <row r="274" spans="1:6" ht="81.55" x14ac:dyDescent="0.25">
      <c r="A274" s="24" t="s">
        <v>200</v>
      </c>
      <c r="B274" s="20" t="s">
        <v>84</v>
      </c>
      <c r="C274" s="20" t="s">
        <v>84</v>
      </c>
      <c r="D274" s="21" t="s">
        <v>265</v>
      </c>
      <c r="E274" s="20"/>
      <c r="F274" s="9">
        <f>F275+F277</f>
        <v>901</v>
      </c>
    </row>
    <row r="275" spans="1:6" ht="27.2" x14ac:dyDescent="0.25">
      <c r="A275" s="19" t="s">
        <v>29</v>
      </c>
      <c r="B275" s="18" t="s">
        <v>84</v>
      </c>
      <c r="C275" s="18" t="s">
        <v>84</v>
      </c>
      <c r="D275" s="28" t="s">
        <v>265</v>
      </c>
      <c r="E275" s="18" t="s">
        <v>28</v>
      </c>
      <c r="F275" s="5">
        <f>F276</f>
        <v>901</v>
      </c>
    </row>
    <row r="276" spans="1:6" ht="27.2" x14ac:dyDescent="0.25">
      <c r="A276" s="19" t="s">
        <v>27</v>
      </c>
      <c r="B276" s="18" t="s">
        <v>84</v>
      </c>
      <c r="C276" s="18" t="s">
        <v>84</v>
      </c>
      <c r="D276" s="28" t="s">
        <v>265</v>
      </c>
      <c r="E276" s="18" t="s">
        <v>24</v>
      </c>
      <c r="F276" s="5">
        <v>901</v>
      </c>
    </row>
    <row r="277" spans="1:6" ht="27.85" customHeight="1" x14ac:dyDescent="0.25">
      <c r="A277" s="27" t="s">
        <v>38</v>
      </c>
      <c r="B277" s="18" t="s">
        <v>84</v>
      </c>
      <c r="C277" s="18" t="s">
        <v>84</v>
      </c>
      <c r="D277" s="28" t="s">
        <v>265</v>
      </c>
      <c r="E277" s="18" t="s">
        <v>37</v>
      </c>
      <c r="F277" s="5">
        <f>F278</f>
        <v>0</v>
      </c>
    </row>
    <row r="278" spans="1:6" ht="16.3" customHeight="1" x14ac:dyDescent="0.25">
      <c r="A278" s="34" t="s">
        <v>62</v>
      </c>
      <c r="B278" s="18" t="s">
        <v>84</v>
      </c>
      <c r="C278" s="18" t="s">
        <v>84</v>
      </c>
      <c r="D278" s="28" t="s">
        <v>265</v>
      </c>
      <c r="E278" s="18" t="s">
        <v>61</v>
      </c>
      <c r="F278" s="5"/>
    </row>
    <row r="279" spans="1:6" ht="81.55" x14ac:dyDescent="0.25">
      <c r="A279" s="43" t="s">
        <v>202</v>
      </c>
      <c r="B279" s="20" t="s">
        <v>84</v>
      </c>
      <c r="C279" s="20" t="s">
        <v>84</v>
      </c>
      <c r="D279" s="21" t="s">
        <v>203</v>
      </c>
      <c r="E279" s="20"/>
      <c r="F279" s="9">
        <f>F280+F282</f>
        <v>47.4</v>
      </c>
    </row>
    <row r="280" spans="1:6" ht="27.2" x14ac:dyDescent="0.25">
      <c r="A280" s="19" t="s">
        <v>29</v>
      </c>
      <c r="B280" s="18" t="s">
        <v>84</v>
      </c>
      <c r="C280" s="18" t="s">
        <v>84</v>
      </c>
      <c r="D280" s="28" t="s">
        <v>203</v>
      </c>
      <c r="E280" s="18" t="s">
        <v>28</v>
      </c>
      <c r="F280" s="5">
        <f>F281</f>
        <v>47.4</v>
      </c>
    </row>
    <row r="281" spans="1:6" ht="27.2" x14ac:dyDescent="0.25">
      <c r="A281" s="19" t="s">
        <v>27</v>
      </c>
      <c r="B281" s="18" t="s">
        <v>84</v>
      </c>
      <c r="C281" s="18" t="s">
        <v>84</v>
      </c>
      <c r="D281" s="28" t="s">
        <v>203</v>
      </c>
      <c r="E281" s="18" t="s">
        <v>24</v>
      </c>
      <c r="F281" s="5">
        <v>47.4</v>
      </c>
    </row>
    <row r="282" spans="1:6" ht="27.2" x14ac:dyDescent="0.25">
      <c r="A282" s="27" t="s">
        <v>38</v>
      </c>
      <c r="B282" s="18" t="s">
        <v>84</v>
      </c>
      <c r="C282" s="18" t="s">
        <v>84</v>
      </c>
      <c r="D282" s="28" t="s">
        <v>203</v>
      </c>
      <c r="E282" s="18" t="s">
        <v>37</v>
      </c>
      <c r="F282" s="5">
        <f>F283</f>
        <v>0</v>
      </c>
    </row>
    <row r="283" spans="1:6" x14ac:dyDescent="0.25">
      <c r="A283" s="34" t="s">
        <v>62</v>
      </c>
      <c r="B283" s="18" t="s">
        <v>84</v>
      </c>
      <c r="C283" s="18" t="s">
        <v>84</v>
      </c>
      <c r="D283" s="28" t="s">
        <v>203</v>
      </c>
      <c r="E283" s="18" t="s">
        <v>61</v>
      </c>
      <c r="F283" s="5">
        <v>0</v>
      </c>
    </row>
    <row r="284" spans="1:6" x14ac:dyDescent="0.25">
      <c r="A284" s="24" t="s">
        <v>89</v>
      </c>
      <c r="B284" s="20" t="s">
        <v>84</v>
      </c>
      <c r="C284" s="20" t="s">
        <v>84</v>
      </c>
      <c r="D284" s="20" t="s">
        <v>204</v>
      </c>
      <c r="E284" s="20"/>
      <c r="F284" s="9">
        <f>F285</f>
        <v>6636.6</v>
      </c>
    </row>
    <row r="285" spans="1:6" x14ac:dyDescent="0.25">
      <c r="A285" s="24" t="s">
        <v>205</v>
      </c>
      <c r="B285" s="20" t="s">
        <v>84</v>
      </c>
      <c r="C285" s="20" t="s">
        <v>84</v>
      </c>
      <c r="D285" s="20" t="s">
        <v>206</v>
      </c>
      <c r="E285" s="20"/>
      <c r="F285" s="9">
        <f>F286+F288+F290</f>
        <v>6636.6</v>
      </c>
    </row>
    <row r="286" spans="1:6" ht="70" customHeight="1" x14ac:dyDescent="0.25">
      <c r="A286" s="19" t="s">
        <v>77</v>
      </c>
      <c r="B286" s="18" t="s">
        <v>84</v>
      </c>
      <c r="C286" s="18" t="s">
        <v>84</v>
      </c>
      <c r="D286" s="18" t="s">
        <v>206</v>
      </c>
      <c r="E286" s="18" t="s">
        <v>76</v>
      </c>
      <c r="F286" s="5">
        <f>F287</f>
        <v>5431.8</v>
      </c>
    </row>
    <row r="287" spans="1:6" ht="15.65" customHeight="1" x14ac:dyDescent="0.25">
      <c r="A287" s="19" t="s">
        <v>75</v>
      </c>
      <c r="B287" s="18" t="s">
        <v>84</v>
      </c>
      <c r="C287" s="18" t="s">
        <v>84</v>
      </c>
      <c r="D287" s="18" t="s">
        <v>206</v>
      </c>
      <c r="E287" s="18" t="s">
        <v>74</v>
      </c>
      <c r="F287" s="5">
        <v>5431.8</v>
      </c>
    </row>
    <row r="288" spans="1:6" ht="27.2" x14ac:dyDescent="0.25">
      <c r="A288" s="19" t="s">
        <v>29</v>
      </c>
      <c r="B288" s="18" t="s">
        <v>84</v>
      </c>
      <c r="C288" s="18" t="s">
        <v>84</v>
      </c>
      <c r="D288" s="18" t="s">
        <v>206</v>
      </c>
      <c r="E288" s="18" t="s">
        <v>28</v>
      </c>
      <c r="F288" s="5">
        <f>F289</f>
        <v>1204.8</v>
      </c>
    </row>
    <row r="289" spans="1:6" ht="27.2" x14ac:dyDescent="0.25">
      <c r="A289" s="19" t="s">
        <v>27</v>
      </c>
      <c r="B289" s="18" t="s">
        <v>84</v>
      </c>
      <c r="C289" s="18" t="s">
        <v>84</v>
      </c>
      <c r="D289" s="18" t="s">
        <v>206</v>
      </c>
      <c r="E289" s="18" t="s">
        <v>24</v>
      </c>
      <c r="F289" s="5">
        <v>1204.8</v>
      </c>
    </row>
    <row r="290" spans="1:6" ht="16.3" customHeight="1" x14ac:dyDescent="0.25">
      <c r="A290" s="19" t="s">
        <v>73</v>
      </c>
      <c r="B290" s="18" t="s">
        <v>84</v>
      </c>
      <c r="C290" s="18" t="s">
        <v>84</v>
      </c>
      <c r="D290" s="18" t="s">
        <v>206</v>
      </c>
      <c r="E290" s="18" t="s">
        <v>72</v>
      </c>
      <c r="F290" s="5">
        <f>F291</f>
        <v>0</v>
      </c>
    </row>
    <row r="291" spans="1:6" ht="16.3" customHeight="1" x14ac:dyDescent="0.25">
      <c r="A291" s="19" t="s">
        <v>71</v>
      </c>
      <c r="B291" s="18" t="s">
        <v>84</v>
      </c>
      <c r="C291" s="18" t="s">
        <v>84</v>
      </c>
      <c r="D291" s="18" t="s">
        <v>206</v>
      </c>
      <c r="E291" s="18" t="s">
        <v>70</v>
      </c>
      <c r="F291" s="5"/>
    </row>
    <row r="292" spans="1:6" ht="40.75" x14ac:dyDescent="0.25">
      <c r="A292" s="24" t="s">
        <v>553</v>
      </c>
      <c r="B292" s="20" t="s">
        <v>84</v>
      </c>
      <c r="C292" s="20" t="s">
        <v>84</v>
      </c>
      <c r="D292" s="20" t="s">
        <v>267</v>
      </c>
      <c r="E292" s="20"/>
      <c r="F292" s="9">
        <f>F293</f>
        <v>430</v>
      </c>
    </row>
    <row r="293" spans="1:6" ht="40.75" customHeight="1" x14ac:dyDescent="0.25">
      <c r="A293" s="24" t="s">
        <v>554</v>
      </c>
      <c r="B293" s="20" t="s">
        <v>84</v>
      </c>
      <c r="C293" s="20" t="s">
        <v>84</v>
      </c>
      <c r="D293" s="20" t="s">
        <v>267</v>
      </c>
      <c r="E293" s="20"/>
      <c r="F293" s="9">
        <f>F294</f>
        <v>430</v>
      </c>
    </row>
    <row r="294" spans="1:6" ht="27.2" x14ac:dyDescent="0.25">
      <c r="A294" s="19" t="s">
        <v>29</v>
      </c>
      <c r="B294" s="18" t="s">
        <v>84</v>
      </c>
      <c r="C294" s="18" t="s">
        <v>84</v>
      </c>
      <c r="D294" s="18" t="s">
        <v>267</v>
      </c>
      <c r="E294" s="18" t="s">
        <v>28</v>
      </c>
      <c r="F294" s="5">
        <f>F295</f>
        <v>430</v>
      </c>
    </row>
    <row r="295" spans="1:6" ht="25.5" customHeight="1" x14ac:dyDescent="0.25">
      <c r="A295" s="19" t="s">
        <v>27</v>
      </c>
      <c r="B295" s="18" t="s">
        <v>84</v>
      </c>
      <c r="C295" s="18" t="s">
        <v>84</v>
      </c>
      <c r="D295" s="18" t="s">
        <v>267</v>
      </c>
      <c r="E295" s="18" t="s">
        <v>24</v>
      </c>
      <c r="F295" s="5">
        <v>430</v>
      </c>
    </row>
    <row r="296" spans="1:6" ht="42.15" customHeight="1" x14ac:dyDescent="0.25">
      <c r="A296" s="24" t="s">
        <v>551</v>
      </c>
      <c r="B296" s="20" t="s">
        <v>84</v>
      </c>
      <c r="C296" s="20" t="s">
        <v>84</v>
      </c>
      <c r="D296" s="20" t="s">
        <v>552</v>
      </c>
      <c r="E296" s="18"/>
      <c r="F296" s="5">
        <f>F297</f>
        <v>920</v>
      </c>
    </row>
    <row r="297" spans="1:6" ht="54.35" x14ac:dyDescent="0.25">
      <c r="A297" s="24" t="s">
        <v>555</v>
      </c>
      <c r="B297" s="20" t="s">
        <v>84</v>
      </c>
      <c r="C297" s="20" t="s">
        <v>84</v>
      </c>
      <c r="D297" s="20" t="s">
        <v>552</v>
      </c>
      <c r="E297" s="18"/>
      <c r="F297" s="5">
        <f>F298</f>
        <v>920</v>
      </c>
    </row>
    <row r="298" spans="1:6" ht="27.2" x14ac:dyDescent="0.25">
      <c r="A298" s="19" t="s">
        <v>29</v>
      </c>
      <c r="B298" s="18" t="s">
        <v>84</v>
      </c>
      <c r="C298" s="18" t="s">
        <v>84</v>
      </c>
      <c r="D298" s="18" t="s">
        <v>552</v>
      </c>
      <c r="E298" s="18" t="s">
        <v>28</v>
      </c>
      <c r="F298" s="5">
        <f>F299</f>
        <v>920</v>
      </c>
    </row>
    <row r="299" spans="1:6" ht="27.2" x14ac:dyDescent="0.25">
      <c r="A299" s="19" t="s">
        <v>27</v>
      </c>
      <c r="B299" s="18" t="s">
        <v>84</v>
      </c>
      <c r="C299" s="18" t="s">
        <v>84</v>
      </c>
      <c r="D299" s="18" t="s">
        <v>552</v>
      </c>
      <c r="E299" s="18" t="s">
        <v>24</v>
      </c>
      <c r="F299" s="5">
        <v>920</v>
      </c>
    </row>
    <row r="300" spans="1:6" ht="15.65" customHeight="1" x14ac:dyDescent="0.25">
      <c r="A300" s="42" t="s">
        <v>88</v>
      </c>
      <c r="B300" s="15" t="s">
        <v>84</v>
      </c>
      <c r="C300" s="15" t="s">
        <v>83</v>
      </c>
      <c r="D300" s="15"/>
      <c r="E300" s="15"/>
      <c r="F300" s="2">
        <f>F305+F333+F337+F301+F343+F348</f>
        <v>37038.399999999994</v>
      </c>
    </row>
    <row r="301" spans="1:6" ht="29.9" customHeight="1" x14ac:dyDescent="0.25">
      <c r="A301" s="103" t="s">
        <v>336</v>
      </c>
      <c r="B301" s="20" t="s">
        <v>84</v>
      </c>
      <c r="C301" s="20" t="s">
        <v>83</v>
      </c>
      <c r="D301" s="20" t="s">
        <v>337</v>
      </c>
      <c r="E301" s="15"/>
      <c r="F301" s="2">
        <f>F302</f>
        <v>500</v>
      </c>
    </row>
    <row r="302" spans="1:6" ht="27.85" customHeight="1" x14ac:dyDescent="0.25">
      <c r="A302" s="103" t="s">
        <v>335</v>
      </c>
      <c r="B302" s="20" t="s">
        <v>84</v>
      </c>
      <c r="C302" s="20" t="s">
        <v>83</v>
      </c>
      <c r="D302" s="20" t="s">
        <v>235</v>
      </c>
      <c r="E302" s="20"/>
      <c r="F302" s="32">
        <f>F303</f>
        <v>500</v>
      </c>
    </row>
    <row r="303" spans="1:6" ht="27.7" customHeight="1" x14ac:dyDescent="0.25">
      <c r="A303" s="19" t="s">
        <v>29</v>
      </c>
      <c r="B303" s="18" t="s">
        <v>84</v>
      </c>
      <c r="C303" s="18" t="s">
        <v>83</v>
      </c>
      <c r="D303" s="18" t="s">
        <v>235</v>
      </c>
      <c r="E303" s="18" t="s">
        <v>28</v>
      </c>
      <c r="F303" s="30">
        <f>F304</f>
        <v>500</v>
      </c>
    </row>
    <row r="304" spans="1:6" ht="26.5" customHeight="1" x14ac:dyDescent="0.25">
      <c r="A304" s="19" t="s">
        <v>27</v>
      </c>
      <c r="B304" s="18" t="s">
        <v>84</v>
      </c>
      <c r="C304" s="18" t="s">
        <v>83</v>
      </c>
      <c r="D304" s="18" t="s">
        <v>235</v>
      </c>
      <c r="E304" s="18" t="s">
        <v>24</v>
      </c>
      <c r="F304" s="30">
        <v>500</v>
      </c>
    </row>
    <row r="305" spans="1:6" ht="14.95" customHeight="1" x14ac:dyDescent="0.25">
      <c r="A305" s="24" t="s">
        <v>87</v>
      </c>
      <c r="B305" s="20" t="s">
        <v>84</v>
      </c>
      <c r="C305" s="20" t="s">
        <v>83</v>
      </c>
      <c r="D305" s="20" t="s">
        <v>191</v>
      </c>
      <c r="E305" s="18"/>
      <c r="F305" s="9">
        <f>F306+F315+F318+F321+F324+F327+F330</f>
        <v>31574.399999999998</v>
      </c>
    </row>
    <row r="306" spans="1:6" ht="14.95" customHeight="1" x14ac:dyDescent="0.25">
      <c r="A306" s="24" t="s">
        <v>86</v>
      </c>
      <c r="B306" s="20" t="s">
        <v>84</v>
      </c>
      <c r="C306" s="20" t="s">
        <v>83</v>
      </c>
      <c r="D306" s="20" t="s">
        <v>207</v>
      </c>
      <c r="E306" s="18"/>
      <c r="F306" s="9">
        <f>F307+F309+F311+F313</f>
        <v>4869</v>
      </c>
    </row>
    <row r="307" spans="1:6" ht="66.599999999999994" customHeight="1" x14ac:dyDescent="0.25">
      <c r="A307" s="19" t="s">
        <v>77</v>
      </c>
      <c r="B307" s="18" t="s">
        <v>84</v>
      </c>
      <c r="C307" s="18" t="s">
        <v>83</v>
      </c>
      <c r="D307" s="18" t="s">
        <v>207</v>
      </c>
      <c r="E307" s="18" t="s">
        <v>76</v>
      </c>
      <c r="F307" s="5">
        <f>F308</f>
        <v>3674.4</v>
      </c>
    </row>
    <row r="308" spans="1:6" ht="17" customHeight="1" x14ac:dyDescent="0.25">
      <c r="A308" s="19" t="s">
        <v>75</v>
      </c>
      <c r="B308" s="18" t="s">
        <v>84</v>
      </c>
      <c r="C308" s="18" t="s">
        <v>83</v>
      </c>
      <c r="D308" s="18" t="s">
        <v>207</v>
      </c>
      <c r="E308" s="18" t="s">
        <v>74</v>
      </c>
      <c r="F308" s="5">
        <v>3674.4</v>
      </c>
    </row>
    <row r="309" spans="1:6" ht="25.85" customHeight="1" x14ac:dyDescent="0.25">
      <c r="A309" s="19" t="s">
        <v>29</v>
      </c>
      <c r="B309" s="18" t="s">
        <v>84</v>
      </c>
      <c r="C309" s="18" t="s">
        <v>83</v>
      </c>
      <c r="D309" s="18" t="s">
        <v>207</v>
      </c>
      <c r="E309" s="18" t="s">
        <v>28</v>
      </c>
      <c r="F309" s="5">
        <f>F310</f>
        <v>294.60000000000002</v>
      </c>
    </row>
    <row r="310" spans="1:6" ht="30.6" customHeight="1" x14ac:dyDescent="0.25">
      <c r="A310" s="19" t="s">
        <v>27</v>
      </c>
      <c r="B310" s="18" t="s">
        <v>84</v>
      </c>
      <c r="C310" s="18" t="s">
        <v>83</v>
      </c>
      <c r="D310" s="18" t="s">
        <v>207</v>
      </c>
      <c r="E310" s="18" t="s">
        <v>24</v>
      </c>
      <c r="F310" s="5">
        <v>294.60000000000002</v>
      </c>
    </row>
    <row r="311" spans="1:6" ht="31.95" customHeight="1" x14ac:dyDescent="0.25">
      <c r="A311" s="27" t="s">
        <v>38</v>
      </c>
      <c r="B311" s="18" t="s">
        <v>84</v>
      </c>
      <c r="C311" s="18" t="s">
        <v>83</v>
      </c>
      <c r="D311" s="18" t="s">
        <v>207</v>
      </c>
      <c r="E311" s="18" t="s">
        <v>37</v>
      </c>
      <c r="F311" s="5">
        <f>F312</f>
        <v>900</v>
      </c>
    </row>
    <row r="312" spans="1:6" x14ac:dyDescent="0.25">
      <c r="A312" s="34" t="s">
        <v>62</v>
      </c>
      <c r="B312" s="18" t="s">
        <v>84</v>
      </c>
      <c r="C312" s="18" t="s">
        <v>83</v>
      </c>
      <c r="D312" s="18" t="s">
        <v>207</v>
      </c>
      <c r="E312" s="18" t="s">
        <v>61</v>
      </c>
      <c r="F312" s="5">
        <v>900</v>
      </c>
    </row>
    <row r="313" spans="1:6" ht="14.95" customHeight="1" x14ac:dyDescent="0.25">
      <c r="A313" s="19" t="s">
        <v>73</v>
      </c>
      <c r="B313" s="18" t="s">
        <v>84</v>
      </c>
      <c r="C313" s="18" t="s">
        <v>83</v>
      </c>
      <c r="D313" s="18" t="s">
        <v>207</v>
      </c>
      <c r="E313" s="18" t="s">
        <v>72</v>
      </c>
      <c r="F313" s="5">
        <f>F314</f>
        <v>0</v>
      </c>
    </row>
    <row r="314" spans="1:6" ht="14.95" customHeight="1" x14ac:dyDescent="0.25">
      <c r="A314" s="19" t="s">
        <v>71</v>
      </c>
      <c r="B314" s="18" t="s">
        <v>84</v>
      </c>
      <c r="C314" s="18" t="s">
        <v>83</v>
      </c>
      <c r="D314" s="18" t="s">
        <v>207</v>
      </c>
      <c r="E314" s="18" t="s">
        <v>70</v>
      </c>
      <c r="F314" s="5">
        <v>0</v>
      </c>
    </row>
    <row r="315" spans="1:6" ht="16.3" customHeight="1" x14ac:dyDescent="0.25">
      <c r="A315" s="24" t="s">
        <v>85</v>
      </c>
      <c r="B315" s="20" t="s">
        <v>84</v>
      </c>
      <c r="C315" s="20" t="s">
        <v>83</v>
      </c>
      <c r="D315" s="20" t="s">
        <v>208</v>
      </c>
      <c r="E315" s="20"/>
      <c r="F315" s="9">
        <f>F316</f>
        <v>894</v>
      </c>
    </row>
    <row r="316" spans="1:6" ht="25.15" customHeight="1" x14ac:dyDescent="0.25">
      <c r="A316" s="19" t="s">
        <v>29</v>
      </c>
      <c r="B316" s="18" t="s">
        <v>84</v>
      </c>
      <c r="C316" s="18" t="s">
        <v>83</v>
      </c>
      <c r="D316" s="18" t="s">
        <v>208</v>
      </c>
      <c r="E316" s="18" t="s">
        <v>28</v>
      </c>
      <c r="F316" s="5">
        <f>F317</f>
        <v>894</v>
      </c>
    </row>
    <row r="317" spans="1:6" ht="25.85" customHeight="1" x14ac:dyDescent="0.25">
      <c r="A317" s="19" t="s">
        <v>27</v>
      </c>
      <c r="B317" s="18" t="s">
        <v>84</v>
      </c>
      <c r="C317" s="18" t="s">
        <v>83</v>
      </c>
      <c r="D317" s="18" t="s">
        <v>208</v>
      </c>
      <c r="E317" s="18" t="s">
        <v>24</v>
      </c>
      <c r="F317" s="5">
        <v>894</v>
      </c>
    </row>
    <row r="318" spans="1:6" ht="43.5" customHeight="1" x14ac:dyDescent="0.25">
      <c r="A318" s="40" t="s">
        <v>209</v>
      </c>
      <c r="B318" s="38" t="s">
        <v>84</v>
      </c>
      <c r="C318" s="20" t="s">
        <v>83</v>
      </c>
      <c r="D318" s="20" t="s">
        <v>210</v>
      </c>
      <c r="E318" s="18"/>
      <c r="F318" s="9">
        <f>F319</f>
        <v>11146.2</v>
      </c>
    </row>
    <row r="319" spans="1:6" ht="26.5" customHeight="1" x14ac:dyDescent="0.25">
      <c r="A319" s="19" t="s">
        <v>29</v>
      </c>
      <c r="B319" s="18" t="s">
        <v>84</v>
      </c>
      <c r="C319" s="18" t="s">
        <v>83</v>
      </c>
      <c r="D319" s="18" t="s">
        <v>210</v>
      </c>
      <c r="E319" s="18" t="s">
        <v>28</v>
      </c>
      <c r="F319" s="5">
        <f>F320</f>
        <v>11146.2</v>
      </c>
    </row>
    <row r="320" spans="1:6" ht="29.25" customHeight="1" x14ac:dyDescent="0.25">
      <c r="A320" s="19" t="s">
        <v>27</v>
      </c>
      <c r="B320" s="18" t="s">
        <v>84</v>
      </c>
      <c r="C320" s="18" t="s">
        <v>83</v>
      </c>
      <c r="D320" s="18" t="s">
        <v>210</v>
      </c>
      <c r="E320" s="18" t="s">
        <v>24</v>
      </c>
      <c r="F320" s="5">
        <v>11146.2</v>
      </c>
    </row>
    <row r="321" spans="1:6" ht="39.4" customHeight="1" x14ac:dyDescent="0.25">
      <c r="A321" s="37" t="s">
        <v>211</v>
      </c>
      <c r="B321" s="20" t="s">
        <v>84</v>
      </c>
      <c r="C321" s="20" t="s">
        <v>83</v>
      </c>
      <c r="D321" s="20" t="s">
        <v>212</v>
      </c>
      <c r="E321" s="20"/>
      <c r="F321" s="9">
        <f>F322</f>
        <v>586.6</v>
      </c>
    </row>
    <row r="322" spans="1:6" ht="24.45" customHeight="1" x14ac:dyDescent="0.25">
      <c r="A322" s="19" t="s">
        <v>29</v>
      </c>
      <c r="B322" s="18" t="s">
        <v>84</v>
      </c>
      <c r="C322" s="18" t="s">
        <v>83</v>
      </c>
      <c r="D322" s="18" t="s">
        <v>212</v>
      </c>
      <c r="E322" s="18" t="s">
        <v>28</v>
      </c>
      <c r="F322" s="5">
        <f>F323</f>
        <v>586.6</v>
      </c>
    </row>
    <row r="323" spans="1:6" ht="26.5" customHeight="1" x14ac:dyDescent="0.25">
      <c r="A323" s="19" t="s">
        <v>27</v>
      </c>
      <c r="B323" s="18" t="s">
        <v>84</v>
      </c>
      <c r="C323" s="18" t="s">
        <v>83</v>
      </c>
      <c r="D323" s="18" t="s">
        <v>212</v>
      </c>
      <c r="E323" s="18" t="s">
        <v>24</v>
      </c>
      <c r="F323" s="5">
        <v>586.6</v>
      </c>
    </row>
    <row r="324" spans="1:6" ht="67.25" customHeight="1" x14ac:dyDescent="0.25">
      <c r="A324" s="24" t="s">
        <v>270</v>
      </c>
      <c r="B324" s="20" t="s">
        <v>84</v>
      </c>
      <c r="C324" s="20" t="s">
        <v>83</v>
      </c>
      <c r="D324" s="20" t="s">
        <v>271</v>
      </c>
      <c r="E324" s="20"/>
      <c r="F324" s="9">
        <f>F325</f>
        <v>700</v>
      </c>
    </row>
    <row r="325" spans="1:6" ht="27.2" x14ac:dyDescent="0.25">
      <c r="A325" s="19" t="s">
        <v>29</v>
      </c>
      <c r="B325" s="18" t="s">
        <v>84</v>
      </c>
      <c r="C325" s="18" t="s">
        <v>83</v>
      </c>
      <c r="D325" s="18" t="s">
        <v>271</v>
      </c>
      <c r="E325" s="18" t="s">
        <v>28</v>
      </c>
      <c r="F325" s="5">
        <f>F326</f>
        <v>700</v>
      </c>
    </row>
    <row r="326" spans="1:6" ht="28.55" customHeight="1" x14ac:dyDescent="0.25">
      <c r="A326" s="19" t="s">
        <v>27</v>
      </c>
      <c r="B326" s="18" t="s">
        <v>84</v>
      </c>
      <c r="C326" s="18" t="s">
        <v>83</v>
      </c>
      <c r="D326" s="18" t="s">
        <v>271</v>
      </c>
      <c r="E326" s="18" t="s">
        <v>24</v>
      </c>
      <c r="F326" s="5">
        <v>700</v>
      </c>
    </row>
    <row r="327" spans="1:6" ht="67.95" customHeight="1" x14ac:dyDescent="0.25">
      <c r="A327" s="24" t="s">
        <v>272</v>
      </c>
      <c r="B327" s="20" t="s">
        <v>84</v>
      </c>
      <c r="C327" s="20" t="s">
        <v>83</v>
      </c>
      <c r="D327" s="20" t="s">
        <v>273</v>
      </c>
      <c r="E327" s="20"/>
      <c r="F327" s="9">
        <f>F328</f>
        <v>36.799999999999997</v>
      </c>
    </row>
    <row r="328" spans="1:6" ht="25.85" customHeight="1" x14ac:dyDescent="0.25">
      <c r="A328" s="19" t="s">
        <v>29</v>
      </c>
      <c r="B328" s="18" t="s">
        <v>84</v>
      </c>
      <c r="C328" s="18" t="s">
        <v>83</v>
      </c>
      <c r="D328" s="18" t="s">
        <v>273</v>
      </c>
      <c r="E328" s="18" t="s">
        <v>28</v>
      </c>
      <c r="F328" s="5">
        <f>F329</f>
        <v>36.799999999999997</v>
      </c>
    </row>
    <row r="329" spans="1:6" ht="25.85" customHeight="1" x14ac:dyDescent="0.25">
      <c r="A329" s="19" t="s">
        <v>27</v>
      </c>
      <c r="B329" s="18" t="s">
        <v>84</v>
      </c>
      <c r="C329" s="18" t="s">
        <v>83</v>
      </c>
      <c r="D329" s="18" t="s">
        <v>273</v>
      </c>
      <c r="E329" s="18" t="s">
        <v>24</v>
      </c>
      <c r="F329" s="5">
        <v>36.799999999999997</v>
      </c>
    </row>
    <row r="330" spans="1:6" ht="27.2" x14ac:dyDescent="0.25">
      <c r="A330" s="24" t="s">
        <v>513</v>
      </c>
      <c r="B330" s="20" t="s">
        <v>84</v>
      </c>
      <c r="C330" s="20" t="s">
        <v>83</v>
      </c>
      <c r="D330" s="20" t="s">
        <v>514</v>
      </c>
      <c r="E330" s="18"/>
      <c r="F330" s="9">
        <f>F331</f>
        <v>13341.8</v>
      </c>
    </row>
    <row r="331" spans="1:6" ht="24.45" customHeight="1" x14ac:dyDescent="0.25">
      <c r="A331" s="27" t="s">
        <v>38</v>
      </c>
      <c r="B331" s="18" t="s">
        <v>84</v>
      </c>
      <c r="C331" s="18" t="s">
        <v>83</v>
      </c>
      <c r="D331" s="18" t="s">
        <v>514</v>
      </c>
      <c r="E331" s="18" t="s">
        <v>37</v>
      </c>
      <c r="F331" s="5">
        <f>F332</f>
        <v>13341.8</v>
      </c>
    </row>
    <row r="332" spans="1:6" ht="15.65" customHeight="1" x14ac:dyDescent="0.25">
      <c r="A332" s="34" t="s">
        <v>62</v>
      </c>
      <c r="B332" s="18" t="s">
        <v>84</v>
      </c>
      <c r="C332" s="18" t="s">
        <v>83</v>
      </c>
      <c r="D332" s="18" t="s">
        <v>514</v>
      </c>
      <c r="E332" s="18" t="s">
        <v>61</v>
      </c>
      <c r="F332" s="5">
        <v>13341.8</v>
      </c>
    </row>
    <row r="333" spans="1:6" ht="55.7" customHeight="1" x14ac:dyDescent="0.25">
      <c r="A333" s="37" t="s">
        <v>268</v>
      </c>
      <c r="B333" s="20" t="s">
        <v>84</v>
      </c>
      <c r="C333" s="20" t="s">
        <v>83</v>
      </c>
      <c r="D333" s="20" t="s">
        <v>339</v>
      </c>
      <c r="E333" s="20"/>
      <c r="F333" s="9">
        <f>F334</f>
        <v>650</v>
      </c>
    </row>
    <row r="334" spans="1:6" ht="53" customHeight="1" x14ac:dyDescent="0.25">
      <c r="A334" s="37" t="s">
        <v>338</v>
      </c>
      <c r="B334" s="20" t="s">
        <v>84</v>
      </c>
      <c r="C334" s="20" t="s">
        <v>83</v>
      </c>
      <c r="D334" s="20" t="s">
        <v>213</v>
      </c>
      <c r="E334" s="20"/>
      <c r="F334" s="9">
        <f>F335</f>
        <v>650</v>
      </c>
    </row>
    <row r="335" spans="1:6" ht="29.9" customHeight="1" x14ac:dyDescent="0.25">
      <c r="A335" s="19" t="s">
        <v>29</v>
      </c>
      <c r="B335" s="18" t="s">
        <v>84</v>
      </c>
      <c r="C335" s="18" t="s">
        <v>83</v>
      </c>
      <c r="D335" s="18" t="s">
        <v>213</v>
      </c>
      <c r="E335" s="18" t="s">
        <v>28</v>
      </c>
      <c r="F335" s="5">
        <f>F336</f>
        <v>650</v>
      </c>
    </row>
    <row r="336" spans="1:6" ht="29.9" customHeight="1" x14ac:dyDescent="0.25">
      <c r="A336" s="19" t="s">
        <v>27</v>
      </c>
      <c r="B336" s="18" t="s">
        <v>84</v>
      </c>
      <c r="C336" s="18" t="s">
        <v>83</v>
      </c>
      <c r="D336" s="18" t="s">
        <v>213</v>
      </c>
      <c r="E336" s="18" t="s">
        <v>24</v>
      </c>
      <c r="F336" s="5">
        <v>650</v>
      </c>
    </row>
    <row r="337" spans="1:6" ht="27.85" customHeight="1" x14ac:dyDescent="0.25">
      <c r="A337" s="24" t="s">
        <v>340</v>
      </c>
      <c r="B337" s="20" t="s">
        <v>84</v>
      </c>
      <c r="C337" s="20" t="s">
        <v>83</v>
      </c>
      <c r="D337" s="20" t="s">
        <v>342</v>
      </c>
      <c r="E337" s="18"/>
      <c r="F337" s="5">
        <f>F338</f>
        <v>3550</v>
      </c>
    </row>
    <row r="338" spans="1:6" ht="42.15" customHeight="1" x14ac:dyDescent="0.25">
      <c r="A338" s="24" t="s">
        <v>341</v>
      </c>
      <c r="B338" s="20" t="s">
        <v>84</v>
      </c>
      <c r="C338" s="20" t="s">
        <v>83</v>
      </c>
      <c r="D338" s="20" t="s">
        <v>214</v>
      </c>
      <c r="E338" s="20"/>
      <c r="F338" s="9">
        <f>F339+F341</f>
        <v>3550</v>
      </c>
    </row>
    <row r="339" spans="1:6" ht="28.55" customHeight="1" x14ac:dyDescent="0.25">
      <c r="A339" s="19" t="s">
        <v>29</v>
      </c>
      <c r="B339" s="18" t="s">
        <v>84</v>
      </c>
      <c r="C339" s="18" t="s">
        <v>83</v>
      </c>
      <c r="D339" s="20" t="s">
        <v>214</v>
      </c>
      <c r="E339" s="18" t="s">
        <v>28</v>
      </c>
      <c r="F339" s="5">
        <f>F340</f>
        <v>3550</v>
      </c>
    </row>
    <row r="340" spans="1:6" ht="27.2" customHeight="1" x14ac:dyDescent="0.25">
      <c r="A340" s="19" t="s">
        <v>27</v>
      </c>
      <c r="B340" s="18" t="s">
        <v>84</v>
      </c>
      <c r="C340" s="18" t="s">
        <v>83</v>
      </c>
      <c r="D340" s="20" t="s">
        <v>214</v>
      </c>
      <c r="E340" s="18" t="s">
        <v>24</v>
      </c>
      <c r="F340" s="5">
        <v>3550</v>
      </c>
    </row>
    <row r="341" spans="1:6" ht="26.5" customHeight="1" x14ac:dyDescent="0.25">
      <c r="A341" s="27" t="s">
        <v>38</v>
      </c>
      <c r="B341" s="18" t="s">
        <v>84</v>
      </c>
      <c r="C341" s="18" t="s">
        <v>83</v>
      </c>
      <c r="D341" s="20" t="s">
        <v>214</v>
      </c>
      <c r="E341" s="18" t="s">
        <v>37</v>
      </c>
      <c r="F341" s="5">
        <f>F342</f>
        <v>0</v>
      </c>
    </row>
    <row r="342" spans="1:6" ht="15.65" customHeight="1" x14ac:dyDescent="0.25">
      <c r="A342" s="34" t="s">
        <v>62</v>
      </c>
      <c r="B342" s="18" t="s">
        <v>84</v>
      </c>
      <c r="C342" s="18" t="s">
        <v>83</v>
      </c>
      <c r="D342" s="20" t="s">
        <v>214</v>
      </c>
      <c r="E342" s="18" t="s">
        <v>61</v>
      </c>
      <c r="F342" s="5">
        <v>0</v>
      </c>
    </row>
    <row r="343" spans="1:6" ht="46.9" customHeight="1" x14ac:dyDescent="0.25">
      <c r="A343" s="88" t="s">
        <v>269</v>
      </c>
      <c r="B343" s="83" t="s">
        <v>84</v>
      </c>
      <c r="C343" s="83" t="s">
        <v>83</v>
      </c>
      <c r="D343" s="83" t="s">
        <v>243</v>
      </c>
      <c r="E343" s="83"/>
      <c r="F343" s="5">
        <f>F344</f>
        <v>704</v>
      </c>
    </row>
    <row r="344" spans="1:6" ht="31.25" customHeight="1" x14ac:dyDescent="0.25">
      <c r="A344" s="63" t="s">
        <v>29</v>
      </c>
      <c r="B344" s="62" t="s">
        <v>84</v>
      </c>
      <c r="C344" s="62" t="s">
        <v>83</v>
      </c>
      <c r="D344" s="62" t="s">
        <v>243</v>
      </c>
      <c r="E344" s="62" t="s">
        <v>28</v>
      </c>
      <c r="F344" s="5">
        <f>F345</f>
        <v>704</v>
      </c>
    </row>
    <row r="345" spans="1:6" ht="27.85" customHeight="1" x14ac:dyDescent="0.25">
      <c r="A345" s="63" t="s">
        <v>27</v>
      </c>
      <c r="B345" s="62" t="s">
        <v>84</v>
      </c>
      <c r="C345" s="62" t="s">
        <v>83</v>
      </c>
      <c r="D345" s="62" t="s">
        <v>243</v>
      </c>
      <c r="E345" s="62" t="s">
        <v>24</v>
      </c>
      <c r="F345" s="5">
        <v>704</v>
      </c>
    </row>
    <row r="346" spans="1:6" ht="27.85" customHeight="1" x14ac:dyDescent="0.25">
      <c r="A346" s="91" t="s">
        <v>38</v>
      </c>
      <c r="B346" s="62" t="s">
        <v>84</v>
      </c>
      <c r="C346" s="62" t="s">
        <v>83</v>
      </c>
      <c r="D346" s="62" t="s">
        <v>243</v>
      </c>
      <c r="E346" s="62" t="s">
        <v>37</v>
      </c>
      <c r="F346" s="5"/>
    </row>
    <row r="347" spans="1:6" ht="15.65" customHeight="1" x14ac:dyDescent="0.25">
      <c r="A347" s="92" t="s">
        <v>62</v>
      </c>
      <c r="B347" s="62" t="s">
        <v>84</v>
      </c>
      <c r="C347" s="62" t="s">
        <v>83</v>
      </c>
      <c r="D347" s="62" t="s">
        <v>243</v>
      </c>
      <c r="E347" s="62" t="s">
        <v>61</v>
      </c>
      <c r="F347" s="5"/>
    </row>
    <row r="348" spans="1:6" ht="39.4" customHeight="1" x14ac:dyDescent="0.25">
      <c r="A348" s="88" t="s">
        <v>345</v>
      </c>
      <c r="B348" s="83" t="s">
        <v>84</v>
      </c>
      <c r="C348" s="83" t="s">
        <v>83</v>
      </c>
      <c r="D348" s="83" t="s">
        <v>346</v>
      </c>
      <c r="E348" s="18"/>
      <c r="F348" s="9">
        <f>F349</f>
        <v>60</v>
      </c>
    </row>
    <row r="349" spans="1:6" ht="41.45" customHeight="1" x14ac:dyDescent="0.25">
      <c r="A349" s="88" t="s">
        <v>348</v>
      </c>
      <c r="B349" s="83" t="s">
        <v>84</v>
      </c>
      <c r="C349" s="83" t="s">
        <v>83</v>
      </c>
      <c r="D349" s="83" t="s">
        <v>347</v>
      </c>
      <c r="E349" s="83"/>
      <c r="F349" s="9">
        <f>F350</f>
        <v>60</v>
      </c>
    </row>
    <row r="350" spans="1:6" ht="25.85" customHeight="1" x14ac:dyDescent="0.25">
      <c r="A350" s="91" t="s">
        <v>38</v>
      </c>
      <c r="B350" s="62" t="s">
        <v>84</v>
      </c>
      <c r="C350" s="62" t="s">
        <v>83</v>
      </c>
      <c r="D350" s="62" t="s">
        <v>347</v>
      </c>
      <c r="E350" s="62" t="s">
        <v>37</v>
      </c>
      <c r="F350" s="5">
        <f>F351</f>
        <v>60</v>
      </c>
    </row>
    <row r="351" spans="1:6" ht="17.7" customHeight="1" x14ac:dyDescent="0.25">
      <c r="A351" s="92" t="s">
        <v>62</v>
      </c>
      <c r="B351" s="62" t="s">
        <v>84</v>
      </c>
      <c r="C351" s="62" t="s">
        <v>83</v>
      </c>
      <c r="D351" s="62" t="s">
        <v>347</v>
      </c>
      <c r="E351" s="62" t="s">
        <v>61</v>
      </c>
      <c r="F351" s="5">
        <v>60</v>
      </c>
    </row>
    <row r="352" spans="1:6" ht="14.95" customHeight="1" x14ac:dyDescent="0.25">
      <c r="A352" s="17" t="s">
        <v>291</v>
      </c>
      <c r="B352" s="15" t="s">
        <v>69</v>
      </c>
      <c r="C352" s="15" t="s">
        <v>232</v>
      </c>
      <c r="D352" s="15"/>
      <c r="E352" s="15"/>
      <c r="F352" s="2">
        <f>F353</f>
        <v>46106.899999999994</v>
      </c>
    </row>
    <row r="353" spans="1:6" ht="17" customHeight="1" x14ac:dyDescent="0.25">
      <c r="A353" s="17" t="s">
        <v>82</v>
      </c>
      <c r="B353" s="15" t="s">
        <v>69</v>
      </c>
      <c r="C353" s="15" t="s">
        <v>11</v>
      </c>
      <c r="D353" s="15"/>
      <c r="E353" s="15"/>
      <c r="F353" s="2">
        <f>F360+F354</f>
        <v>46106.899999999994</v>
      </c>
    </row>
    <row r="354" spans="1:6" ht="30.6" customHeight="1" x14ac:dyDescent="0.25">
      <c r="A354" s="103" t="s">
        <v>336</v>
      </c>
      <c r="B354" s="20" t="s">
        <v>84</v>
      </c>
      <c r="C354" s="20" t="s">
        <v>83</v>
      </c>
      <c r="D354" s="20" t="s">
        <v>337</v>
      </c>
      <c r="E354" s="15"/>
      <c r="F354" s="2">
        <f>F355</f>
        <v>2052</v>
      </c>
    </row>
    <row r="355" spans="1:6" ht="40.1" customHeight="1" x14ac:dyDescent="0.25">
      <c r="A355" s="103" t="s">
        <v>335</v>
      </c>
      <c r="B355" s="20" t="s">
        <v>84</v>
      </c>
      <c r="C355" s="20" t="s">
        <v>83</v>
      </c>
      <c r="D355" s="20" t="s">
        <v>235</v>
      </c>
      <c r="E355" s="15"/>
      <c r="F355" s="32">
        <f>F356+F358</f>
        <v>2052</v>
      </c>
    </row>
    <row r="356" spans="1:6" ht="32.6" customHeight="1" x14ac:dyDescent="0.25">
      <c r="A356" s="19" t="s">
        <v>29</v>
      </c>
      <c r="B356" s="18" t="s">
        <v>69</v>
      </c>
      <c r="C356" s="18" t="s">
        <v>11</v>
      </c>
      <c r="D356" s="18" t="s">
        <v>235</v>
      </c>
      <c r="E356" s="18" t="s">
        <v>28</v>
      </c>
      <c r="F356" s="30">
        <f>F357</f>
        <v>1282</v>
      </c>
    </row>
    <row r="357" spans="1:6" ht="33.299999999999997" customHeight="1" x14ac:dyDescent="0.25">
      <c r="A357" s="19" t="s">
        <v>27</v>
      </c>
      <c r="B357" s="18" t="s">
        <v>69</v>
      </c>
      <c r="C357" s="18" t="s">
        <v>11</v>
      </c>
      <c r="D357" s="18" t="s">
        <v>235</v>
      </c>
      <c r="E357" s="18" t="s">
        <v>24</v>
      </c>
      <c r="F357" s="30">
        <v>1282</v>
      </c>
    </row>
    <row r="358" spans="1:6" ht="25.15" customHeight="1" x14ac:dyDescent="0.25">
      <c r="A358" s="104" t="s">
        <v>38</v>
      </c>
      <c r="B358" s="18" t="s">
        <v>69</v>
      </c>
      <c r="C358" s="18" t="s">
        <v>11</v>
      </c>
      <c r="D358" s="18" t="s">
        <v>235</v>
      </c>
      <c r="E358" s="18" t="s">
        <v>37</v>
      </c>
      <c r="F358" s="30">
        <f>F359</f>
        <v>770</v>
      </c>
    </row>
    <row r="359" spans="1:6" ht="17" customHeight="1" x14ac:dyDescent="0.25">
      <c r="A359" s="19" t="s">
        <v>36</v>
      </c>
      <c r="B359" s="18" t="s">
        <v>69</v>
      </c>
      <c r="C359" s="18" t="s">
        <v>11</v>
      </c>
      <c r="D359" s="18" t="s">
        <v>235</v>
      </c>
      <c r="E359" s="18" t="s">
        <v>34</v>
      </c>
      <c r="F359" s="30">
        <v>770</v>
      </c>
    </row>
    <row r="360" spans="1:6" ht="15.65" customHeight="1" x14ac:dyDescent="0.25">
      <c r="A360" s="24" t="s">
        <v>81</v>
      </c>
      <c r="B360" s="20" t="s">
        <v>69</v>
      </c>
      <c r="C360" s="20" t="s">
        <v>11</v>
      </c>
      <c r="D360" s="20" t="s">
        <v>215</v>
      </c>
      <c r="E360" s="20"/>
      <c r="F360" s="9">
        <f>F361+F373+F366+F385+F388+F391+F394+F380</f>
        <v>44054.899999999994</v>
      </c>
    </row>
    <row r="361" spans="1:6" ht="27.85" customHeight="1" x14ac:dyDescent="0.25">
      <c r="A361" s="24" t="s">
        <v>80</v>
      </c>
      <c r="B361" s="20" t="s">
        <v>69</v>
      </c>
      <c r="C361" s="20" t="s">
        <v>11</v>
      </c>
      <c r="D361" s="20" t="s">
        <v>216</v>
      </c>
      <c r="E361" s="20"/>
      <c r="F361" s="9">
        <f>F364+F362</f>
        <v>1000</v>
      </c>
    </row>
    <row r="362" spans="1:6" ht="66.599999999999994" customHeight="1" x14ac:dyDescent="0.25">
      <c r="A362" s="19" t="s">
        <v>77</v>
      </c>
      <c r="B362" s="18" t="s">
        <v>69</v>
      </c>
      <c r="C362" s="18" t="s">
        <v>11</v>
      </c>
      <c r="D362" s="18" t="s">
        <v>216</v>
      </c>
      <c r="E362" s="18" t="s">
        <v>76</v>
      </c>
      <c r="F362" s="9">
        <f>F363</f>
        <v>0</v>
      </c>
    </row>
    <row r="363" spans="1:6" ht="18.350000000000001" customHeight="1" x14ac:dyDescent="0.25">
      <c r="A363" s="19" t="s">
        <v>75</v>
      </c>
      <c r="B363" s="18" t="s">
        <v>69</v>
      </c>
      <c r="C363" s="18" t="s">
        <v>11</v>
      </c>
      <c r="D363" s="18" t="s">
        <v>216</v>
      </c>
      <c r="E363" s="18" t="s">
        <v>74</v>
      </c>
      <c r="F363" s="9">
        <v>0</v>
      </c>
    </row>
    <row r="364" spans="1:6" ht="28.55" customHeight="1" x14ac:dyDescent="0.25">
      <c r="A364" s="27" t="s">
        <v>38</v>
      </c>
      <c r="B364" s="18" t="s">
        <v>69</v>
      </c>
      <c r="C364" s="18" t="s">
        <v>11</v>
      </c>
      <c r="D364" s="18" t="s">
        <v>216</v>
      </c>
      <c r="E364" s="18" t="s">
        <v>37</v>
      </c>
      <c r="F364" s="5">
        <f>F365</f>
        <v>1000</v>
      </c>
    </row>
    <row r="365" spans="1:6" ht="16.5" customHeight="1" x14ac:dyDescent="0.25">
      <c r="A365" s="19" t="s">
        <v>36</v>
      </c>
      <c r="B365" s="18" t="s">
        <v>69</v>
      </c>
      <c r="C365" s="18" t="s">
        <v>11</v>
      </c>
      <c r="D365" s="18" t="s">
        <v>216</v>
      </c>
      <c r="E365" s="18" t="s">
        <v>34</v>
      </c>
      <c r="F365" s="5">
        <v>1000</v>
      </c>
    </row>
    <row r="366" spans="1:6" ht="15.65" customHeight="1" x14ac:dyDescent="0.25">
      <c r="A366" s="24" t="s">
        <v>274</v>
      </c>
      <c r="B366" s="20" t="s">
        <v>69</v>
      </c>
      <c r="C366" s="20" t="s">
        <v>11</v>
      </c>
      <c r="D366" s="20" t="s">
        <v>286</v>
      </c>
      <c r="E366" s="20"/>
      <c r="F366" s="9">
        <f>F367+F369+F371</f>
        <v>16182.099999999999</v>
      </c>
    </row>
    <row r="367" spans="1:6" ht="72" customHeight="1" x14ac:dyDescent="0.25">
      <c r="A367" s="19" t="s">
        <v>77</v>
      </c>
      <c r="B367" s="18" t="s">
        <v>69</v>
      </c>
      <c r="C367" s="18" t="s">
        <v>11</v>
      </c>
      <c r="D367" s="18" t="s">
        <v>286</v>
      </c>
      <c r="E367" s="18" t="s">
        <v>76</v>
      </c>
      <c r="F367" s="5">
        <f>F368</f>
        <v>11557.9</v>
      </c>
    </row>
    <row r="368" spans="1:6" ht="20.399999999999999" customHeight="1" x14ac:dyDescent="0.25">
      <c r="A368" s="19" t="s">
        <v>75</v>
      </c>
      <c r="B368" s="18" t="s">
        <v>69</v>
      </c>
      <c r="C368" s="18" t="s">
        <v>11</v>
      </c>
      <c r="D368" s="18" t="s">
        <v>286</v>
      </c>
      <c r="E368" s="18" t="s">
        <v>74</v>
      </c>
      <c r="F368" s="5">
        <v>11557.9</v>
      </c>
    </row>
    <row r="369" spans="1:6" ht="27.85" customHeight="1" x14ac:dyDescent="0.25">
      <c r="A369" s="19" t="s">
        <v>29</v>
      </c>
      <c r="B369" s="18" t="s">
        <v>69</v>
      </c>
      <c r="C369" s="18" t="s">
        <v>11</v>
      </c>
      <c r="D369" s="18" t="s">
        <v>286</v>
      </c>
      <c r="E369" s="18" t="s">
        <v>28</v>
      </c>
      <c r="F369" s="5">
        <f>F370</f>
        <v>4623.8999999999996</v>
      </c>
    </row>
    <row r="370" spans="1:6" ht="27.7" customHeight="1" x14ac:dyDescent="0.25">
      <c r="A370" s="19" t="s">
        <v>27</v>
      </c>
      <c r="B370" s="18" t="s">
        <v>69</v>
      </c>
      <c r="C370" s="18" t="s">
        <v>11</v>
      </c>
      <c r="D370" s="18" t="s">
        <v>286</v>
      </c>
      <c r="E370" s="18" t="s">
        <v>24</v>
      </c>
      <c r="F370" s="5">
        <v>4623.8999999999996</v>
      </c>
    </row>
    <row r="371" spans="1:6" ht="19.7" customHeight="1" x14ac:dyDescent="0.25">
      <c r="A371" s="19" t="s">
        <v>73</v>
      </c>
      <c r="B371" s="18" t="s">
        <v>69</v>
      </c>
      <c r="C371" s="18" t="s">
        <v>11</v>
      </c>
      <c r="D371" s="18" t="s">
        <v>286</v>
      </c>
      <c r="E371" s="18" t="s">
        <v>72</v>
      </c>
      <c r="F371" s="5">
        <f>F372</f>
        <v>0.3</v>
      </c>
    </row>
    <row r="372" spans="1:6" ht="19.7" customHeight="1" x14ac:dyDescent="0.25">
      <c r="A372" s="19" t="s">
        <v>71</v>
      </c>
      <c r="B372" s="18" t="s">
        <v>69</v>
      </c>
      <c r="C372" s="18" t="s">
        <v>11</v>
      </c>
      <c r="D372" s="18" t="s">
        <v>286</v>
      </c>
      <c r="E372" s="18" t="s">
        <v>70</v>
      </c>
      <c r="F372" s="5">
        <v>0.3</v>
      </c>
    </row>
    <row r="373" spans="1:6" ht="19.7" customHeight="1" x14ac:dyDescent="0.25">
      <c r="A373" s="24" t="s">
        <v>79</v>
      </c>
      <c r="B373" s="20" t="s">
        <v>69</v>
      </c>
      <c r="C373" s="20" t="s">
        <v>11</v>
      </c>
      <c r="D373" s="20" t="s">
        <v>217</v>
      </c>
      <c r="E373" s="20"/>
      <c r="F373" s="9">
        <f>F374+F376+F378</f>
        <v>3140.7999999999997</v>
      </c>
    </row>
    <row r="374" spans="1:6" ht="72.7" customHeight="1" x14ac:dyDescent="0.25">
      <c r="A374" s="19" t="s">
        <v>77</v>
      </c>
      <c r="B374" s="18" t="s">
        <v>69</v>
      </c>
      <c r="C374" s="18" t="s">
        <v>11</v>
      </c>
      <c r="D374" s="18" t="s">
        <v>217</v>
      </c>
      <c r="E374" s="18" t="s">
        <v>76</v>
      </c>
      <c r="F374" s="5">
        <f>F375</f>
        <v>2527.6999999999998</v>
      </c>
    </row>
    <row r="375" spans="1:6" x14ac:dyDescent="0.25">
      <c r="A375" s="19" t="s">
        <v>75</v>
      </c>
      <c r="B375" s="18" t="s">
        <v>69</v>
      </c>
      <c r="C375" s="18" t="s">
        <v>11</v>
      </c>
      <c r="D375" s="18" t="s">
        <v>217</v>
      </c>
      <c r="E375" s="18" t="s">
        <v>74</v>
      </c>
      <c r="F375" s="5">
        <v>2527.6999999999998</v>
      </c>
    </row>
    <row r="376" spans="1:6" ht="30.75" customHeight="1" x14ac:dyDescent="0.25">
      <c r="A376" s="19" t="s">
        <v>29</v>
      </c>
      <c r="B376" s="18" t="s">
        <v>69</v>
      </c>
      <c r="C376" s="18" t="s">
        <v>11</v>
      </c>
      <c r="D376" s="18" t="s">
        <v>217</v>
      </c>
      <c r="E376" s="18" t="s">
        <v>28</v>
      </c>
      <c r="F376" s="5">
        <f>F377</f>
        <v>584.70000000000005</v>
      </c>
    </row>
    <row r="377" spans="1:6" ht="25.15" customHeight="1" x14ac:dyDescent="0.25">
      <c r="A377" s="19" t="s">
        <v>27</v>
      </c>
      <c r="B377" s="18" t="s">
        <v>69</v>
      </c>
      <c r="C377" s="18" t="s">
        <v>11</v>
      </c>
      <c r="D377" s="18" t="s">
        <v>217</v>
      </c>
      <c r="E377" s="18" t="s">
        <v>24</v>
      </c>
      <c r="F377" s="5">
        <v>584.70000000000005</v>
      </c>
    </row>
    <row r="378" spans="1:6" ht="15.65" customHeight="1" x14ac:dyDescent="0.25">
      <c r="A378" s="19" t="s">
        <v>73</v>
      </c>
      <c r="B378" s="18" t="s">
        <v>69</v>
      </c>
      <c r="C378" s="18" t="s">
        <v>11</v>
      </c>
      <c r="D378" s="18" t="s">
        <v>217</v>
      </c>
      <c r="E378" s="18" t="s">
        <v>72</v>
      </c>
      <c r="F378" s="5">
        <f>F379</f>
        <v>28.4</v>
      </c>
    </row>
    <row r="379" spans="1:6" ht="13.6" customHeight="1" x14ac:dyDescent="0.25">
      <c r="A379" s="19" t="s">
        <v>71</v>
      </c>
      <c r="B379" s="18" t="s">
        <v>69</v>
      </c>
      <c r="C379" s="18" t="s">
        <v>11</v>
      </c>
      <c r="D379" s="18" t="s">
        <v>217</v>
      </c>
      <c r="E379" s="18" t="s">
        <v>70</v>
      </c>
      <c r="F379" s="5">
        <v>28.4</v>
      </c>
    </row>
    <row r="380" spans="1:6" ht="29.25" customHeight="1" x14ac:dyDescent="0.25">
      <c r="A380" s="24" t="s">
        <v>515</v>
      </c>
      <c r="B380" s="20" t="s">
        <v>69</v>
      </c>
      <c r="C380" s="20" t="s">
        <v>11</v>
      </c>
      <c r="D380" s="20" t="s">
        <v>516</v>
      </c>
      <c r="E380" s="20"/>
      <c r="F380" s="9">
        <f>F381+F383</f>
        <v>23029.399999999998</v>
      </c>
    </row>
    <row r="381" spans="1:6" ht="70" customHeight="1" x14ac:dyDescent="0.25">
      <c r="A381" s="19" t="s">
        <v>77</v>
      </c>
      <c r="B381" s="18" t="s">
        <v>69</v>
      </c>
      <c r="C381" s="18" t="s">
        <v>11</v>
      </c>
      <c r="D381" s="18" t="s">
        <v>516</v>
      </c>
      <c r="E381" s="18" t="s">
        <v>76</v>
      </c>
      <c r="F381" s="5">
        <f>F382</f>
        <v>3999.1</v>
      </c>
    </row>
    <row r="382" spans="1:6" ht="17.7" customHeight="1" x14ac:dyDescent="0.25">
      <c r="A382" s="19" t="s">
        <v>75</v>
      </c>
      <c r="B382" s="18" t="s">
        <v>69</v>
      </c>
      <c r="C382" s="18" t="s">
        <v>11</v>
      </c>
      <c r="D382" s="18" t="s">
        <v>516</v>
      </c>
      <c r="E382" s="18" t="s">
        <v>74</v>
      </c>
      <c r="F382" s="5">
        <v>3999.1</v>
      </c>
    </row>
    <row r="383" spans="1:6" ht="30.6" customHeight="1" x14ac:dyDescent="0.25">
      <c r="A383" s="27" t="s">
        <v>38</v>
      </c>
      <c r="B383" s="18" t="s">
        <v>69</v>
      </c>
      <c r="C383" s="18" t="s">
        <v>11</v>
      </c>
      <c r="D383" s="18" t="s">
        <v>516</v>
      </c>
      <c r="E383" s="18" t="s">
        <v>37</v>
      </c>
      <c r="F383" s="5">
        <f>F384</f>
        <v>19030.3</v>
      </c>
    </row>
    <row r="384" spans="1:6" ht="17" customHeight="1" x14ac:dyDescent="0.25">
      <c r="A384" s="19" t="s">
        <v>36</v>
      </c>
      <c r="B384" s="18" t="s">
        <v>69</v>
      </c>
      <c r="C384" s="18" t="s">
        <v>11</v>
      </c>
      <c r="D384" s="18" t="s">
        <v>516</v>
      </c>
      <c r="E384" s="18" t="s">
        <v>34</v>
      </c>
      <c r="F384" s="5">
        <v>19030.3</v>
      </c>
    </row>
    <row r="385" spans="1:6" ht="84.9" customHeight="1" x14ac:dyDescent="0.25">
      <c r="A385" s="24" t="s">
        <v>497</v>
      </c>
      <c r="B385" s="20" t="s">
        <v>69</v>
      </c>
      <c r="C385" s="20" t="s">
        <v>11</v>
      </c>
      <c r="D385" s="20" t="s">
        <v>498</v>
      </c>
      <c r="E385" s="20"/>
      <c r="F385" s="5">
        <f>F386</f>
        <v>642.9</v>
      </c>
    </row>
    <row r="386" spans="1:6" ht="27.2" x14ac:dyDescent="0.25">
      <c r="A386" s="19" t="s">
        <v>29</v>
      </c>
      <c r="B386" s="18" t="s">
        <v>69</v>
      </c>
      <c r="C386" s="18" t="s">
        <v>11</v>
      </c>
      <c r="D386" s="18" t="s">
        <v>498</v>
      </c>
      <c r="E386" s="18" t="s">
        <v>28</v>
      </c>
      <c r="F386" s="5">
        <f>F387</f>
        <v>642.9</v>
      </c>
    </row>
    <row r="387" spans="1:6" ht="25.5" customHeight="1" x14ac:dyDescent="0.25">
      <c r="A387" s="19" t="s">
        <v>27</v>
      </c>
      <c r="B387" s="18" t="s">
        <v>69</v>
      </c>
      <c r="C387" s="18" t="s">
        <v>11</v>
      </c>
      <c r="D387" s="18" t="s">
        <v>498</v>
      </c>
      <c r="E387" s="18" t="s">
        <v>24</v>
      </c>
      <c r="F387" s="5">
        <v>642.9</v>
      </c>
    </row>
    <row r="388" spans="1:6" ht="81.55" x14ac:dyDescent="0.25">
      <c r="A388" s="24" t="s">
        <v>276</v>
      </c>
      <c r="B388" s="20" t="s">
        <v>69</v>
      </c>
      <c r="C388" s="20" t="s">
        <v>11</v>
      </c>
      <c r="D388" s="20" t="s">
        <v>499</v>
      </c>
      <c r="E388" s="20"/>
      <c r="F388" s="5">
        <f>F389</f>
        <v>33.9</v>
      </c>
    </row>
    <row r="389" spans="1:6" ht="27.2" x14ac:dyDescent="0.25">
      <c r="A389" s="19" t="s">
        <v>29</v>
      </c>
      <c r="B389" s="18" t="s">
        <v>69</v>
      </c>
      <c r="C389" s="18" t="s">
        <v>11</v>
      </c>
      <c r="D389" s="18" t="s">
        <v>499</v>
      </c>
      <c r="E389" s="18" t="s">
        <v>28</v>
      </c>
      <c r="F389" s="5">
        <f>F390</f>
        <v>33.9</v>
      </c>
    </row>
    <row r="390" spans="1:6" ht="27.85" customHeight="1" x14ac:dyDescent="0.25">
      <c r="A390" s="19" t="s">
        <v>27</v>
      </c>
      <c r="B390" s="18" t="s">
        <v>69</v>
      </c>
      <c r="C390" s="18" t="s">
        <v>11</v>
      </c>
      <c r="D390" s="18" t="s">
        <v>499</v>
      </c>
      <c r="E390" s="18" t="s">
        <v>24</v>
      </c>
      <c r="F390" s="5">
        <v>33.9</v>
      </c>
    </row>
    <row r="391" spans="1:6" ht="67.95" customHeight="1" x14ac:dyDescent="0.25">
      <c r="A391" s="64" t="s">
        <v>277</v>
      </c>
      <c r="B391" s="20" t="s">
        <v>69</v>
      </c>
      <c r="C391" s="20" t="s">
        <v>11</v>
      </c>
      <c r="D391" s="20" t="s">
        <v>310</v>
      </c>
      <c r="E391" s="62"/>
      <c r="F391" s="5">
        <f>F392</f>
        <v>24.5</v>
      </c>
    </row>
    <row r="392" spans="1:6" ht="30.6" customHeight="1" x14ac:dyDescent="0.25">
      <c r="A392" s="19" t="s">
        <v>29</v>
      </c>
      <c r="B392" s="18" t="s">
        <v>69</v>
      </c>
      <c r="C392" s="18" t="s">
        <v>11</v>
      </c>
      <c r="D392" s="18" t="s">
        <v>310</v>
      </c>
      <c r="E392" s="18" t="s">
        <v>28</v>
      </c>
      <c r="F392" s="5">
        <f>F393</f>
        <v>24.5</v>
      </c>
    </row>
    <row r="393" spans="1:6" ht="27.2" x14ac:dyDescent="0.25">
      <c r="A393" s="19" t="s">
        <v>27</v>
      </c>
      <c r="B393" s="18" t="s">
        <v>69</v>
      </c>
      <c r="C393" s="18" t="s">
        <v>11</v>
      </c>
      <c r="D393" s="18" t="s">
        <v>310</v>
      </c>
      <c r="E393" s="18" t="s">
        <v>24</v>
      </c>
      <c r="F393" s="5">
        <v>24.5</v>
      </c>
    </row>
    <row r="394" spans="1:6" ht="81.55" x14ac:dyDescent="0.25">
      <c r="A394" s="24" t="s">
        <v>278</v>
      </c>
      <c r="B394" s="20" t="s">
        <v>69</v>
      </c>
      <c r="C394" s="20" t="s">
        <v>11</v>
      </c>
      <c r="D394" s="20" t="s">
        <v>311</v>
      </c>
      <c r="E394" s="62"/>
      <c r="F394" s="5">
        <f>F395</f>
        <v>1.3</v>
      </c>
    </row>
    <row r="395" spans="1:6" ht="27.2" x14ac:dyDescent="0.25">
      <c r="A395" s="19" t="s">
        <v>29</v>
      </c>
      <c r="B395" s="18" t="s">
        <v>69</v>
      </c>
      <c r="C395" s="18" t="s">
        <v>11</v>
      </c>
      <c r="D395" s="18" t="s">
        <v>311</v>
      </c>
      <c r="E395" s="18" t="s">
        <v>28</v>
      </c>
      <c r="F395" s="5">
        <f>F396</f>
        <v>1.3</v>
      </c>
    </row>
    <row r="396" spans="1:6" ht="27.2" x14ac:dyDescent="0.25">
      <c r="A396" s="19" t="s">
        <v>27</v>
      </c>
      <c r="B396" s="18" t="s">
        <v>69</v>
      </c>
      <c r="C396" s="18" t="s">
        <v>11</v>
      </c>
      <c r="D396" s="18" t="s">
        <v>311</v>
      </c>
      <c r="E396" s="18" t="s">
        <v>24</v>
      </c>
      <c r="F396" s="5">
        <v>1.3</v>
      </c>
    </row>
    <row r="397" spans="1:6" x14ac:dyDescent="0.25">
      <c r="A397" s="17" t="s">
        <v>68</v>
      </c>
      <c r="B397" s="15">
        <v>10</v>
      </c>
      <c r="C397" s="15"/>
      <c r="D397" s="15"/>
      <c r="E397" s="15"/>
      <c r="F397" s="2">
        <f>F403+F411+F420+F432+F398</f>
        <v>86651.800000000017</v>
      </c>
    </row>
    <row r="398" spans="1:6" x14ac:dyDescent="0.25">
      <c r="A398" s="14" t="s">
        <v>67</v>
      </c>
      <c r="B398" s="13" t="s">
        <v>44</v>
      </c>
      <c r="C398" s="13" t="s">
        <v>11</v>
      </c>
      <c r="D398" s="13"/>
      <c r="E398" s="13"/>
      <c r="F398" s="2">
        <f>F399</f>
        <v>1142.5999999999999</v>
      </c>
    </row>
    <row r="399" spans="1:6" x14ac:dyDescent="0.25">
      <c r="A399" s="23" t="s">
        <v>21</v>
      </c>
      <c r="B399" s="20" t="s">
        <v>44</v>
      </c>
      <c r="C399" s="20" t="s">
        <v>11</v>
      </c>
      <c r="D399" s="21" t="s">
        <v>161</v>
      </c>
      <c r="E399" s="13"/>
      <c r="F399" s="32">
        <f>F400</f>
        <v>1142.5999999999999</v>
      </c>
    </row>
    <row r="400" spans="1:6" x14ac:dyDescent="0.25">
      <c r="A400" s="8" t="s">
        <v>66</v>
      </c>
      <c r="B400" s="6" t="s">
        <v>44</v>
      </c>
      <c r="C400" s="6" t="s">
        <v>11</v>
      </c>
      <c r="D400" s="28" t="s">
        <v>218</v>
      </c>
      <c r="E400" s="6"/>
      <c r="F400" s="30">
        <f>F401</f>
        <v>1142.5999999999999</v>
      </c>
    </row>
    <row r="401" spans="1:6" x14ac:dyDescent="0.25">
      <c r="A401" s="19" t="s">
        <v>51</v>
      </c>
      <c r="B401" s="6" t="s">
        <v>44</v>
      </c>
      <c r="C401" s="6" t="s">
        <v>11</v>
      </c>
      <c r="D401" s="28" t="s">
        <v>218</v>
      </c>
      <c r="E401" s="6" t="s">
        <v>50</v>
      </c>
      <c r="F401" s="30">
        <f>F402</f>
        <v>1142.5999999999999</v>
      </c>
    </row>
    <row r="402" spans="1:6" ht="27.2" x14ac:dyDescent="0.25">
      <c r="A402" s="19" t="s">
        <v>65</v>
      </c>
      <c r="B402" s="6" t="s">
        <v>44</v>
      </c>
      <c r="C402" s="6" t="s">
        <v>11</v>
      </c>
      <c r="D402" s="28" t="s">
        <v>218</v>
      </c>
      <c r="E402" s="6" t="s">
        <v>47</v>
      </c>
      <c r="F402" s="30">
        <v>1142.5999999999999</v>
      </c>
    </row>
    <row r="403" spans="1:6" ht="17" customHeight="1" x14ac:dyDescent="0.25">
      <c r="A403" s="36" t="s">
        <v>64</v>
      </c>
      <c r="B403" s="35">
        <v>10</v>
      </c>
      <c r="C403" s="35" t="s">
        <v>25</v>
      </c>
      <c r="D403" s="35"/>
      <c r="E403" s="35"/>
      <c r="F403" s="2">
        <f>F404</f>
        <v>44121.599999999999</v>
      </c>
    </row>
    <row r="404" spans="1:6" x14ac:dyDescent="0.25">
      <c r="A404" s="12" t="s">
        <v>21</v>
      </c>
      <c r="B404" s="20" t="s">
        <v>44</v>
      </c>
      <c r="C404" s="20" t="s">
        <v>25</v>
      </c>
      <c r="D404" s="20" t="s">
        <v>161</v>
      </c>
      <c r="E404" s="35"/>
      <c r="F404" s="2">
        <f>F405+F408</f>
        <v>44121.599999999999</v>
      </c>
    </row>
    <row r="405" spans="1:6" ht="54.35" x14ac:dyDescent="0.25">
      <c r="A405" s="24" t="s">
        <v>63</v>
      </c>
      <c r="B405" s="20" t="s">
        <v>44</v>
      </c>
      <c r="C405" s="20" t="s">
        <v>25</v>
      </c>
      <c r="D405" s="20" t="s">
        <v>168</v>
      </c>
      <c r="E405" s="26"/>
      <c r="F405" s="9">
        <f>F406</f>
        <v>43121.599999999999</v>
      </c>
    </row>
    <row r="406" spans="1:6" ht="27.2" x14ac:dyDescent="0.25">
      <c r="A406" s="27" t="s">
        <v>38</v>
      </c>
      <c r="B406" s="25">
        <v>10</v>
      </c>
      <c r="C406" s="25" t="s">
        <v>25</v>
      </c>
      <c r="D406" s="18" t="s">
        <v>168</v>
      </c>
      <c r="E406" s="25" t="s">
        <v>37</v>
      </c>
      <c r="F406" s="5">
        <f>F407</f>
        <v>43121.599999999999</v>
      </c>
    </row>
    <row r="407" spans="1:6" x14ac:dyDescent="0.25">
      <c r="A407" s="34" t="s">
        <v>62</v>
      </c>
      <c r="B407" s="25">
        <v>10</v>
      </c>
      <c r="C407" s="25" t="s">
        <v>25</v>
      </c>
      <c r="D407" s="18" t="s">
        <v>168</v>
      </c>
      <c r="E407" s="25" t="s">
        <v>61</v>
      </c>
      <c r="F407" s="5">
        <v>43121.599999999999</v>
      </c>
    </row>
    <row r="408" spans="1:6" ht="27.2" x14ac:dyDescent="0.25">
      <c r="A408" s="44" t="s">
        <v>517</v>
      </c>
      <c r="B408" s="26">
        <v>10</v>
      </c>
      <c r="C408" s="26" t="s">
        <v>25</v>
      </c>
      <c r="D408" s="20" t="s">
        <v>518</v>
      </c>
      <c r="E408" s="26"/>
      <c r="F408" s="9">
        <f>F409</f>
        <v>1000</v>
      </c>
    </row>
    <row r="409" spans="1:6" ht="27.2" x14ac:dyDescent="0.25">
      <c r="A409" s="27" t="s">
        <v>38</v>
      </c>
      <c r="B409" s="25">
        <v>10</v>
      </c>
      <c r="C409" s="25" t="s">
        <v>25</v>
      </c>
      <c r="D409" s="18" t="s">
        <v>518</v>
      </c>
      <c r="E409" s="25" t="s">
        <v>37</v>
      </c>
      <c r="F409" s="5">
        <f>F410</f>
        <v>1000</v>
      </c>
    </row>
    <row r="410" spans="1:6" x14ac:dyDescent="0.25">
      <c r="A410" s="34" t="s">
        <v>62</v>
      </c>
      <c r="B410" s="25">
        <v>10</v>
      </c>
      <c r="C410" s="25" t="s">
        <v>25</v>
      </c>
      <c r="D410" s="18" t="s">
        <v>518</v>
      </c>
      <c r="E410" s="25" t="s">
        <v>61</v>
      </c>
      <c r="F410" s="5">
        <v>1000</v>
      </c>
    </row>
    <row r="411" spans="1:6" x14ac:dyDescent="0.25">
      <c r="A411" s="17" t="s">
        <v>60</v>
      </c>
      <c r="B411" s="15">
        <v>10</v>
      </c>
      <c r="C411" s="15" t="s">
        <v>2</v>
      </c>
      <c r="D411" s="15"/>
      <c r="E411" s="15"/>
      <c r="F411" s="2">
        <f>F412+F416</f>
        <v>2052.8000000000002</v>
      </c>
    </row>
    <row r="412" spans="1:6" ht="42.8" customHeight="1" x14ac:dyDescent="0.25">
      <c r="A412" s="24" t="s">
        <v>238</v>
      </c>
      <c r="B412" s="20" t="s">
        <v>44</v>
      </c>
      <c r="C412" s="20" t="s">
        <v>58</v>
      </c>
      <c r="D412" s="20" t="s">
        <v>343</v>
      </c>
      <c r="E412" s="20"/>
      <c r="F412" s="9">
        <f>F413</f>
        <v>117</v>
      </c>
    </row>
    <row r="413" spans="1:6" ht="40.75" customHeight="1" x14ac:dyDescent="0.25">
      <c r="A413" s="24" t="s">
        <v>344</v>
      </c>
      <c r="B413" s="20" t="s">
        <v>44</v>
      </c>
      <c r="C413" s="20" t="s">
        <v>58</v>
      </c>
      <c r="D413" s="20" t="s">
        <v>239</v>
      </c>
      <c r="E413" s="20"/>
      <c r="F413" s="9">
        <f>F414</f>
        <v>117</v>
      </c>
    </row>
    <row r="414" spans="1:6" x14ac:dyDescent="0.25">
      <c r="A414" s="19" t="s">
        <v>51</v>
      </c>
      <c r="B414" s="18" t="s">
        <v>44</v>
      </c>
      <c r="C414" s="18" t="s">
        <v>58</v>
      </c>
      <c r="D414" s="18" t="s">
        <v>239</v>
      </c>
      <c r="E414" s="31" t="s">
        <v>50</v>
      </c>
      <c r="F414" s="5">
        <f>F415</f>
        <v>117</v>
      </c>
    </row>
    <row r="415" spans="1:6" ht="27.2" x14ac:dyDescent="0.25">
      <c r="A415" s="8" t="s">
        <v>59</v>
      </c>
      <c r="B415" s="18" t="s">
        <v>44</v>
      </c>
      <c r="C415" s="18" t="s">
        <v>58</v>
      </c>
      <c r="D415" s="18" t="s">
        <v>239</v>
      </c>
      <c r="E415" s="31" t="s">
        <v>57</v>
      </c>
      <c r="F415" s="5">
        <v>117</v>
      </c>
    </row>
    <row r="416" spans="1:6" ht="17.7" customHeight="1" x14ac:dyDescent="0.25">
      <c r="A416" s="12" t="s">
        <v>21</v>
      </c>
      <c r="B416" s="83" t="s">
        <v>44</v>
      </c>
      <c r="C416" s="83" t="s">
        <v>58</v>
      </c>
      <c r="D416" s="83" t="s">
        <v>161</v>
      </c>
      <c r="E416" s="31"/>
      <c r="F416" s="5">
        <f>F417</f>
        <v>1935.8</v>
      </c>
    </row>
    <row r="417" spans="1:6" ht="54.35" customHeight="1" x14ac:dyDescent="0.25">
      <c r="A417" s="24" t="s">
        <v>279</v>
      </c>
      <c r="B417" s="20" t="s">
        <v>44</v>
      </c>
      <c r="C417" s="20" t="s">
        <v>2</v>
      </c>
      <c r="D417" s="10" t="s">
        <v>685</v>
      </c>
      <c r="E417" s="93"/>
      <c r="F417" s="9">
        <f>F418</f>
        <v>1935.8</v>
      </c>
    </row>
    <row r="418" spans="1:6" ht="17.7" customHeight="1" x14ac:dyDescent="0.25">
      <c r="A418" s="63" t="s">
        <v>51</v>
      </c>
      <c r="B418" s="18" t="s">
        <v>44</v>
      </c>
      <c r="C418" s="18" t="s">
        <v>2</v>
      </c>
      <c r="D418" s="6" t="s">
        <v>685</v>
      </c>
      <c r="E418" s="31" t="s">
        <v>50</v>
      </c>
      <c r="F418" s="5">
        <f>F419</f>
        <v>1935.8</v>
      </c>
    </row>
    <row r="419" spans="1:6" ht="31.95" customHeight="1" x14ac:dyDescent="0.25">
      <c r="A419" s="8" t="s">
        <v>59</v>
      </c>
      <c r="B419" s="18" t="s">
        <v>44</v>
      </c>
      <c r="C419" s="18" t="s">
        <v>2</v>
      </c>
      <c r="D419" s="6" t="s">
        <v>685</v>
      </c>
      <c r="E419" s="31" t="s">
        <v>57</v>
      </c>
      <c r="F419" s="5">
        <v>1935.8</v>
      </c>
    </row>
    <row r="420" spans="1:6" x14ac:dyDescent="0.25">
      <c r="A420" s="17" t="s">
        <v>56</v>
      </c>
      <c r="B420" s="15">
        <v>10</v>
      </c>
      <c r="C420" s="15" t="s">
        <v>48</v>
      </c>
      <c r="D420" s="15"/>
      <c r="E420" s="15"/>
      <c r="F420" s="2">
        <f>F421</f>
        <v>37343.699999999997</v>
      </c>
    </row>
    <row r="421" spans="1:6" ht="14.95" customHeight="1" x14ac:dyDescent="0.25">
      <c r="A421" s="12" t="s">
        <v>21</v>
      </c>
      <c r="B421" s="20" t="s">
        <v>44</v>
      </c>
      <c r="C421" s="20" t="s">
        <v>48</v>
      </c>
      <c r="D421" s="20" t="s">
        <v>161</v>
      </c>
      <c r="E421" s="15"/>
      <c r="F421" s="5">
        <f>F422</f>
        <v>37343.699999999997</v>
      </c>
    </row>
    <row r="422" spans="1:6" ht="38.75" customHeight="1" x14ac:dyDescent="0.25">
      <c r="A422" s="24" t="s">
        <v>55</v>
      </c>
      <c r="B422" s="20" t="s">
        <v>44</v>
      </c>
      <c r="C422" s="20" t="s">
        <v>48</v>
      </c>
      <c r="D422" s="20" t="s">
        <v>253</v>
      </c>
      <c r="E422" s="18"/>
      <c r="F422" s="5">
        <f>F423+F426+F429</f>
        <v>37343.699999999997</v>
      </c>
    </row>
    <row r="423" spans="1:6" ht="29.25" customHeight="1" x14ac:dyDescent="0.25">
      <c r="A423" s="48" t="s">
        <v>54</v>
      </c>
      <c r="B423" s="26" t="s">
        <v>44</v>
      </c>
      <c r="C423" s="26" t="s">
        <v>48</v>
      </c>
      <c r="D423" s="20" t="s">
        <v>288</v>
      </c>
      <c r="E423" s="26"/>
      <c r="F423" s="9">
        <f>F424</f>
        <v>10309.700000000001</v>
      </c>
    </row>
    <row r="424" spans="1:6" ht="15.8" customHeight="1" x14ac:dyDescent="0.25">
      <c r="A424" s="19" t="s">
        <v>51</v>
      </c>
      <c r="B424" s="25" t="s">
        <v>44</v>
      </c>
      <c r="C424" s="25" t="s">
        <v>48</v>
      </c>
      <c r="D424" s="18" t="s">
        <v>287</v>
      </c>
      <c r="E424" s="25" t="s">
        <v>50</v>
      </c>
      <c r="F424" s="5">
        <f>F425</f>
        <v>10309.700000000001</v>
      </c>
    </row>
    <row r="425" spans="1:6" ht="27.2" x14ac:dyDescent="0.25">
      <c r="A425" s="8" t="s">
        <v>59</v>
      </c>
      <c r="B425" s="25" t="s">
        <v>44</v>
      </c>
      <c r="C425" s="25" t="s">
        <v>48</v>
      </c>
      <c r="D425" s="18" t="s">
        <v>287</v>
      </c>
      <c r="E425" s="25" t="s">
        <v>57</v>
      </c>
      <c r="F425" s="5">
        <v>10309.700000000001</v>
      </c>
    </row>
    <row r="426" spans="1:6" x14ac:dyDescent="0.25">
      <c r="A426" s="48" t="s">
        <v>53</v>
      </c>
      <c r="B426" s="26">
        <v>10</v>
      </c>
      <c r="C426" s="26" t="s">
        <v>48</v>
      </c>
      <c r="D426" s="20" t="s">
        <v>289</v>
      </c>
      <c r="E426" s="26"/>
      <c r="F426" s="9">
        <f>F427</f>
        <v>12524.7</v>
      </c>
    </row>
    <row r="427" spans="1:6" ht="27.2" x14ac:dyDescent="0.25">
      <c r="A427" s="19" t="s">
        <v>29</v>
      </c>
      <c r="B427" s="25">
        <v>10</v>
      </c>
      <c r="C427" s="25" t="s">
        <v>48</v>
      </c>
      <c r="D427" s="18" t="s">
        <v>289</v>
      </c>
      <c r="E427" s="25" t="s">
        <v>28</v>
      </c>
      <c r="F427" s="5">
        <f>F428</f>
        <v>12524.7</v>
      </c>
    </row>
    <row r="428" spans="1:6" ht="27.2" x14ac:dyDescent="0.25">
      <c r="A428" s="19" t="s">
        <v>27</v>
      </c>
      <c r="B428" s="25">
        <v>10</v>
      </c>
      <c r="C428" s="25" t="s">
        <v>48</v>
      </c>
      <c r="D428" s="18" t="s">
        <v>289</v>
      </c>
      <c r="E428" s="25" t="s">
        <v>24</v>
      </c>
      <c r="F428" s="5">
        <v>12524.7</v>
      </c>
    </row>
    <row r="429" spans="1:6" ht="27.2" x14ac:dyDescent="0.25">
      <c r="A429" s="48" t="s">
        <v>52</v>
      </c>
      <c r="B429" s="26">
        <v>10</v>
      </c>
      <c r="C429" s="26" t="s">
        <v>48</v>
      </c>
      <c r="D429" s="20" t="s">
        <v>290</v>
      </c>
      <c r="E429" s="26"/>
      <c r="F429" s="9">
        <f>F430</f>
        <v>14509.3</v>
      </c>
    </row>
    <row r="430" spans="1:6" x14ac:dyDescent="0.25">
      <c r="A430" s="19" t="s">
        <v>51</v>
      </c>
      <c r="B430" s="25">
        <v>10</v>
      </c>
      <c r="C430" s="25" t="s">
        <v>48</v>
      </c>
      <c r="D430" s="18" t="s">
        <v>290</v>
      </c>
      <c r="E430" s="25" t="s">
        <v>50</v>
      </c>
      <c r="F430" s="5">
        <f>F431</f>
        <v>14509.3</v>
      </c>
    </row>
    <row r="431" spans="1:6" ht="27.2" x14ac:dyDescent="0.25">
      <c r="A431" s="8" t="s">
        <v>59</v>
      </c>
      <c r="B431" s="25">
        <v>10</v>
      </c>
      <c r="C431" s="25" t="s">
        <v>48</v>
      </c>
      <c r="D431" s="18" t="s">
        <v>290</v>
      </c>
      <c r="E431" s="25" t="s">
        <v>57</v>
      </c>
      <c r="F431" s="5">
        <v>14509.3</v>
      </c>
    </row>
    <row r="432" spans="1:6" x14ac:dyDescent="0.25">
      <c r="A432" s="17" t="s">
        <v>46</v>
      </c>
      <c r="B432" s="15">
        <v>10</v>
      </c>
      <c r="C432" s="15" t="s">
        <v>43</v>
      </c>
      <c r="D432" s="15"/>
      <c r="E432" s="15"/>
      <c r="F432" s="2">
        <f>F437+F444+F433</f>
        <v>1991.1</v>
      </c>
    </row>
    <row r="433" spans="1:6" ht="40.75" x14ac:dyDescent="0.25">
      <c r="A433" s="24" t="s">
        <v>242</v>
      </c>
      <c r="B433" s="20" t="s">
        <v>44</v>
      </c>
      <c r="C433" s="20" t="s">
        <v>43</v>
      </c>
      <c r="D433" s="20" t="s">
        <v>241</v>
      </c>
      <c r="E433" s="20"/>
      <c r="F433" s="9">
        <f>F434</f>
        <v>210.5</v>
      </c>
    </row>
    <row r="434" spans="1:6" ht="54.35" x14ac:dyDescent="0.25">
      <c r="A434" s="24" t="s">
        <v>349</v>
      </c>
      <c r="B434" s="20" t="s">
        <v>44</v>
      </c>
      <c r="C434" s="20" t="s">
        <v>43</v>
      </c>
      <c r="D434" s="20" t="s">
        <v>241</v>
      </c>
      <c r="E434" s="20"/>
      <c r="F434" s="9">
        <f>F435</f>
        <v>210.5</v>
      </c>
    </row>
    <row r="435" spans="1:6" ht="27.2" x14ac:dyDescent="0.25">
      <c r="A435" s="19" t="s">
        <v>29</v>
      </c>
      <c r="B435" s="18" t="s">
        <v>44</v>
      </c>
      <c r="C435" s="18" t="s">
        <v>43</v>
      </c>
      <c r="D435" s="18" t="s">
        <v>241</v>
      </c>
      <c r="E435" s="18" t="s">
        <v>28</v>
      </c>
      <c r="F435" s="5">
        <f>F436</f>
        <v>210.5</v>
      </c>
    </row>
    <row r="436" spans="1:6" ht="27.2" x14ac:dyDescent="0.25">
      <c r="A436" s="19" t="s">
        <v>27</v>
      </c>
      <c r="B436" s="18" t="s">
        <v>44</v>
      </c>
      <c r="C436" s="18" t="s">
        <v>43</v>
      </c>
      <c r="D436" s="18" t="s">
        <v>241</v>
      </c>
      <c r="E436" s="18" t="s">
        <v>24</v>
      </c>
      <c r="F436" s="5">
        <v>210.5</v>
      </c>
    </row>
    <row r="437" spans="1:6" x14ac:dyDescent="0.25">
      <c r="A437" s="23" t="s">
        <v>21</v>
      </c>
      <c r="B437" s="20" t="s">
        <v>44</v>
      </c>
      <c r="C437" s="20" t="s">
        <v>43</v>
      </c>
      <c r="D437" s="20" t="s">
        <v>161</v>
      </c>
      <c r="E437" s="18"/>
      <c r="F437" s="9">
        <f>F438+F441</f>
        <v>680.6</v>
      </c>
    </row>
    <row r="438" spans="1:6" ht="27.2" x14ac:dyDescent="0.25">
      <c r="A438" s="19" t="s">
        <v>45</v>
      </c>
      <c r="B438" s="18" t="s">
        <v>44</v>
      </c>
      <c r="C438" s="18" t="s">
        <v>43</v>
      </c>
      <c r="D438" s="28" t="s">
        <v>163</v>
      </c>
      <c r="E438" s="18"/>
      <c r="F438" s="5">
        <f>F439</f>
        <v>506.6</v>
      </c>
    </row>
    <row r="439" spans="1:6" ht="27.2" x14ac:dyDescent="0.25">
      <c r="A439" s="19" t="s">
        <v>29</v>
      </c>
      <c r="B439" s="18" t="s">
        <v>44</v>
      </c>
      <c r="C439" s="18" t="s">
        <v>43</v>
      </c>
      <c r="D439" s="28" t="s">
        <v>163</v>
      </c>
      <c r="E439" s="18" t="s">
        <v>28</v>
      </c>
      <c r="F439" s="5">
        <f>F440</f>
        <v>506.6</v>
      </c>
    </row>
    <row r="440" spans="1:6" ht="27.2" x14ac:dyDescent="0.25">
      <c r="A440" s="19" t="s">
        <v>27</v>
      </c>
      <c r="B440" s="18" t="s">
        <v>44</v>
      </c>
      <c r="C440" s="18" t="s">
        <v>43</v>
      </c>
      <c r="D440" s="28" t="s">
        <v>163</v>
      </c>
      <c r="E440" s="18" t="s">
        <v>24</v>
      </c>
      <c r="F440" s="5">
        <v>506.6</v>
      </c>
    </row>
    <row r="441" spans="1:6" ht="125" customHeight="1" x14ac:dyDescent="0.25">
      <c r="A441" s="85" t="s">
        <v>249</v>
      </c>
      <c r="B441" s="20" t="s">
        <v>44</v>
      </c>
      <c r="C441" s="20" t="s">
        <v>43</v>
      </c>
      <c r="D441" s="21" t="s">
        <v>220</v>
      </c>
      <c r="E441" s="20"/>
      <c r="F441" s="9">
        <f>F442</f>
        <v>174</v>
      </c>
    </row>
    <row r="442" spans="1:6" ht="27.2" x14ac:dyDescent="0.25">
      <c r="A442" s="19" t="s">
        <v>29</v>
      </c>
      <c r="B442" s="18" t="s">
        <v>44</v>
      </c>
      <c r="C442" s="18" t="s">
        <v>43</v>
      </c>
      <c r="D442" s="28" t="s">
        <v>220</v>
      </c>
      <c r="E442" s="18"/>
      <c r="F442" s="5">
        <f>F443</f>
        <v>174</v>
      </c>
    </row>
    <row r="443" spans="1:6" ht="27.2" x14ac:dyDescent="0.25">
      <c r="A443" s="19" t="s">
        <v>27</v>
      </c>
      <c r="B443" s="18" t="s">
        <v>44</v>
      </c>
      <c r="C443" s="18" t="s">
        <v>43</v>
      </c>
      <c r="D443" s="28" t="s">
        <v>220</v>
      </c>
      <c r="E443" s="18"/>
      <c r="F443" s="5">
        <v>174</v>
      </c>
    </row>
    <row r="444" spans="1:6" ht="67.95" x14ac:dyDescent="0.25">
      <c r="A444" s="24" t="s">
        <v>248</v>
      </c>
      <c r="B444" s="20" t="s">
        <v>44</v>
      </c>
      <c r="C444" s="20" t="s">
        <v>43</v>
      </c>
      <c r="D444" s="10" t="s">
        <v>350</v>
      </c>
      <c r="E444" s="10"/>
      <c r="F444" s="9">
        <f>F445</f>
        <v>1100</v>
      </c>
    </row>
    <row r="445" spans="1:6" ht="81.55" x14ac:dyDescent="0.25">
      <c r="A445" s="24" t="s">
        <v>351</v>
      </c>
      <c r="B445" s="20" t="s">
        <v>44</v>
      </c>
      <c r="C445" s="20" t="s">
        <v>43</v>
      </c>
      <c r="D445" s="10" t="s">
        <v>221</v>
      </c>
      <c r="E445" s="10"/>
      <c r="F445" s="9">
        <f>F446</f>
        <v>1100</v>
      </c>
    </row>
    <row r="446" spans="1:6" ht="27.2" x14ac:dyDescent="0.25">
      <c r="A446" s="19" t="s">
        <v>29</v>
      </c>
      <c r="B446" s="18" t="s">
        <v>44</v>
      </c>
      <c r="C446" s="18" t="s">
        <v>43</v>
      </c>
      <c r="D446" s="6" t="s">
        <v>221</v>
      </c>
      <c r="E446" s="18" t="s">
        <v>28</v>
      </c>
      <c r="F446" s="5">
        <f>F447</f>
        <v>1100</v>
      </c>
    </row>
    <row r="447" spans="1:6" ht="27.2" x14ac:dyDescent="0.25">
      <c r="A447" s="19" t="s">
        <v>27</v>
      </c>
      <c r="B447" s="18" t="s">
        <v>44</v>
      </c>
      <c r="C447" s="18" t="s">
        <v>43</v>
      </c>
      <c r="D447" s="6" t="s">
        <v>221</v>
      </c>
      <c r="E447" s="18" t="s">
        <v>24</v>
      </c>
      <c r="F447" s="5">
        <v>1100</v>
      </c>
    </row>
    <row r="448" spans="1:6" x14ac:dyDescent="0.25">
      <c r="A448" s="17" t="s">
        <v>42</v>
      </c>
      <c r="B448" s="15" t="s">
        <v>35</v>
      </c>
      <c r="C448" s="15"/>
      <c r="D448" s="15"/>
      <c r="E448" s="15"/>
      <c r="F448" s="2">
        <f>F449</f>
        <v>2138</v>
      </c>
    </row>
    <row r="449" spans="1:6" x14ac:dyDescent="0.25">
      <c r="A449" s="17" t="s">
        <v>41</v>
      </c>
      <c r="B449" s="15" t="s">
        <v>35</v>
      </c>
      <c r="C449" s="15" t="s">
        <v>11</v>
      </c>
      <c r="D449" s="15"/>
      <c r="E449" s="15"/>
      <c r="F449" s="2">
        <f>F450</f>
        <v>2138</v>
      </c>
    </row>
    <row r="450" spans="1:6" ht="27.2" x14ac:dyDescent="0.25">
      <c r="A450" s="24" t="s">
        <v>40</v>
      </c>
      <c r="B450" s="20" t="s">
        <v>35</v>
      </c>
      <c r="C450" s="20" t="s">
        <v>11</v>
      </c>
      <c r="D450" s="20" t="s">
        <v>223</v>
      </c>
      <c r="E450" s="20"/>
      <c r="F450" s="9">
        <f>F451+F454</f>
        <v>2138</v>
      </c>
    </row>
    <row r="451" spans="1:6" ht="27.2" x14ac:dyDescent="0.25">
      <c r="A451" s="24" t="s">
        <v>39</v>
      </c>
      <c r="B451" s="20" t="s">
        <v>35</v>
      </c>
      <c r="C451" s="20" t="s">
        <v>11</v>
      </c>
      <c r="D451" s="20" t="s">
        <v>224</v>
      </c>
      <c r="E451" s="20"/>
      <c r="F451" s="9">
        <f>F452</f>
        <v>565.1</v>
      </c>
    </row>
    <row r="452" spans="1:6" ht="27.2" x14ac:dyDescent="0.25">
      <c r="A452" s="27" t="s">
        <v>38</v>
      </c>
      <c r="B452" s="18" t="s">
        <v>35</v>
      </c>
      <c r="C452" s="18" t="s">
        <v>11</v>
      </c>
      <c r="D452" s="18" t="s">
        <v>224</v>
      </c>
      <c r="E452" s="18" t="s">
        <v>37</v>
      </c>
      <c r="F452" s="5">
        <f>F453</f>
        <v>565.1</v>
      </c>
    </row>
    <row r="453" spans="1:6" x14ac:dyDescent="0.25">
      <c r="A453" s="19" t="s">
        <v>36</v>
      </c>
      <c r="B453" s="18" t="s">
        <v>35</v>
      </c>
      <c r="C453" s="18" t="s">
        <v>11</v>
      </c>
      <c r="D453" s="18" t="s">
        <v>224</v>
      </c>
      <c r="E453" s="18" t="s">
        <v>34</v>
      </c>
      <c r="F453" s="5">
        <v>565.1</v>
      </c>
    </row>
    <row r="454" spans="1:6" ht="27.2" x14ac:dyDescent="0.25">
      <c r="A454" s="37" t="s">
        <v>519</v>
      </c>
      <c r="B454" s="20" t="s">
        <v>35</v>
      </c>
      <c r="C454" s="20" t="s">
        <v>11</v>
      </c>
      <c r="D454" s="20" t="s">
        <v>520</v>
      </c>
      <c r="E454" s="20"/>
      <c r="F454" s="9">
        <f>F455</f>
        <v>1572.9</v>
      </c>
    </row>
    <row r="455" spans="1:6" ht="27.2" x14ac:dyDescent="0.25">
      <c r="A455" s="27" t="s">
        <v>38</v>
      </c>
      <c r="B455" s="18" t="s">
        <v>35</v>
      </c>
      <c r="C455" s="18" t="s">
        <v>11</v>
      </c>
      <c r="D455" s="18" t="s">
        <v>520</v>
      </c>
      <c r="E455" s="18" t="s">
        <v>37</v>
      </c>
      <c r="F455" s="5">
        <f>F456</f>
        <v>1572.9</v>
      </c>
    </row>
    <row r="456" spans="1:6" x14ac:dyDescent="0.25">
      <c r="A456" s="19" t="s">
        <v>36</v>
      </c>
      <c r="B456" s="18" t="s">
        <v>35</v>
      </c>
      <c r="C456" s="18" t="s">
        <v>11</v>
      </c>
      <c r="D456" s="18" t="s">
        <v>520</v>
      </c>
      <c r="E456" s="18" t="s">
        <v>34</v>
      </c>
      <c r="F456" s="5">
        <v>1572.9</v>
      </c>
    </row>
    <row r="457" spans="1:6" x14ac:dyDescent="0.25">
      <c r="A457" s="17" t="s">
        <v>33</v>
      </c>
      <c r="B457" s="15" t="s">
        <v>26</v>
      </c>
      <c r="C457" s="15"/>
      <c r="D457" s="15"/>
      <c r="E457" s="15"/>
      <c r="F457" s="2">
        <f>F458+F463</f>
        <v>2300</v>
      </c>
    </row>
    <row r="458" spans="1:6" x14ac:dyDescent="0.25">
      <c r="A458" s="17" t="s">
        <v>32</v>
      </c>
      <c r="B458" s="15" t="s">
        <v>26</v>
      </c>
      <c r="C458" s="15" t="s">
        <v>11</v>
      </c>
      <c r="D458" s="15"/>
      <c r="E458" s="15"/>
      <c r="F458" s="2">
        <f>F459</f>
        <v>1800</v>
      </c>
    </row>
    <row r="459" spans="1:6" ht="40.75" x14ac:dyDescent="0.25">
      <c r="A459" s="24" t="s">
        <v>30</v>
      </c>
      <c r="B459" s="26" t="s">
        <v>26</v>
      </c>
      <c r="C459" s="26" t="s">
        <v>11</v>
      </c>
      <c r="D459" s="20" t="s">
        <v>352</v>
      </c>
      <c r="E459" s="15"/>
      <c r="F459" s="9">
        <f>F460</f>
        <v>1800</v>
      </c>
    </row>
    <row r="460" spans="1:6" ht="54.35" x14ac:dyDescent="0.25">
      <c r="A460" s="24" t="s">
        <v>353</v>
      </c>
      <c r="B460" s="26" t="s">
        <v>26</v>
      </c>
      <c r="C460" s="26" t="s">
        <v>11</v>
      </c>
      <c r="D460" s="20" t="s">
        <v>222</v>
      </c>
      <c r="E460" s="20"/>
      <c r="F460" s="9">
        <f>F461</f>
        <v>1800</v>
      </c>
    </row>
    <row r="461" spans="1:6" ht="27.2" x14ac:dyDescent="0.25">
      <c r="A461" s="19" t="s">
        <v>29</v>
      </c>
      <c r="B461" s="25" t="s">
        <v>26</v>
      </c>
      <c r="C461" s="25" t="s">
        <v>11</v>
      </c>
      <c r="D461" s="18" t="s">
        <v>222</v>
      </c>
      <c r="E461" s="18" t="s">
        <v>28</v>
      </c>
      <c r="F461" s="5">
        <f>F462</f>
        <v>1800</v>
      </c>
    </row>
    <row r="462" spans="1:6" ht="27.2" x14ac:dyDescent="0.25">
      <c r="A462" s="19" t="s">
        <v>27</v>
      </c>
      <c r="B462" s="25" t="s">
        <v>26</v>
      </c>
      <c r="C462" s="25" t="s">
        <v>11</v>
      </c>
      <c r="D462" s="18" t="s">
        <v>222</v>
      </c>
      <c r="E462" s="18" t="s">
        <v>24</v>
      </c>
      <c r="F462" s="5">
        <v>1800</v>
      </c>
    </row>
    <row r="463" spans="1:6" x14ac:dyDescent="0.25">
      <c r="A463" s="17" t="s">
        <v>31</v>
      </c>
      <c r="B463" s="15" t="s">
        <v>26</v>
      </c>
      <c r="C463" s="15" t="s">
        <v>25</v>
      </c>
      <c r="D463" s="15"/>
      <c r="E463" s="15"/>
      <c r="F463" s="2">
        <f>F465</f>
        <v>500</v>
      </c>
    </row>
    <row r="464" spans="1:6" ht="40.75" x14ac:dyDescent="0.25">
      <c r="A464" s="24" t="s">
        <v>30</v>
      </c>
      <c r="B464" s="26" t="s">
        <v>26</v>
      </c>
      <c r="C464" s="26" t="s">
        <v>11</v>
      </c>
      <c r="D464" s="20" t="s">
        <v>352</v>
      </c>
      <c r="E464" s="15"/>
      <c r="F464" s="9">
        <f>F465</f>
        <v>500</v>
      </c>
    </row>
    <row r="465" spans="1:6" ht="54.35" x14ac:dyDescent="0.25">
      <c r="A465" s="24" t="s">
        <v>353</v>
      </c>
      <c r="B465" s="26" t="s">
        <v>26</v>
      </c>
      <c r="C465" s="26" t="s">
        <v>11</v>
      </c>
      <c r="D465" s="20" t="s">
        <v>222</v>
      </c>
      <c r="E465" s="20"/>
      <c r="F465" s="9">
        <f>F466</f>
        <v>500</v>
      </c>
    </row>
    <row r="466" spans="1:6" ht="27.2" x14ac:dyDescent="0.25">
      <c r="A466" s="19" t="s">
        <v>29</v>
      </c>
      <c r="B466" s="18" t="s">
        <v>26</v>
      </c>
      <c r="C466" s="18" t="s">
        <v>25</v>
      </c>
      <c r="D466" s="18" t="s">
        <v>222</v>
      </c>
      <c r="E466" s="18" t="s">
        <v>28</v>
      </c>
      <c r="F466" s="5">
        <f>F467</f>
        <v>500</v>
      </c>
    </row>
    <row r="467" spans="1:6" ht="27.2" x14ac:dyDescent="0.25">
      <c r="A467" s="19" t="s">
        <v>27</v>
      </c>
      <c r="B467" s="18" t="s">
        <v>26</v>
      </c>
      <c r="C467" s="18" t="s">
        <v>25</v>
      </c>
      <c r="D467" s="18" t="s">
        <v>222</v>
      </c>
      <c r="E467" s="18" t="s">
        <v>24</v>
      </c>
      <c r="F467" s="5">
        <v>500</v>
      </c>
    </row>
    <row r="468" spans="1:6" ht="26.5" x14ac:dyDescent="0.25">
      <c r="A468" s="17" t="s">
        <v>23</v>
      </c>
      <c r="B468" s="15" t="s">
        <v>17</v>
      </c>
      <c r="C468" s="15"/>
      <c r="D468" s="15"/>
      <c r="E468" s="15"/>
      <c r="F468" s="2">
        <f>F469</f>
        <v>7000</v>
      </c>
    </row>
    <row r="469" spans="1:6" ht="26.5" x14ac:dyDescent="0.25">
      <c r="A469" s="17" t="s">
        <v>22</v>
      </c>
      <c r="B469" s="15" t="s">
        <v>17</v>
      </c>
      <c r="C469" s="15" t="s">
        <v>11</v>
      </c>
      <c r="D469" s="15"/>
      <c r="E469" s="20"/>
      <c r="F469" s="9">
        <f>F470</f>
        <v>7000</v>
      </c>
    </row>
    <row r="470" spans="1:6" ht="16.3" customHeight="1" x14ac:dyDescent="0.25">
      <c r="A470" s="23" t="s">
        <v>21</v>
      </c>
      <c r="B470" s="20" t="s">
        <v>17</v>
      </c>
      <c r="C470" s="20" t="s">
        <v>11</v>
      </c>
      <c r="D470" s="20" t="s">
        <v>161</v>
      </c>
      <c r="E470" s="20"/>
      <c r="F470" s="9">
        <f>F471</f>
        <v>7000</v>
      </c>
    </row>
    <row r="471" spans="1:6" ht="16.3" customHeight="1" x14ac:dyDescent="0.25">
      <c r="A471" s="24" t="s">
        <v>20</v>
      </c>
      <c r="B471" s="20" t="s">
        <v>17</v>
      </c>
      <c r="C471" s="20" t="s">
        <v>11</v>
      </c>
      <c r="D471" s="20" t="s">
        <v>225</v>
      </c>
      <c r="E471" s="20"/>
      <c r="F471" s="9">
        <f>F472</f>
        <v>7000</v>
      </c>
    </row>
    <row r="472" spans="1:6" ht="17" customHeight="1" x14ac:dyDescent="0.25">
      <c r="A472" s="19" t="s">
        <v>18</v>
      </c>
      <c r="B472" s="18" t="s">
        <v>17</v>
      </c>
      <c r="C472" s="18" t="s">
        <v>11</v>
      </c>
      <c r="D472" s="18" t="s">
        <v>225</v>
      </c>
      <c r="E472" s="18" t="s">
        <v>19</v>
      </c>
      <c r="F472" s="5">
        <f>F473</f>
        <v>7000</v>
      </c>
    </row>
    <row r="473" spans="1:6" ht="17.7" customHeight="1" x14ac:dyDescent="0.25">
      <c r="A473" s="19" t="s">
        <v>18</v>
      </c>
      <c r="B473" s="18" t="s">
        <v>17</v>
      </c>
      <c r="C473" s="18" t="s">
        <v>11</v>
      </c>
      <c r="D473" s="18" t="s">
        <v>225</v>
      </c>
      <c r="E473" s="18" t="s">
        <v>16</v>
      </c>
      <c r="F473" s="5">
        <v>7000</v>
      </c>
    </row>
    <row r="474" spans="1:6" x14ac:dyDescent="0.25">
      <c r="A474" s="17" t="s">
        <v>15</v>
      </c>
      <c r="B474" s="15" t="s">
        <v>3</v>
      </c>
      <c r="C474" s="15"/>
      <c r="D474" s="15"/>
      <c r="E474" s="15"/>
      <c r="F474" s="2">
        <f>F475+F480</f>
        <v>95972.5</v>
      </c>
    </row>
    <row r="475" spans="1:6" ht="26.5" x14ac:dyDescent="0.25">
      <c r="A475" s="14" t="s">
        <v>14</v>
      </c>
      <c r="B475" s="13" t="s">
        <v>3</v>
      </c>
      <c r="C475" s="13" t="s">
        <v>11</v>
      </c>
      <c r="D475" s="13"/>
      <c r="E475" s="13"/>
      <c r="F475" s="2">
        <f>F476</f>
        <v>53946.2</v>
      </c>
    </row>
    <row r="476" spans="1:6" x14ac:dyDescent="0.25">
      <c r="A476" s="23" t="s">
        <v>21</v>
      </c>
      <c r="B476" s="10" t="s">
        <v>3</v>
      </c>
      <c r="C476" s="10" t="s">
        <v>11</v>
      </c>
      <c r="D476" s="20" t="s">
        <v>161</v>
      </c>
      <c r="E476" s="10"/>
      <c r="F476" s="9">
        <f>F477</f>
        <v>53946.2</v>
      </c>
    </row>
    <row r="477" spans="1:6" ht="27.2" x14ac:dyDescent="0.25">
      <c r="A477" s="12" t="s">
        <v>13</v>
      </c>
      <c r="B477" s="10" t="s">
        <v>3</v>
      </c>
      <c r="C477" s="10" t="s">
        <v>11</v>
      </c>
      <c r="D477" s="10" t="s">
        <v>226</v>
      </c>
      <c r="E477" s="10"/>
      <c r="F477" s="9">
        <f>F478</f>
        <v>53946.2</v>
      </c>
    </row>
    <row r="478" spans="1:6" x14ac:dyDescent="0.25">
      <c r="A478" s="8" t="s">
        <v>7</v>
      </c>
      <c r="B478" s="6" t="s">
        <v>3</v>
      </c>
      <c r="C478" s="6" t="s">
        <v>11</v>
      </c>
      <c r="D478" s="10" t="s">
        <v>226</v>
      </c>
      <c r="E478" s="6" t="s">
        <v>6</v>
      </c>
      <c r="F478" s="5">
        <f>F479</f>
        <v>53946.2</v>
      </c>
    </row>
    <row r="479" spans="1:6" x14ac:dyDescent="0.25">
      <c r="A479" s="8" t="s">
        <v>12</v>
      </c>
      <c r="B479" s="6" t="s">
        <v>3</v>
      </c>
      <c r="C479" s="6" t="s">
        <v>11</v>
      </c>
      <c r="D479" s="10" t="s">
        <v>226</v>
      </c>
      <c r="E479" s="6" t="s">
        <v>10</v>
      </c>
      <c r="F479" s="5">
        <v>53946.2</v>
      </c>
    </row>
    <row r="480" spans="1:6" ht="26.5" x14ac:dyDescent="0.25">
      <c r="A480" s="14" t="s">
        <v>9</v>
      </c>
      <c r="B480" s="13" t="s">
        <v>3</v>
      </c>
      <c r="C480" s="13" t="s">
        <v>2</v>
      </c>
      <c r="D480" s="13"/>
      <c r="E480" s="13"/>
      <c r="F480" s="2">
        <f>F486+F481</f>
        <v>42026.3</v>
      </c>
    </row>
    <row r="481" spans="1:6" x14ac:dyDescent="0.25">
      <c r="A481" s="23" t="s">
        <v>21</v>
      </c>
      <c r="B481" s="10" t="s">
        <v>3</v>
      </c>
      <c r="C481" s="10" t="s">
        <v>2</v>
      </c>
      <c r="D481" s="20" t="s">
        <v>161</v>
      </c>
      <c r="E481" s="6"/>
      <c r="F481" s="9">
        <f>F482</f>
        <v>42026.3</v>
      </c>
    </row>
    <row r="482" spans="1:6" ht="81.55" x14ac:dyDescent="0.25">
      <c r="A482" s="12" t="s">
        <v>354</v>
      </c>
      <c r="B482" s="10" t="s">
        <v>3</v>
      </c>
      <c r="C482" s="10" t="s">
        <v>2</v>
      </c>
      <c r="D482" s="10" t="s">
        <v>227</v>
      </c>
      <c r="E482" s="10"/>
      <c r="F482" s="9">
        <f>F483</f>
        <v>42026.3</v>
      </c>
    </row>
    <row r="483" spans="1:6" x14ac:dyDescent="0.25">
      <c r="A483" s="8" t="s">
        <v>7</v>
      </c>
      <c r="B483" s="6" t="s">
        <v>3</v>
      </c>
      <c r="C483" s="6" t="s">
        <v>2</v>
      </c>
      <c r="D483" s="6" t="s">
        <v>227</v>
      </c>
      <c r="E483" s="6" t="s">
        <v>6</v>
      </c>
      <c r="F483" s="5">
        <f>F484</f>
        <v>42026.3</v>
      </c>
    </row>
    <row r="484" spans="1:6" x14ac:dyDescent="0.25">
      <c r="A484" s="8" t="s">
        <v>5</v>
      </c>
      <c r="B484" s="6" t="s">
        <v>3</v>
      </c>
      <c r="C484" s="6" t="s">
        <v>2</v>
      </c>
      <c r="D484" s="6" t="s">
        <v>227</v>
      </c>
      <c r="E484" s="6" t="s">
        <v>1</v>
      </c>
      <c r="F484" s="5">
        <v>42026.3</v>
      </c>
    </row>
    <row r="485" spans="1:6" x14ac:dyDescent="0.25">
      <c r="A485" s="4" t="s">
        <v>0</v>
      </c>
      <c r="B485" s="3"/>
      <c r="C485" s="3"/>
      <c r="D485" s="3"/>
      <c r="E485" s="3"/>
      <c r="F485" s="2">
        <f>F13+F98+F104+F121+F166+F195+F352+F397+F448+F457+F468+F474</f>
        <v>1033795.9</v>
      </c>
    </row>
  </sheetData>
  <mergeCells count="3">
    <mergeCell ref="A9:E9"/>
    <mergeCell ref="E1:F3"/>
    <mergeCell ref="A5:F6"/>
  </mergeCells>
  <pageMargins left="0.78740157480314965" right="0.78740157480314965" top="0.98425196850393704" bottom="0.39370078740157483" header="0.51181102362204722" footer="0.51181102362204722"/>
  <pageSetup paperSize="9" scale="93" fitToHeight="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1"/>
  <sheetViews>
    <sheetView view="pageBreakPreview" zoomScale="70" zoomScaleSheetLayoutView="70" workbookViewId="0">
      <selection activeCell="C80" sqref="C80"/>
    </sheetView>
  </sheetViews>
  <sheetFormatPr defaultColWidth="9.125" defaultRowHeight="18.350000000000001" x14ac:dyDescent="0.3"/>
  <cols>
    <col min="1" max="1" width="33.375" style="112" customWidth="1"/>
    <col min="2" max="2" width="101" style="111" customWidth="1"/>
    <col min="3" max="3" width="26.125" style="110" customWidth="1"/>
    <col min="4" max="4" width="13.25" style="109" customWidth="1"/>
    <col min="5" max="5" width="0" style="108" hidden="1" customWidth="1"/>
    <col min="6" max="39" width="9.125" style="108"/>
    <col min="40" max="16384" width="9.125" style="107"/>
  </cols>
  <sheetData>
    <row r="1" spans="1:39" s="173" customFormat="1" x14ac:dyDescent="0.3">
      <c r="A1" s="116"/>
      <c r="B1" s="115"/>
      <c r="C1" s="413" t="s">
        <v>484</v>
      </c>
      <c r="D1" s="175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</row>
    <row r="2" spans="1:39" s="173" customFormat="1" ht="91.55" customHeight="1" x14ac:dyDescent="0.3">
      <c r="A2" s="116"/>
      <c r="B2" s="117"/>
      <c r="C2" s="413"/>
      <c r="D2" s="175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3" spans="1:39" s="173" customFormat="1" x14ac:dyDescent="0.3">
      <c r="A3" s="116"/>
      <c r="B3" s="117"/>
      <c r="C3" s="176"/>
      <c r="D3" s="175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</row>
    <row r="4" spans="1:39" x14ac:dyDescent="0.3">
      <c r="A4" s="400" t="s">
        <v>483</v>
      </c>
      <c r="B4" s="400"/>
      <c r="C4" s="400"/>
    </row>
    <row r="5" spans="1:39" x14ac:dyDescent="0.3">
      <c r="A5" s="116"/>
      <c r="B5" s="115"/>
      <c r="C5" s="114"/>
    </row>
    <row r="6" spans="1:39" x14ac:dyDescent="0.3">
      <c r="A6" s="400" t="s">
        <v>482</v>
      </c>
      <c r="B6" s="400"/>
      <c r="C6" s="400"/>
    </row>
    <row r="7" spans="1:39" x14ac:dyDescent="0.3">
      <c r="A7" s="172"/>
      <c r="B7" s="171"/>
      <c r="C7" s="170"/>
    </row>
    <row r="8" spans="1:39" x14ac:dyDescent="0.3">
      <c r="A8" s="169"/>
      <c r="B8" s="168"/>
      <c r="C8" s="167" t="s">
        <v>481</v>
      </c>
    </row>
    <row r="9" spans="1:39" x14ac:dyDescent="0.3">
      <c r="A9" s="166" t="s">
        <v>480</v>
      </c>
      <c r="B9" s="165" t="s">
        <v>479</v>
      </c>
      <c r="C9" s="164" t="s">
        <v>478</v>
      </c>
    </row>
    <row r="10" spans="1:39" x14ac:dyDescent="0.3">
      <c r="A10" s="124" t="s">
        <v>477</v>
      </c>
      <c r="B10" s="155" t="s">
        <v>476</v>
      </c>
      <c r="C10" s="122">
        <f>SUM(C34+C32+C29+C27+C24+C21+C16+C14+C11+C46)</f>
        <v>129504.5</v>
      </c>
      <c r="D10" s="132"/>
    </row>
    <row r="11" spans="1:39" x14ac:dyDescent="0.3">
      <c r="A11" s="124" t="s">
        <v>475</v>
      </c>
      <c r="B11" s="155" t="s">
        <v>474</v>
      </c>
      <c r="C11" s="122">
        <f>SUM(C12)</f>
        <v>93280.6</v>
      </c>
    </row>
    <row r="12" spans="1:39" x14ac:dyDescent="0.3">
      <c r="A12" s="127" t="s">
        <v>473</v>
      </c>
      <c r="B12" s="129" t="s">
        <v>472</v>
      </c>
      <c r="C12" s="154">
        <v>93280.6</v>
      </c>
    </row>
    <row r="13" spans="1:39" x14ac:dyDescent="0.3">
      <c r="A13" s="127"/>
      <c r="B13" s="129" t="s">
        <v>471</v>
      </c>
      <c r="C13" s="154">
        <v>43064</v>
      </c>
    </row>
    <row r="14" spans="1:39" s="141" customFormat="1" ht="36.700000000000003" x14ac:dyDescent="0.3">
      <c r="A14" s="163" t="s">
        <v>470</v>
      </c>
      <c r="B14" s="155" t="s">
        <v>469</v>
      </c>
      <c r="C14" s="156">
        <f>SUM(C15:C15)</f>
        <v>4006.9</v>
      </c>
      <c r="D14" s="143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</row>
    <row r="15" spans="1:39" ht="36.700000000000003" x14ac:dyDescent="0.3">
      <c r="A15" s="162" t="s">
        <v>468</v>
      </c>
      <c r="B15" s="129" t="s">
        <v>467</v>
      </c>
      <c r="C15" s="154">
        <v>4006.9</v>
      </c>
    </row>
    <row r="16" spans="1:39" x14ac:dyDescent="0.3">
      <c r="A16" s="124" t="s">
        <v>466</v>
      </c>
      <c r="B16" s="155" t="s">
        <v>465</v>
      </c>
      <c r="C16" s="122">
        <f>SUM(C17:C20)</f>
        <v>16154.2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</row>
    <row r="17" spans="1:39" x14ac:dyDescent="0.3">
      <c r="A17" s="127" t="s">
        <v>464</v>
      </c>
      <c r="B17" s="129" t="s">
        <v>463</v>
      </c>
      <c r="C17" s="125">
        <v>9448.6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</row>
    <row r="18" spans="1:39" x14ac:dyDescent="0.3">
      <c r="A18" s="127" t="s">
        <v>462</v>
      </c>
      <c r="B18" s="129" t="s">
        <v>461</v>
      </c>
      <c r="C18" s="154">
        <v>6308.5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</row>
    <row r="19" spans="1:39" x14ac:dyDescent="0.3">
      <c r="A19" s="127" t="s">
        <v>460</v>
      </c>
      <c r="B19" s="129" t="s">
        <v>459</v>
      </c>
      <c r="C19" s="154">
        <v>29.4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</row>
    <row r="20" spans="1:39" ht="36.700000000000003" x14ac:dyDescent="0.3">
      <c r="A20" s="127" t="s">
        <v>458</v>
      </c>
      <c r="B20" s="129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20" s="154">
        <v>367.7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</row>
    <row r="21" spans="1:39" x14ac:dyDescent="0.3">
      <c r="A21" s="124" t="s">
        <v>457</v>
      </c>
      <c r="B21" s="155" t="s">
        <v>456</v>
      </c>
      <c r="C21" s="122">
        <f>SUM(C22:C23)</f>
        <v>3255.7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</row>
    <row r="22" spans="1:39" ht="41.3" customHeight="1" x14ac:dyDescent="0.3">
      <c r="A22" s="161" t="s">
        <v>455</v>
      </c>
      <c r="B22" s="129" t="s">
        <v>454</v>
      </c>
      <c r="C22" s="154">
        <v>3255.7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</row>
    <row r="23" spans="1:39" ht="22.6" customHeight="1" x14ac:dyDescent="0.3">
      <c r="A23" s="160" t="s">
        <v>453</v>
      </c>
      <c r="B23" s="129" t="s">
        <v>452</v>
      </c>
      <c r="C23" s="154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</row>
    <row r="24" spans="1:39" ht="36.700000000000003" x14ac:dyDescent="0.3">
      <c r="A24" s="124" t="s">
        <v>451</v>
      </c>
      <c r="B24" s="155" t="s">
        <v>450</v>
      </c>
      <c r="C24" s="122">
        <f>SUM(C25:C26)</f>
        <v>2927.2000000000003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</row>
    <row r="25" spans="1:39" ht="73.400000000000006" x14ac:dyDescent="0.3">
      <c r="A25" s="127" t="s">
        <v>449</v>
      </c>
      <c r="B25" s="129" t="s">
        <v>448</v>
      </c>
      <c r="C25" s="154">
        <v>2372.3000000000002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</row>
    <row r="26" spans="1:39" ht="59.3" customHeight="1" x14ac:dyDescent="0.3">
      <c r="A26" s="127" t="s">
        <v>447</v>
      </c>
      <c r="B26" s="129" t="s">
        <v>446</v>
      </c>
      <c r="C26" s="154">
        <v>554.9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</row>
    <row r="27" spans="1:39" x14ac:dyDescent="0.3">
      <c r="A27" s="124" t="s">
        <v>445</v>
      </c>
      <c r="B27" s="159" t="s">
        <v>444</v>
      </c>
      <c r="C27" s="156">
        <f>SUM(C28)</f>
        <v>1192.8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</row>
    <row r="28" spans="1:39" x14ac:dyDescent="0.3">
      <c r="A28" s="127" t="s">
        <v>443</v>
      </c>
      <c r="B28" s="158" t="s">
        <v>442</v>
      </c>
      <c r="C28" s="154">
        <v>1192.8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</row>
    <row r="29" spans="1:39" ht="24.8" customHeight="1" x14ac:dyDescent="0.3">
      <c r="A29" s="124" t="s">
        <v>441</v>
      </c>
      <c r="B29" s="123" t="s">
        <v>440</v>
      </c>
      <c r="C29" s="156">
        <f>SUM(C30+C31)</f>
        <v>6826.8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</row>
    <row r="30" spans="1:39" x14ac:dyDescent="0.3">
      <c r="A30" s="127" t="s">
        <v>439</v>
      </c>
      <c r="B30" s="129" t="s">
        <v>438</v>
      </c>
      <c r="C30" s="154">
        <v>6294.1</v>
      </c>
      <c r="D30" s="15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</row>
    <row r="31" spans="1:39" x14ac:dyDescent="0.3">
      <c r="A31" s="127" t="s">
        <v>437</v>
      </c>
      <c r="B31" s="129" t="s">
        <v>436</v>
      </c>
      <c r="C31" s="154">
        <v>532.70000000000005</v>
      </c>
      <c r="D31" s="15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</row>
    <row r="32" spans="1:39" x14ac:dyDescent="0.3">
      <c r="A32" s="124" t="s">
        <v>435</v>
      </c>
      <c r="B32" s="155" t="s">
        <v>434</v>
      </c>
      <c r="C32" s="156">
        <f>SUM(C33:C33)</f>
        <v>181.9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</row>
    <row r="33" spans="1:39" ht="41.3" customHeight="1" x14ac:dyDescent="0.3">
      <c r="A33" s="127" t="s">
        <v>433</v>
      </c>
      <c r="B33" s="126" t="s">
        <v>432</v>
      </c>
      <c r="C33" s="154">
        <v>181.9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</row>
    <row r="34" spans="1:39" x14ac:dyDescent="0.3">
      <c r="A34" s="124" t="s">
        <v>431</v>
      </c>
      <c r="B34" s="155" t="s">
        <v>430</v>
      </c>
      <c r="C34" s="122">
        <f>SUM(C35+C36+C42+C43+C44+C39+C41+C37+C40+C38)</f>
        <v>1678.3999999999999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</row>
    <row r="35" spans="1:39" ht="24.8" customHeight="1" x14ac:dyDescent="0.3">
      <c r="A35" s="127" t="s">
        <v>429</v>
      </c>
      <c r="B35" s="129" t="s">
        <v>428</v>
      </c>
      <c r="C35" s="154">
        <v>21.7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</row>
    <row r="36" spans="1:39" ht="55.05" x14ac:dyDescent="0.3">
      <c r="A36" s="136" t="s">
        <v>427</v>
      </c>
      <c r="B36" s="135" t="s">
        <v>426</v>
      </c>
      <c r="C36" s="152">
        <v>192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</row>
    <row r="37" spans="1:39" ht="55.05" x14ac:dyDescent="0.3">
      <c r="A37" s="136" t="s">
        <v>425</v>
      </c>
      <c r="B37" s="135" t="s">
        <v>424</v>
      </c>
      <c r="C37" s="152">
        <v>3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</row>
    <row r="38" spans="1:39" ht="55.05" x14ac:dyDescent="0.3">
      <c r="A38" s="153" t="s">
        <v>423</v>
      </c>
      <c r="B38" s="135" t="s">
        <v>422</v>
      </c>
      <c r="C38" s="152">
        <v>23.6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</row>
    <row r="39" spans="1:39" ht="55.05" x14ac:dyDescent="0.3">
      <c r="A39" s="136" t="s">
        <v>421</v>
      </c>
      <c r="B39" s="135" t="s">
        <v>420</v>
      </c>
      <c r="C39" s="152">
        <v>700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</row>
    <row r="40" spans="1:39" ht="55.05" x14ac:dyDescent="0.3">
      <c r="A40" s="136" t="s">
        <v>419</v>
      </c>
      <c r="B40" s="135" t="s">
        <v>418</v>
      </c>
      <c r="C40" s="152">
        <v>5.0999999999999996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</row>
    <row r="41" spans="1:39" ht="36.700000000000003" x14ac:dyDescent="0.3">
      <c r="A41" s="136" t="s">
        <v>417</v>
      </c>
      <c r="B41" s="135" t="s">
        <v>416</v>
      </c>
      <c r="C41" s="152">
        <v>8.1999999999999993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</row>
    <row r="42" spans="1:39" ht="36.700000000000003" x14ac:dyDescent="0.3">
      <c r="A42" s="136" t="s">
        <v>415</v>
      </c>
      <c r="B42" s="135" t="s">
        <v>414</v>
      </c>
      <c r="C42" s="152">
        <v>173.3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ht="55.05" x14ac:dyDescent="0.3">
      <c r="A43" s="136" t="s">
        <v>413</v>
      </c>
      <c r="B43" s="135" t="s">
        <v>412</v>
      </c>
      <c r="C43" s="152">
        <v>128.6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ht="41.3" customHeight="1" x14ac:dyDescent="0.3">
      <c r="A44" s="151" t="s">
        <v>411</v>
      </c>
      <c r="B44" s="147" t="s">
        <v>410</v>
      </c>
      <c r="C44" s="150">
        <f>SUM(C45:C45)</f>
        <v>422.9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ht="36.700000000000003" x14ac:dyDescent="0.3">
      <c r="A45" s="136" t="s">
        <v>409</v>
      </c>
      <c r="B45" s="135" t="s">
        <v>408</v>
      </c>
      <c r="C45" s="152">
        <v>422.9</v>
      </c>
    </row>
    <row r="46" spans="1:39" x14ac:dyDescent="0.3">
      <c r="A46" s="151" t="s">
        <v>407</v>
      </c>
      <c r="B46" s="147" t="s">
        <v>406</v>
      </c>
      <c r="C46" s="150"/>
    </row>
    <row r="47" spans="1:39" x14ac:dyDescent="0.3">
      <c r="A47" s="149" t="s">
        <v>405</v>
      </c>
      <c r="B47" s="147" t="s">
        <v>404</v>
      </c>
      <c r="C47" s="139">
        <f>SUM(C48)</f>
        <v>895647.39999999991</v>
      </c>
      <c r="D47" s="143"/>
    </row>
    <row r="48" spans="1:39" x14ac:dyDescent="0.3">
      <c r="A48" s="149"/>
      <c r="B48" s="147" t="s">
        <v>403</v>
      </c>
      <c r="C48" s="139">
        <f>SUM(C49+C51+C64+C80+C85)</f>
        <v>895647.39999999991</v>
      </c>
      <c r="D48" s="143"/>
    </row>
    <row r="49" spans="1:39" x14ac:dyDescent="0.3">
      <c r="A49" s="414" t="s">
        <v>402</v>
      </c>
      <c r="B49" s="416" t="s">
        <v>401</v>
      </c>
      <c r="C49" s="417">
        <v>100482.7</v>
      </c>
      <c r="D49" s="143"/>
    </row>
    <row r="50" spans="1:39" ht="23.95" customHeight="1" x14ac:dyDescent="0.3">
      <c r="A50" s="414"/>
      <c r="B50" s="416"/>
      <c r="C50" s="417"/>
      <c r="D50" s="143"/>
    </row>
    <row r="51" spans="1:39" s="141" customFormat="1" ht="36.700000000000003" x14ac:dyDescent="0.3">
      <c r="A51" s="148"/>
      <c r="B51" s="147" t="s">
        <v>400</v>
      </c>
      <c r="C51" s="139">
        <f>SUM(C52:C63)</f>
        <v>293765.5</v>
      </c>
      <c r="D51" s="143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</row>
    <row r="52" spans="1:39" s="141" customFormat="1" ht="55.05" x14ac:dyDescent="0.3">
      <c r="A52" s="136" t="s">
        <v>389</v>
      </c>
      <c r="B52" s="137" t="s">
        <v>399</v>
      </c>
      <c r="C52" s="134">
        <v>700</v>
      </c>
      <c r="D52" s="143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</row>
    <row r="53" spans="1:39" s="141" customFormat="1" ht="55.05" x14ac:dyDescent="0.3">
      <c r="A53" s="136" t="s">
        <v>398</v>
      </c>
      <c r="B53" s="137" t="s">
        <v>397</v>
      </c>
      <c r="C53" s="134">
        <v>49793.1</v>
      </c>
      <c r="D53" s="143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</row>
    <row r="54" spans="1:39" s="141" customFormat="1" ht="73.400000000000006" x14ac:dyDescent="0.3">
      <c r="A54" s="136" t="s">
        <v>396</v>
      </c>
      <c r="B54" s="137" t="s">
        <v>395</v>
      </c>
      <c r="C54" s="146">
        <v>3515</v>
      </c>
      <c r="D54" s="143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</row>
    <row r="55" spans="1:39" s="141" customFormat="1" ht="55.05" x14ac:dyDescent="0.3">
      <c r="A55" s="136" t="s">
        <v>389</v>
      </c>
      <c r="B55" s="137" t="s">
        <v>394</v>
      </c>
      <c r="C55" s="146">
        <v>901</v>
      </c>
      <c r="D55" s="143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</row>
    <row r="56" spans="1:39" s="141" customFormat="1" ht="91.7" x14ac:dyDescent="0.3">
      <c r="A56" s="136" t="s">
        <v>389</v>
      </c>
      <c r="B56" s="145" t="s">
        <v>393</v>
      </c>
      <c r="C56" s="134">
        <v>525</v>
      </c>
      <c r="D56" s="143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</row>
    <row r="57" spans="1:39" s="141" customFormat="1" ht="91.7" x14ac:dyDescent="0.3">
      <c r="A57" s="136" t="s">
        <v>389</v>
      </c>
      <c r="B57" s="137" t="s">
        <v>392</v>
      </c>
      <c r="C57" s="134">
        <v>11146.2</v>
      </c>
      <c r="D57" s="143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</row>
    <row r="58" spans="1:39" s="141" customFormat="1" ht="110.05" x14ac:dyDescent="0.3">
      <c r="A58" s="127" t="s">
        <v>391</v>
      </c>
      <c r="B58" s="144" t="s">
        <v>390</v>
      </c>
      <c r="C58" s="134">
        <v>771</v>
      </c>
      <c r="D58" s="143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</row>
    <row r="59" spans="1:39" s="141" customFormat="1" ht="55.05" x14ac:dyDescent="0.3">
      <c r="A59" s="136" t="s">
        <v>389</v>
      </c>
      <c r="B59" s="135" t="s">
        <v>388</v>
      </c>
      <c r="C59" s="134">
        <v>203891.3</v>
      </c>
      <c r="D59" s="143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</row>
    <row r="60" spans="1:39" s="141" customFormat="1" ht="55.05" x14ac:dyDescent="0.3">
      <c r="A60" s="136" t="s">
        <v>387</v>
      </c>
      <c r="B60" s="135" t="s">
        <v>386</v>
      </c>
      <c r="C60" s="134">
        <v>937.3</v>
      </c>
      <c r="D60" s="143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</row>
    <row r="61" spans="1:39" s="141" customFormat="1" ht="55.05" x14ac:dyDescent="0.3">
      <c r="A61" s="136" t="s">
        <v>385</v>
      </c>
      <c r="B61" s="137" t="s">
        <v>384</v>
      </c>
      <c r="C61" s="134">
        <v>24.5</v>
      </c>
      <c r="D61" s="143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</row>
    <row r="62" spans="1:39" s="141" customFormat="1" ht="73.400000000000006" x14ac:dyDescent="0.3">
      <c r="A62" s="136" t="s">
        <v>383</v>
      </c>
      <c r="B62" s="137" t="s">
        <v>382</v>
      </c>
      <c r="C62" s="134">
        <v>20918.2</v>
      </c>
      <c r="D62" s="143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</row>
    <row r="63" spans="1:39" s="141" customFormat="1" ht="73.400000000000006" x14ac:dyDescent="0.3">
      <c r="A63" s="136" t="s">
        <v>381</v>
      </c>
      <c r="B63" s="137" t="s">
        <v>380</v>
      </c>
      <c r="C63" s="134">
        <v>642.9</v>
      </c>
      <c r="D63" s="143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</row>
    <row r="64" spans="1:39" s="130" customFormat="1" ht="36.700000000000003" x14ac:dyDescent="0.3">
      <c r="A64" s="415"/>
      <c r="B64" s="140" t="s">
        <v>379</v>
      </c>
      <c r="C64" s="139">
        <f>SUM(C66:C79)</f>
        <v>498720.39999999997</v>
      </c>
      <c r="D64" s="138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</row>
    <row r="65" spans="1:39" x14ac:dyDescent="0.3">
      <c r="A65" s="415"/>
      <c r="B65" s="137" t="s">
        <v>360</v>
      </c>
      <c r="C65" s="134"/>
    </row>
    <row r="66" spans="1:39" ht="36.700000000000003" x14ac:dyDescent="0.3">
      <c r="A66" s="136" t="s">
        <v>364</v>
      </c>
      <c r="B66" s="137" t="s">
        <v>378</v>
      </c>
      <c r="C66" s="134">
        <v>53946.2</v>
      </c>
    </row>
    <row r="67" spans="1:39" ht="36.700000000000003" x14ac:dyDescent="0.3">
      <c r="A67" s="136" t="s">
        <v>364</v>
      </c>
      <c r="B67" s="137" t="s">
        <v>377</v>
      </c>
      <c r="C67" s="134">
        <v>5.2</v>
      </c>
    </row>
    <row r="68" spans="1:39" ht="36.700000000000003" x14ac:dyDescent="0.3">
      <c r="A68" s="136" t="s">
        <v>376</v>
      </c>
      <c r="B68" s="137" t="s">
        <v>375</v>
      </c>
      <c r="C68" s="134">
        <v>1994</v>
      </c>
    </row>
    <row r="69" spans="1:39" ht="55.05" x14ac:dyDescent="0.3">
      <c r="A69" s="136" t="s">
        <v>374</v>
      </c>
      <c r="B69" s="137" t="s">
        <v>373</v>
      </c>
      <c r="C69" s="134">
        <v>34.1</v>
      </c>
    </row>
    <row r="70" spans="1:39" ht="36.700000000000003" x14ac:dyDescent="0.3">
      <c r="A70" s="136" t="s">
        <v>364</v>
      </c>
      <c r="B70" s="137" t="s">
        <v>372</v>
      </c>
      <c r="C70" s="134">
        <v>448.6</v>
      </c>
    </row>
    <row r="71" spans="1:39" ht="61.85" customHeight="1" x14ac:dyDescent="0.3">
      <c r="A71" s="136" t="s">
        <v>364</v>
      </c>
      <c r="B71" s="137" t="s">
        <v>371</v>
      </c>
      <c r="C71" s="134">
        <v>84.2</v>
      </c>
    </row>
    <row r="72" spans="1:39" ht="36.700000000000003" x14ac:dyDescent="0.3">
      <c r="A72" s="136" t="s">
        <v>364</v>
      </c>
      <c r="B72" s="135" t="s">
        <v>370</v>
      </c>
      <c r="C72" s="134">
        <v>1033.5</v>
      </c>
    </row>
    <row r="73" spans="1:39" ht="55.05" x14ac:dyDescent="0.3">
      <c r="A73" s="136" t="s">
        <v>364</v>
      </c>
      <c r="B73" s="135" t="s">
        <v>369</v>
      </c>
      <c r="C73" s="134">
        <v>481.8</v>
      </c>
    </row>
    <row r="74" spans="1:39" ht="36.700000000000003" x14ac:dyDescent="0.3">
      <c r="A74" s="136" t="s">
        <v>364</v>
      </c>
      <c r="B74" s="135" t="s">
        <v>368</v>
      </c>
      <c r="C74" s="134">
        <v>39561.800000000003</v>
      </c>
    </row>
    <row r="75" spans="1:39" ht="36.700000000000003" x14ac:dyDescent="0.3">
      <c r="A75" s="136" t="s">
        <v>364</v>
      </c>
      <c r="B75" s="135" t="s">
        <v>367</v>
      </c>
      <c r="C75" s="134">
        <v>239410.4</v>
      </c>
    </row>
    <row r="76" spans="1:39" ht="36.700000000000003" x14ac:dyDescent="0.3">
      <c r="A76" s="136" t="s">
        <v>364</v>
      </c>
      <c r="B76" s="137" t="s">
        <v>366</v>
      </c>
      <c r="C76" s="134">
        <v>75511.899999999994</v>
      </c>
    </row>
    <row r="77" spans="1:39" ht="36.700000000000003" x14ac:dyDescent="0.3">
      <c r="A77" s="136" t="s">
        <v>364</v>
      </c>
      <c r="B77" s="135" t="s">
        <v>365</v>
      </c>
      <c r="C77" s="134">
        <v>20436.3</v>
      </c>
    </row>
    <row r="78" spans="1:39" ht="36.700000000000003" x14ac:dyDescent="0.3">
      <c r="A78" s="136" t="s">
        <v>364</v>
      </c>
      <c r="B78" s="135" t="s">
        <v>363</v>
      </c>
      <c r="C78" s="134">
        <v>44611.9</v>
      </c>
    </row>
    <row r="79" spans="1:39" ht="55.05" x14ac:dyDescent="0.3">
      <c r="A79" s="136" t="s">
        <v>362</v>
      </c>
      <c r="B79" s="135" t="s">
        <v>361</v>
      </c>
      <c r="C79" s="134">
        <v>21160.5</v>
      </c>
    </row>
    <row r="80" spans="1:39" s="130" customFormat="1" x14ac:dyDescent="0.3">
      <c r="A80" s="410"/>
      <c r="B80" s="133" t="s">
        <v>250</v>
      </c>
      <c r="C80" s="122">
        <f>SUM(C82:C84)</f>
        <v>2113.1</v>
      </c>
      <c r="D80" s="132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</row>
    <row r="81" spans="1:39" x14ac:dyDescent="0.3">
      <c r="A81" s="411"/>
      <c r="B81" s="129" t="s">
        <v>360</v>
      </c>
      <c r="C81" s="125"/>
    </row>
    <row r="82" spans="1:39" ht="57.1" customHeight="1" x14ac:dyDescent="0.3">
      <c r="A82" s="127" t="s">
        <v>357</v>
      </c>
      <c r="B82" s="128" t="s">
        <v>359</v>
      </c>
      <c r="C82" s="125">
        <v>1935.6</v>
      </c>
    </row>
    <row r="83" spans="1:39" ht="91.7" customHeight="1" x14ac:dyDescent="0.3">
      <c r="A83" s="127" t="s">
        <v>357</v>
      </c>
      <c r="B83" s="126" t="s">
        <v>358</v>
      </c>
      <c r="C83" s="125">
        <v>3.5</v>
      </c>
    </row>
    <row r="84" spans="1:39" ht="95.8" customHeight="1" x14ac:dyDescent="0.3">
      <c r="A84" s="127" t="s">
        <v>357</v>
      </c>
      <c r="B84" s="126" t="s">
        <v>356</v>
      </c>
      <c r="C84" s="125">
        <v>174</v>
      </c>
    </row>
    <row r="85" spans="1:39" ht="57.75" customHeight="1" x14ac:dyDescent="0.3">
      <c r="A85" s="191" t="s">
        <v>521</v>
      </c>
      <c r="B85" s="192" t="s">
        <v>522</v>
      </c>
      <c r="C85" s="122">
        <v>565.70000000000005</v>
      </c>
    </row>
    <row r="86" spans="1:39" s="118" customFormat="1" x14ac:dyDescent="0.3">
      <c r="A86" s="412" t="s">
        <v>355</v>
      </c>
      <c r="B86" s="412"/>
      <c r="C86" s="121">
        <f>SUM(C10+C47)</f>
        <v>1025151.8999999999</v>
      </c>
      <c r="D86" s="120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3">
      <c r="A87" s="116"/>
      <c r="B87" s="117"/>
      <c r="C87" s="114"/>
    </row>
    <row r="88" spans="1:39" x14ac:dyDescent="0.3">
      <c r="A88" s="116"/>
      <c r="B88" s="115"/>
      <c r="C88" s="114"/>
      <c r="D88" s="11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 spans="1:39" x14ac:dyDescent="0.3">
      <c r="A89" s="116"/>
      <c r="B89" s="115"/>
      <c r="C89" s="114"/>
      <c r="D89" s="113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 spans="1:39" x14ac:dyDescent="0.3">
      <c r="A90" s="116"/>
      <c r="B90" s="115"/>
      <c r="C90" s="114"/>
      <c r="D90" s="113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 spans="1:39" x14ac:dyDescent="0.3">
      <c r="A91" s="116"/>
      <c r="B91" s="115"/>
      <c r="C91" s="114"/>
      <c r="D91" s="113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 spans="1:39" x14ac:dyDescent="0.3">
      <c r="A92" s="116"/>
      <c r="B92" s="115"/>
      <c r="C92" s="114"/>
      <c r="D92" s="113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 spans="1:39" x14ac:dyDescent="0.3">
      <c r="A93" s="116"/>
      <c r="B93" s="115"/>
      <c r="C93" s="114"/>
      <c r="D93" s="113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 spans="1:39" x14ac:dyDescent="0.3">
      <c r="A94" s="116"/>
      <c r="B94" s="115"/>
      <c r="C94" s="114"/>
      <c r="D94" s="113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 spans="1:39" x14ac:dyDescent="0.3">
      <c r="A95" s="116"/>
      <c r="B95" s="115"/>
      <c r="C95" s="114"/>
      <c r="D95" s="113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 spans="1:39" x14ac:dyDescent="0.3">
      <c r="A96" s="116"/>
      <c r="B96" s="115"/>
      <c r="C96" s="114"/>
      <c r="D96" s="113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 spans="1:39" x14ac:dyDescent="0.3">
      <c r="A97" s="116"/>
      <c r="B97" s="115"/>
      <c r="C97" s="114"/>
      <c r="D97" s="113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 spans="1:39" x14ac:dyDescent="0.3">
      <c r="A98" s="116"/>
      <c r="B98" s="115"/>
      <c r="C98" s="114"/>
      <c r="D98" s="113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 spans="1:39" x14ac:dyDescent="0.3">
      <c r="A99" s="116"/>
      <c r="B99" s="115"/>
      <c r="C99" s="114"/>
      <c r="D99" s="113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 spans="1:39" x14ac:dyDescent="0.3">
      <c r="A100" s="116"/>
      <c r="B100" s="115"/>
      <c r="C100" s="114"/>
      <c r="D100" s="113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 spans="1:39" x14ac:dyDescent="0.3">
      <c r="A101" s="116"/>
      <c r="B101" s="115"/>
      <c r="C101" s="114"/>
      <c r="D101" s="113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 spans="1:39" x14ac:dyDescent="0.3">
      <c r="A102" s="116"/>
      <c r="B102" s="115"/>
      <c r="C102" s="114"/>
      <c r="D102" s="113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 spans="1:39" x14ac:dyDescent="0.3">
      <c r="A103" s="116"/>
      <c r="B103" s="115"/>
      <c r="C103" s="114"/>
      <c r="D103" s="113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 spans="1:39" x14ac:dyDescent="0.3">
      <c r="A104" s="116"/>
      <c r="B104" s="115"/>
      <c r="C104" s="114"/>
      <c r="D104" s="113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 spans="1:39" x14ac:dyDescent="0.3">
      <c r="A105" s="116"/>
      <c r="B105" s="115"/>
      <c r="C105" s="114"/>
      <c r="D105" s="113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 spans="1:39" x14ac:dyDescent="0.3">
      <c r="A106" s="116"/>
      <c r="B106" s="115"/>
      <c r="C106" s="114"/>
      <c r="D106" s="113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</row>
    <row r="107" spans="1:39" x14ac:dyDescent="0.3">
      <c r="A107" s="116"/>
      <c r="B107" s="115"/>
      <c r="C107" s="114"/>
      <c r="D107" s="113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</row>
    <row r="108" spans="1:39" x14ac:dyDescent="0.3">
      <c r="A108" s="116"/>
      <c r="B108" s="115"/>
      <c r="C108" s="114"/>
      <c r="D108" s="113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</row>
    <row r="109" spans="1:39" x14ac:dyDescent="0.3">
      <c r="A109" s="116"/>
      <c r="B109" s="115"/>
      <c r="C109" s="114"/>
      <c r="D109" s="113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</row>
    <row r="110" spans="1:39" x14ac:dyDescent="0.3">
      <c r="A110" s="116"/>
      <c r="B110" s="115"/>
      <c r="C110" s="114"/>
      <c r="D110" s="113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</row>
    <row r="111" spans="1:39" x14ac:dyDescent="0.3">
      <c r="A111" s="116"/>
      <c r="B111" s="115"/>
      <c r="C111" s="114"/>
      <c r="D111" s="113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</row>
    <row r="112" spans="1:39" x14ac:dyDescent="0.3">
      <c r="A112" s="116"/>
      <c r="B112" s="115"/>
      <c r="C112" s="114"/>
      <c r="D112" s="113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</row>
    <row r="113" spans="1:39" x14ac:dyDescent="0.3">
      <c r="A113" s="116"/>
      <c r="B113" s="115"/>
      <c r="C113" s="114"/>
      <c r="D113" s="113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</row>
    <row r="114" spans="1:39" x14ac:dyDescent="0.3">
      <c r="A114" s="116"/>
      <c r="B114" s="115"/>
      <c r="C114" s="114"/>
      <c r="D114" s="113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</row>
    <row r="115" spans="1:39" x14ac:dyDescent="0.3">
      <c r="A115" s="116"/>
      <c r="B115" s="115"/>
      <c r="C115" s="114"/>
      <c r="D115" s="113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</row>
    <row r="116" spans="1:39" x14ac:dyDescent="0.3">
      <c r="A116" s="116"/>
      <c r="B116" s="115"/>
      <c r="C116" s="114"/>
      <c r="D116" s="113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</row>
    <row r="117" spans="1:39" x14ac:dyDescent="0.3">
      <c r="A117" s="116"/>
      <c r="B117" s="115"/>
      <c r="C117" s="114"/>
      <c r="D117" s="113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</row>
    <row r="118" spans="1:39" x14ac:dyDescent="0.3">
      <c r="A118" s="116"/>
      <c r="B118" s="115"/>
      <c r="C118" s="114"/>
      <c r="D118" s="113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</row>
    <row r="119" spans="1:39" x14ac:dyDescent="0.3">
      <c r="A119" s="116"/>
      <c r="B119" s="115"/>
      <c r="C119" s="114"/>
      <c r="D119" s="113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</row>
    <row r="120" spans="1:39" x14ac:dyDescent="0.3">
      <c r="A120" s="116"/>
      <c r="B120" s="115"/>
      <c r="C120" s="114"/>
      <c r="D120" s="113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</row>
    <row r="121" spans="1:39" x14ac:dyDescent="0.3">
      <c r="A121" s="116"/>
      <c r="B121" s="115"/>
      <c r="C121" s="114"/>
      <c r="D121" s="113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</row>
    <row r="122" spans="1:39" x14ac:dyDescent="0.3">
      <c r="A122" s="116"/>
      <c r="B122" s="115"/>
      <c r="C122" s="114"/>
      <c r="D122" s="113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</row>
    <row r="123" spans="1:39" x14ac:dyDescent="0.3">
      <c r="A123" s="116"/>
      <c r="B123" s="115"/>
      <c r="C123" s="114"/>
      <c r="D123" s="113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</row>
    <row r="124" spans="1:39" x14ac:dyDescent="0.3">
      <c r="A124" s="116"/>
      <c r="B124" s="115"/>
      <c r="C124" s="114"/>
      <c r="D124" s="113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</row>
    <row r="125" spans="1:39" x14ac:dyDescent="0.3">
      <c r="A125" s="116"/>
      <c r="B125" s="115"/>
      <c r="C125" s="114"/>
      <c r="D125" s="113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</row>
    <row r="126" spans="1:39" x14ac:dyDescent="0.3">
      <c r="A126" s="116"/>
      <c r="B126" s="115"/>
      <c r="C126" s="114"/>
      <c r="D126" s="113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</row>
    <row r="127" spans="1:39" x14ac:dyDescent="0.3">
      <c r="A127" s="116"/>
      <c r="B127" s="115"/>
      <c r="C127" s="114"/>
      <c r="D127" s="113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</row>
    <row r="128" spans="1:39" x14ac:dyDescent="0.3">
      <c r="A128" s="116"/>
      <c r="B128" s="115"/>
      <c r="C128" s="114"/>
      <c r="D128" s="113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</row>
    <row r="129" spans="1:39" x14ac:dyDescent="0.3">
      <c r="A129" s="116"/>
      <c r="B129" s="115"/>
      <c r="C129" s="114"/>
      <c r="D129" s="113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</row>
    <row r="130" spans="1:39" x14ac:dyDescent="0.3">
      <c r="A130" s="116"/>
      <c r="B130" s="115"/>
      <c r="C130" s="114"/>
      <c r="D130" s="113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</row>
    <row r="131" spans="1:39" x14ac:dyDescent="0.3">
      <c r="A131" s="116"/>
      <c r="B131" s="115"/>
      <c r="C131" s="114"/>
      <c r="D131" s="113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</row>
    <row r="132" spans="1:39" x14ac:dyDescent="0.3">
      <c r="A132" s="116"/>
      <c r="B132" s="115"/>
      <c r="C132" s="114"/>
      <c r="D132" s="113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</row>
    <row r="133" spans="1:39" x14ac:dyDescent="0.3">
      <c r="A133" s="116"/>
      <c r="B133" s="115"/>
      <c r="C133" s="114"/>
      <c r="D133" s="113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</row>
    <row r="134" spans="1:39" x14ac:dyDescent="0.3">
      <c r="A134" s="116"/>
      <c r="B134" s="115"/>
      <c r="C134" s="114"/>
      <c r="D134" s="113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</row>
    <row r="135" spans="1:39" x14ac:dyDescent="0.3">
      <c r="A135" s="116"/>
      <c r="B135" s="115"/>
      <c r="C135" s="114"/>
      <c r="D135" s="113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</row>
    <row r="136" spans="1:39" x14ac:dyDescent="0.3">
      <c r="A136" s="116"/>
      <c r="B136" s="115"/>
      <c r="C136" s="114"/>
      <c r="D136" s="113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</row>
    <row r="137" spans="1:39" x14ac:dyDescent="0.3">
      <c r="A137" s="116"/>
      <c r="B137" s="115"/>
      <c r="C137" s="114"/>
      <c r="D137" s="113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</row>
    <row r="138" spans="1:39" x14ac:dyDescent="0.3">
      <c r="A138" s="116"/>
      <c r="B138" s="115"/>
      <c r="C138" s="114"/>
      <c r="D138" s="113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</row>
    <row r="139" spans="1:39" x14ac:dyDescent="0.3">
      <c r="A139" s="116"/>
      <c r="B139" s="115"/>
      <c r="C139" s="114"/>
      <c r="D139" s="113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</row>
    <row r="140" spans="1:39" x14ac:dyDescent="0.3">
      <c r="A140" s="116"/>
      <c r="B140" s="115"/>
      <c r="C140" s="114"/>
      <c r="D140" s="113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</row>
    <row r="141" spans="1:39" x14ac:dyDescent="0.3">
      <c r="A141" s="116"/>
      <c r="B141" s="115"/>
      <c r="C141" s="114"/>
      <c r="D141" s="113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</row>
    <row r="142" spans="1:39" x14ac:dyDescent="0.3">
      <c r="A142" s="116"/>
      <c r="B142" s="115"/>
      <c r="C142" s="114"/>
      <c r="D142" s="113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</row>
    <row r="143" spans="1:39" x14ac:dyDescent="0.3">
      <c r="A143" s="116"/>
      <c r="B143" s="115"/>
      <c r="C143" s="114"/>
      <c r="D143" s="113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</row>
    <row r="144" spans="1:39" x14ac:dyDescent="0.3">
      <c r="A144" s="116"/>
      <c r="B144" s="115"/>
      <c r="C144" s="114"/>
      <c r="D144" s="113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</row>
    <row r="145" spans="1:39" x14ac:dyDescent="0.3">
      <c r="A145" s="116"/>
      <c r="B145" s="115"/>
      <c r="C145" s="114"/>
      <c r="D145" s="113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</row>
    <row r="146" spans="1:39" x14ac:dyDescent="0.3">
      <c r="A146" s="116"/>
      <c r="B146" s="115"/>
      <c r="C146" s="114"/>
      <c r="D146" s="113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</row>
    <row r="147" spans="1:39" x14ac:dyDescent="0.3">
      <c r="A147" s="116"/>
      <c r="B147" s="115"/>
      <c r="C147" s="114"/>
      <c r="D147" s="113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</row>
    <row r="148" spans="1:39" x14ac:dyDescent="0.3">
      <c r="A148" s="116"/>
      <c r="B148" s="115"/>
      <c r="C148" s="114"/>
      <c r="D148" s="113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</row>
    <row r="149" spans="1:39" x14ac:dyDescent="0.3">
      <c r="A149" s="116"/>
      <c r="B149" s="115"/>
      <c r="C149" s="114"/>
      <c r="D149" s="113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</row>
    <row r="150" spans="1:39" x14ac:dyDescent="0.3">
      <c r="A150" s="116"/>
      <c r="B150" s="115"/>
      <c r="C150" s="114"/>
      <c r="D150" s="113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</row>
    <row r="151" spans="1:39" x14ac:dyDescent="0.3">
      <c r="A151" s="116"/>
      <c r="B151" s="115"/>
      <c r="C151" s="114"/>
      <c r="D151" s="113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</row>
    <row r="152" spans="1:39" x14ac:dyDescent="0.3">
      <c r="A152" s="116"/>
      <c r="B152" s="115"/>
      <c r="C152" s="114"/>
      <c r="D152" s="113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</row>
    <row r="153" spans="1:39" x14ac:dyDescent="0.3">
      <c r="A153" s="116"/>
      <c r="B153" s="115"/>
      <c r="C153" s="114"/>
      <c r="D153" s="113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</row>
    <row r="154" spans="1:39" x14ac:dyDescent="0.3">
      <c r="A154" s="116"/>
      <c r="B154" s="115"/>
      <c r="C154" s="114"/>
      <c r="D154" s="113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</row>
    <row r="155" spans="1:39" x14ac:dyDescent="0.3">
      <c r="A155" s="116"/>
      <c r="B155" s="115"/>
      <c r="C155" s="114"/>
      <c r="D155" s="113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</row>
    <row r="156" spans="1:39" x14ac:dyDescent="0.3">
      <c r="A156" s="116"/>
      <c r="B156" s="115"/>
      <c r="C156" s="114"/>
      <c r="D156" s="113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</row>
    <row r="157" spans="1:39" x14ac:dyDescent="0.3">
      <c r="A157" s="116"/>
      <c r="B157" s="115"/>
      <c r="C157" s="114"/>
      <c r="D157" s="113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</row>
    <row r="158" spans="1:39" x14ac:dyDescent="0.3">
      <c r="A158" s="116"/>
      <c r="B158" s="115"/>
      <c r="C158" s="114"/>
      <c r="D158" s="113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</row>
    <row r="159" spans="1:39" x14ac:dyDescent="0.3">
      <c r="A159" s="116"/>
      <c r="B159" s="115"/>
      <c r="C159" s="114"/>
      <c r="D159" s="113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</row>
    <row r="160" spans="1:39" x14ac:dyDescent="0.3">
      <c r="A160" s="116"/>
      <c r="B160" s="115"/>
      <c r="C160" s="114"/>
      <c r="D160" s="113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</row>
    <row r="161" spans="1:39" x14ac:dyDescent="0.3">
      <c r="A161" s="116"/>
      <c r="B161" s="115"/>
      <c r="C161" s="114"/>
      <c r="D161" s="113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</row>
    <row r="162" spans="1:39" x14ac:dyDescent="0.3">
      <c r="A162" s="116"/>
      <c r="B162" s="115"/>
      <c r="C162" s="114"/>
      <c r="D162" s="113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</row>
    <row r="163" spans="1:39" x14ac:dyDescent="0.3">
      <c r="A163" s="116"/>
      <c r="B163" s="115"/>
      <c r="C163" s="114"/>
      <c r="D163" s="113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</row>
    <row r="164" spans="1:39" x14ac:dyDescent="0.3">
      <c r="A164" s="116"/>
      <c r="B164" s="115"/>
      <c r="C164" s="114"/>
      <c r="D164" s="113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</row>
    <row r="165" spans="1:39" x14ac:dyDescent="0.3">
      <c r="A165" s="116"/>
      <c r="B165" s="115"/>
      <c r="C165" s="114"/>
      <c r="D165" s="113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</row>
    <row r="166" spans="1:39" x14ac:dyDescent="0.3">
      <c r="A166" s="116"/>
      <c r="B166" s="115"/>
      <c r="C166" s="114"/>
      <c r="D166" s="113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</row>
    <row r="167" spans="1:39" x14ac:dyDescent="0.3">
      <c r="A167" s="116"/>
      <c r="B167" s="115"/>
      <c r="C167" s="114"/>
      <c r="D167" s="113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</row>
    <row r="168" spans="1:39" x14ac:dyDescent="0.3">
      <c r="A168" s="116"/>
      <c r="B168" s="115"/>
      <c r="C168" s="114"/>
      <c r="D168" s="113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</row>
    <row r="169" spans="1:39" x14ac:dyDescent="0.3">
      <c r="A169" s="116"/>
      <c r="B169" s="115"/>
      <c r="C169" s="114"/>
      <c r="D169" s="113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</row>
    <row r="170" spans="1:39" x14ac:dyDescent="0.3">
      <c r="A170" s="116"/>
      <c r="B170" s="115"/>
      <c r="C170" s="114"/>
      <c r="D170" s="113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</row>
    <row r="171" spans="1:39" x14ac:dyDescent="0.3">
      <c r="A171" s="116"/>
      <c r="B171" s="115"/>
      <c r="C171" s="114"/>
      <c r="D171" s="113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</row>
  </sheetData>
  <mergeCells count="9">
    <mergeCell ref="A80:A81"/>
    <mergeCell ref="A86:B86"/>
    <mergeCell ref="C1:C2"/>
    <mergeCell ref="A4:C4"/>
    <mergeCell ref="A6:C6"/>
    <mergeCell ref="A49:A50"/>
    <mergeCell ref="A64:A65"/>
    <mergeCell ref="B49:B50"/>
    <mergeCell ref="C49:C50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9"/>
  <sheetViews>
    <sheetView topLeftCell="A123" workbookViewId="0">
      <selection activeCell="H124" sqref="H124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0.875" style="1" customWidth="1"/>
    <col min="8" max="8" width="14.625" style="1" customWidth="1"/>
    <col min="9" max="16384" width="9.125" style="1"/>
  </cols>
  <sheetData>
    <row r="1" spans="1:8" x14ac:dyDescent="0.25">
      <c r="A1" s="79"/>
      <c r="B1" s="79"/>
      <c r="C1" s="79"/>
      <c r="D1" s="79"/>
      <c r="E1" s="79"/>
      <c r="F1" s="371" t="s">
        <v>292</v>
      </c>
      <c r="G1" s="371"/>
      <c r="H1" s="371"/>
    </row>
    <row r="2" spans="1:8" x14ac:dyDescent="0.25">
      <c r="A2" s="78"/>
      <c r="B2" s="78"/>
      <c r="C2" s="78"/>
      <c r="D2" s="78"/>
      <c r="E2" s="77"/>
      <c r="F2" s="371"/>
      <c r="G2" s="371"/>
      <c r="H2" s="371"/>
    </row>
    <row r="3" spans="1:8" ht="117.7" customHeight="1" x14ac:dyDescent="0.25">
      <c r="A3" s="78"/>
      <c r="B3" s="78"/>
      <c r="C3" s="78"/>
      <c r="D3" s="78"/>
      <c r="E3" s="77"/>
      <c r="F3" s="371"/>
      <c r="G3" s="371"/>
      <c r="H3" s="371"/>
    </row>
    <row r="4" spans="1:8" x14ac:dyDescent="0.25">
      <c r="A4" s="78"/>
      <c r="B4" s="78"/>
      <c r="C4" s="78"/>
      <c r="D4" s="78"/>
      <c r="E4" s="77"/>
      <c r="F4" s="84"/>
      <c r="G4" s="84"/>
      <c r="H4" s="84"/>
    </row>
    <row r="5" spans="1:8" x14ac:dyDescent="0.25">
      <c r="A5" s="408" t="s">
        <v>293</v>
      </c>
      <c r="B5" s="408"/>
      <c r="C5" s="408"/>
      <c r="D5" s="408"/>
      <c r="E5" s="408"/>
      <c r="F5" s="408"/>
      <c r="G5" s="408"/>
      <c r="H5" s="408"/>
    </row>
    <row r="6" spans="1:8" ht="21.25" customHeight="1" x14ac:dyDescent="0.25">
      <c r="A6" s="408"/>
      <c r="B6" s="408"/>
      <c r="C6" s="408"/>
      <c r="D6" s="408"/>
      <c r="E6" s="408"/>
      <c r="F6" s="408"/>
      <c r="G6" s="408"/>
      <c r="H6" s="408"/>
    </row>
    <row r="7" spans="1:8" x14ac:dyDescent="0.25">
      <c r="A7" s="74"/>
      <c r="B7" s="74"/>
      <c r="C7" s="74"/>
      <c r="D7" s="74"/>
      <c r="E7" s="74"/>
      <c r="F7" s="75"/>
      <c r="G7" s="75"/>
      <c r="H7" s="75"/>
    </row>
    <row r="8" spans="1:8" x14ac:dyDescent="0.25">
      <c r="A8" s="74"/>
      <c r="B8" s="74"/>
      <c r="C8" s="74"/>
      <c r="D8" s="74"/>
      <c r="E8" s="74"/>
      <c r="F8" s="409" t="s">
        <v>229</v>
      </c>
      <c r="G8" s="409"/>
      <c r="H8" s="409"/>
    </row>
    <row r="9" spans="1:8" ht="15.65" x14ac:dyDescent="0.25">
      <c r="A9" s="408" t="s">
        <v>294</v>
      </c>
      <c r="B9" s="408"/>
      <c r="C9" s="408"/>
      <c r="D9" s="408"/>
      <c r="E9" s="408"/>
      <c r="F9" s="408"/>
      <c r="G9" s="408"/>
      <c r="H9" s="408"/>
    </row>
    <row r="10" spans="1:8" ht="15.65" x14ac:dyDescent="0.25">
      <c r="A10" s="73"/>
      <c r="B10" s="73"/>
      <c r="C10" s="72"/>
      <c r="D10" s="72"/>
      <c r="E10" s="72"/>
      <c r="F10" s="72"/>
      <c r="G10" s="72"/>
      <c r="H10" s="86" t="s">
        <v>228</v>
      </c>
    </row>
    <row r="11" spans="1:8" ht="46.9" x14ac:dyDescent="0.25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316</v>
      </c>
      <c r="H11" s="71" t="s">
        <v>317</v>
      </c>
    </row>
    <row r="12" spans="1:8" ht="15.65" x14ac:dyDescent="0.25">
      <c r="A12" s="70" t="s">
        <v>152</v>
      </c>
      <c r="B12" s="69">
        <v>203</v>
      </c>
      <c r="C12" s="68"/>
      <c r="D12" s="68"/>
      <c r="E12" s="68"/>
      <c r="F12" s="68"/>
      <c r="G12" s="67">
        <f>G389</f>
        <v>847154.3</v>
      </c>
      <c r="H12" s="67">
        <f>H389</f>
        <v>946270.9</v>
      </c>
    </row>
    <row r="13" spans="1:8" x14ac:dyDescent="0.25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G14+G20+G24+G69+G80+G64+G85</f>
        <v>29282.300000000007</v>
      </c>
      <c r="H13" s="2">
        <f>H14+H20+H24+H69+H80+H64+H85</f>
        <v>29335.200000000001</v>
      </c>
    </row>
    <row r="14" spans="1:8" ht="39.4" x14ac:dyDescent="0.25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2">
        <f t="shared" ref="G14:H17" si="0">G15</f>
        <v>1715.7</v>
      </c>
      <c r="H14" s="2">
        <f t="shared" si="0"/>
        <v>1715.7</v>
      </c>
    </row>
    <row r="15" spans="1:8" ht="20.25" customHeight="1" x14ac:dyDescent="0.25">
      <c r="A15" s="23" t="s">
        <v>21</v>
      </c>
      <c r="B15" s="22" t="s">
        <v>4</v>
      </c>
      <c r="C15" s="21" t="s">
        <v>11</v>
      </c>
      <c r="D15" s="21" t="s">
        <v>25</v>
      </c>
      <c r="E15" s="21" t="s">
        <v>161</v>
      </c>
      <c r="F15" s="21"/>
      <c r="G15" s="9">
        <f t="shared" si="0"/>
        <v>1715.7</v>
      </c>
      <c r="H15" s="9">
        <f t="shared" si="0"/>
        <v>1715.7</v>
      </c>
    </row>
    <row r="16" spans="1:8" x14ac:dyDescent="0.25">
      <c r="A16" s="23" t="s">
        <v>147</v>
      </c>
      <c r="B16" s="22" t="s">
        <v>4</v>
      </c>
      <c r="C16" s="21" t="s">
        <v>11</v>
      </c>
      <c r="D16" s="21" t="s">
        <v>25</v>
      </c>
      <c r="E16" s="21" t="s">
        <v>237</v>
      </c>
      <c r="F16" s="21"/>
      <c r="G16" s="9">
        <f t="shared" si="0"/>
        <v>1715.7</v>
      </c>
      <c r="H16" s="9">
        <f t="shared" si="0"/>
        <v>1715.7</v>
      </c>
    </row>
    <row r="17" spans="1:8" ht="54.35" x14ac:dyDescent="0.25">
      <c r="A17" s="19" t="s">
        <v>77</v>
      </c>
      <c r="B17" s="16" t="s">
        <v>4</v>
      </c>
      <c r="C17" s="18" t="s">
        <v>11</v>
      </c>
      <c r="D17" s="18" t="s">
        <v>25</v>
      </c>
      <c r="E17" s="28" t="s">
        <v>237</v>
      </c>
      <c r="F17" s="18" t="s">
        <v>76</v>
      </c>
      <c r="G17" s="5">
        <f t="shared" si="0"/>
        <v>1715.7</v>
      </c>
      <c r="H17" s="5">
        <f t="shared" si="0"/>
        <v>1715.7</v>
      </c>
    </row>
    <row r="18" spans="1:8" ht="27.2" x14ac:dyDescent="0.25">
      <c r="A18" s="19" t="s">
        <v>134</v>
      </c>
      <c r="B18" s="16" t="s">
        <v>4</v>
      </c>
      <c r="C18" s="18" t="s">
        <v>11</v>
      </c>
      <c r="D18" s="18" t="s">
        <v>25</v>
      </c>
      <c r="E18" s="28" t="s">
        <v>237</v>
      </c>
      <c r="F18" s="18" t="s">
        <v>133</v>
      </c>
      <c r="G18" s="5">
        <v>1715.7</v>
      </c>
      <c r="H18" s="5">
        <v>1715.7</v>
      </c>
    </row>
    <row r="19" spans="1:8" ht="26.5" customHeight="1" x14ac:dyDescent="0.25">
      <c r="A19" s="17" t="s">
        <v>146</v>
      </c>
      <c r="B19" s="16" t="s">
        <v>4</v>
      </c>
      <c r="C19" s="15" t="s">
        <v>11</v>
      </c>
      <c r="D19" s="15" t="s">
        <v>2</v>
      </c>
      <c r="E19" s="15"/>
      <c r="F19" s="15"/>
      <c r="G19" s="2">
        <f t="shared" ref="G19:H22" si="1">G20</f>
        <v>1557</v>
      </c>
      <c r="H19" s="2">
        <f t="shared" si="1"/>
        <v>1557</v>
      </c>
    </row>
    <row r="20" spans="1:8" ht="21.25" customHeight="1" x14ac:dyDescent="0.25">
      <c r="A20" s="23" t="s">
        <v>21</v>
      </c>
      <c r="B20" s="22" t="s">
        <v>4</v>
      </c>
      <c r="C20" s="20" t="s">
        <v>11</v>
      </c>
      <c r="D20" s="20" t="s">
        <v>2</v>
      </c>
      <c r="E20" s="21" t="s">
        <v>161</v>
      </c>
      <c r="F20" s="20"/>
      <c r="G20" s="9">
        <f t="shared" si="1"/>
        <v>1557</v>
      </c>
      <c r="H20" s="9">
        <f t="shared" si="1"/>
        <v>1557</v>
      </c>
    </row>
    <row r="21" spans="1:8" ht="27.2" x14ac:dyDescent="0.25">
      <c r="A21" s="24" t="s">
        <v>145</v>
      </c>
      <c r="B21" s="22" t="s">
        <v>4</v>
      </c>
      <c r="C21" s="20" t="s">
        <v>11</v>
      </c>
      <c r="D21" s="20" t="s">
        <v>2</v>
      </c>
      <c r="E21" s="21" t="s">
        <v>236</v>
      </c>
      <c r="F21" s="20"/>
      <c r="G21" s="9">
        <f t="shared" si="1"/>
        <v>1557</v>
      </c>
      <c r="H21" s="9">
        <f t="shared" si="1"/>
        <v>1557</v>
      </c>
    </row>
    <row r="22" spans="1:8" ht="54.35" x14ac:dyDescent="0.25">
      <c r="A22" s="19" t="s">
        <v>77</v>
      </c>
      <c r="B22" s="16" t="s">
        <v>4</v>
      </c>
      <c r="C22" s="18" t="s">
        <v>11</v>
      </c>
      <c r="D22" s="18" t="s">
        <v>2</v>
      </c>
      <c r="E22" s="28" t="s">
        <v>236</v>
      </c>
      <c r="F22" s="18" t="s">
        <v>76</v>
      </c>
      <c r="G22" s="5">
        <f t="shared" si="1"/>
        <v>1557</v>
      </c>
      <c r="H22" s="5">
        <f t="shared" si="1"/>
        <v>1557</v>
      </c>
    </row>
    <row r="23" spans="1:8" ht="27.2" x14ac:dyDescent="0.25">
      <c r="A23" s="19" t="s">
        <v>134</v>
      </c>
      <c r="B23" s="16" t="s">
        <v>4</v>
      </c>
      <c r="C23" s="18" t="s">
        <v>11</v>
      </c>
      <c r="D23" s="18" t="s">
        <v>2</v>
      </c>
      <c r="E23" s="28" t="s">
        <v>236</v>
      </c>
      <c r="F23" s="18" t="s">
        <v>133</v>
      </c>
      <c r="G23" s="5">
        <v>1557</v>
      </c>
      <c r="H23" s="5">
        <v>1557</v>
      </c>
    </row>
    <row r="24" spans="1:8" ht="52.3" x14ac:dyDescent="0.25">
      <c r="A24" s="17" t="s">
        <v>144</v>
      </c>
      <c r="B24" s="16" t="s">
        <v>4</v>
      </c>
      <c r="C24" s="15" t="s">
        <v>11</v>
      </c>
      <c r="D24" s="15" t="s">
        <v>48</v>
      </c>
      <c r="E24" s="15"/>
      <c r="F24" s="15"/>
      <c r="G24" s="65">
        <f t="shared" ref="G24:H27" si="2">G25</f>
        <v>24293.200000000004</v>
      </c>
      <c r="H24" s="65">
        <f t="shared" si="2"/>
        <v>24344.399999999998</v>
      </c>
    </row>
    <row r="25" spans="1:8" x14ac:dyDescent="0.25">
      <c r="A25" s="23" t="s">
        <v>21</v>
      </c>
      <c r="B25" s="22" t="s">
        <v>4</v>
      </c>
      <c r="C25" s="20" t="s">
        <v>11</v>
      </c>
      <c r="D25" s="20" t="s">
        <v>48</v>
      </c>
      <c r="E25" s="21" t="s">
        <v>161</v>
      </c>
      <c r="F25" s="20"/>
      <c r="G25" s="9">
        <f>G26+G29+G34+G39+G44+G49+G56+G61</f>
        <v>24293.200000000004</v>
      </c>
      <c r="H25" s="9">
        <f>H26+H29+H34+H39+H44+H49+H56+H61</f>
        <v>24344.399999999998</v>
      </c>
    </row>
    <row r="26" spans="1:8" ht="33.799999999999997" customHeight="1" x14ac:dyDescent="0.25">
      <c r="A26" s="61" t="s">
        <v>137</v>
      </c>
      <c r="B26" s="16" t="s">
        <v>4</v>
      </c>
      <c r="C26" s="18" t="s">
        <v>11</v>
      </c>
      <c r="D26" s="18" t="s">
        <v>48</v>
      </c>
      <c r="E26" s="28" t="s">
        <v>162</v>
      </c>
      <c r="F26" s="18"/>
      <c r="G26" s="5">
        <f t="shared" si="2"/>
        <v>11274</v>
      </c>
      <c r="H26" s="5">
        <f t="shared" si="2"/>
        <v>11274</v>
      </c>
    </row>
    <row r="27" spans="1:8" ht="54.35" x14ac:dyDescent="0.25">
      <c r="A27" s="19" t="s">
        <v>77</v>
      </c>
      <c r="B27" s="16" t="s">
        <v>4</v>
      </c>
      <c r="C27" s="18" t="s">
        <v>11</v>
      </c>
      <c r="D27" s="18" t="s">
        <v>48</v>
      </c>
      <c r="E27" s="28" t="s">
        <v>162</v>
      </c>
      <c r="F27" s="18" t="s">
        <v>76</v>
      </c>
      <c r="G27" s="5">
        <f t="shared" si="2"/>
        <v>11274</v>
      </c>
      <c r="H27" s="5">
        <f t="shared" si="2"/>
        <v>11274</v>
      </c>
    </row>
    <row r="28" spans="1:8" ht="27.2" x14ac:dyDescent="0.25">
      <c r="A28" s="19" t="s">
        <v>134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133</v>
      </c>
      <c r="G28" s="5">
        <v>11274</v>
      </c>
      <c r="H28" s="5">
        <v>11274</v>
      </c>
    </row>
    <row r="29" spans="1:8" ht="27.2" x14ac:dyDescent="0.25">
      <c r="A29" s="19" t="s">
        <v>45</v>
      </c>
      <c r="B29" s="16" t="s">
        <v>4</v>
      </c>
      <c r="C29" s="18" t="s">
        <v>11</v>
      </c>
      <c r="D29" s="18" t="s">
        <v>48</v>
      </c>
      <c r="E29" s="28" t="s">
        <v>163</v>
      </c>
      <c r="F29" s="18"/>
      <c r="G29" s="5">
        <f>G30+G32</f>
        <v>7925.7</v>
      </c>
      <c r="H29" s="5">
        <f>H30+H32</f>
        <v>7925.7</v>
      </c>
    </row>
    <row r="30" spans="1:8" ht="27.2" x14ac:dyDescent="0.25">
      <c r="A30" s="19" t="s">
        <v>29</v>
      </c>
      <c r="B30" s="16" t="s">
        <v>4</v>
      </c>
      <c r="C30" s="18" t="s">
        <v>11</v>
      </c>
      <c r="D30" s="18" t="s">
        <v>48</v>
      </c>
      <c r="E30" s="28" t="s">
        <v>163</v>
      </c>
      <c r="F30" s="18" t="s">
        <v>28</v>
      </c>
      <c r="G30" s="47">
        <f>G31</f>
        <v>7925.7</v>
      </c>
      <c r="H30" s="47">
        <f>H31</f>
        <v>7925.7</v>
      </c>
    </row>
    <row r="31" spans="1:8" ht="27.2" x14ac:dyDescent="0.25">
      <c r="A31" s="19" t="s">
        <v>27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24</v>
      </c>
      <c r="G31" s="47">
        <v>7925.7</v>
      </c>
      <c r="H31" s="47">
        <v>7925.7</v>
      </c>
    </row>
    <row r="32" spans="1:8" x14ac:dyDescent="0.25">
      <c r="A32" s="19" t="s">
        <v>73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72</v>
      </c>
      <c r="G32" s="5">
        <f>G33</f>
        <v>0</v>
      </c>
      <c r="H32" s="5">
        <f>H33</f>
        <v>0</v>
      </c>
    </row>
    <row r="33" spans="1:8" x14ac:dyDescent="0.25">
      <c r="A33" s="19" t="s">
        <v>71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70</v>
      </c>
      <c r="G33" s="5">
        <v>0</v>
      </c>
      <c r="H33" s="5">
        <v>0</v>
      </c>
    </row>
    <row r="34" spans="1:8" ht="40.75" x14ac:dyDescent="0.25">
      <c r="A34" s="24" t="s">
        <v>63</v>
      </c>
      <c r="B34" s="22" t="s">
        <v>4</v>
      </c>
      <c r="C34" s="20" t="s">
        <v>11</v>
      </c>
      <c r="D34" s="20" t="s">
        <v>48</v>
      </c>
      <c r="E34" s="20" t="s">
        <v>168</v>
      </c>
      <c r="F34" s="20"/>
      <c r="G34" s="9">
        <f>G35+G37</f>
        <v>1474.9</v>
      </c>
      <c r="H34" s="9">
        <f>H35+H37</f>
        <v>1474.9</v>
      </c>
    </row>
    <row r="35" spans="1:8" ht="54.35" x14ac:dyDescent="0.25">
      <c r="A35" s="19" t="s">
        <v>77</v>
      </c>
      <c r="B35" s="16" t="s">
        <v>4</v>
      </c>
      <c r="C35" s="18" t="s">
        <v>11</v>
      </c>
      <c r="D35" s="18" t="s">
        <v>48</v>
      </c>
      <c r="E35" s="18" t="s">
        <v>168</v>
      </c>
      <c r="F35" s="18" t="s">
        <v>76</v>
      </c>
      <c r="G35" s="5">
        <f>G36</f>
        <v>1354</v>
      </c>
      <c r="H35" s="5">
        <f>H36</f>
        <v>1354</v>
      </c>
    </row>
    <row r="36" spans="1:8" ht="27.2" x14ac:dyDescent="0.25">
      <c r="A36" s="19" t="s">
        <v>134</v>
      </c>
      <c r="B36" s="16" t="s">
        <v>4</v>
      </c>
      <c r="C36" s="18" t="s">
        <v>11</v>
      </c>
      <c r="D36" s="18" t="s">
        <v>48</v>
      </c>
      <c r="E36" s="18" t="s">
        <v>168</v>
      </c>
      <c r="F36" s="18" t="s">
        <v>133</v>
      </c>
      <c r="G36" s="5">
        <v>1354</v>
      </c>
      <c r="H36" s="5">
        <v>1354</v>
      </c>
    </row>
    <row r="37" spans="1:8" ht="27.2" x14ac:dyDescent="0.25">
      <c r="A37" s="19" t="s">
        <v>29</v>
      </c>
      <c r="B37" s="16" t="s">
        <v>4</v>
      </c>
      <c r="C37" s="18" t="s">
        <v>11</v>
      </c>
      <c r="D37" s="18" t="s">
        <v>48</v>
      </c>
      <c r="E37" s="18" t="s">
        <v>168</v>
      </c>
      <c r="F37" s="18" t="s">
        <v>28</v>
      </c>
      <c r="G37" s="5">
        <f>G38</f>
        <v>120.9</v>
      </c>
      <c r="H37" s="5">
        <f>H38</f>
        <v>120.9</v>
      </c>
    </row>
    <row r="38" spans="1:8" ht="27.2" x14ac:dyDescent="0.25">
      <c r="A38" s="19" t="s">
        <v>27</v>
      </c>
      <c r="B38" s="16" t="s">
        <v>4</v>
      </c>
      <c r="C38" s="18" t="s">
        <v>11</v>
      </c>
      <c r="D38" s="18" t="s">
        <v>48</v>
      </c>
      <c r="E38" s="18" t="s">
        <v>168</v>
      </c>
      <c r="F38" s="18" t="s">
        <v>24</v>
      </c>
      <c r="G38" s="5">
        <v>120.9</v>
      </c>
      <c r="H38" s="5">
        <v>120.9</v>
      </c>
    </row>
    <row r="39" spans="1:8" ht="27.2" x14ac:dyDescent="0.25">
      <c r="A39" s="24" t="s">
        <v>143</v>
      </c>
      <c r="B39" s="22" t="s">
        <v>4</v>
      </c>
      <c r="C39" s="20" t="s">
        <v>11</v>
      </c>
      <c r="D39" s="20" t="s">
        <v>48</v>
      </c>
      <c r="E39" s="20" t="s">
        <v>252</v>
      </c>
      <c r="F39" s="20"/>
      <c r="G39" s="9">
        <f>G40+G42</f>
        <v>1074.8999999999999</v>
      </c>
      <c r="H39" s="9">
        <f>H40+H42</f>
        <v>1117.5</v>
      </c>
    </row>
    <row r="40" spans="1:8" ht="54.35" x14ac:dyDescent="0.25">
      <c r="A40" s="19" t="s">
        <v>77</v>
      </c>
      <c r="B40" s="16" t="s">
        <v>4</v>
      </c>
      <c r="C40" s="18" t="s">
        <v>11</v>
      </c>
      <c r="D40" s="18" t="s">
        <v>48</v>
      </c>
      <c r="E40" s="18" t="s">
        <v>252</v>
      </c>
      <c r="F40" s="18" t="s">
        <v>76</v>
      </c>
      <c r="G40" s="5">
        <f>G41</f>
        <v>870.3</v>
      </c>
      <c r="H40" s="5">
        <f>H41</f>
        <v>912.9</v>
      </c>
    </row>
    <row r="41" spans="1:8" ht="27.2" x14ac:dyDescent="0.25">
      <c r="A41" s="19" t="s">
        <v>139</v>
      </c>
      <c r="B41" s="16" t="s">
        <v>4</v>
      </c>
      <c r="C41" s="18" t="s">
        <v>11</v>
      </c>
      <c r="D41" s="18" t="s">
        <v>48</v>
      </c>
      <c r="E41" s="18" t="s">
        <v>252</v>
      </c>
      <c r="F41" s="18" t="s">
        <v>133</v>
      </c>
      <c r="G41" s="5">
        <v>870.3</v>
      </c>
      <c r="H41" s="5">
        <v>912.9</v>
      </c>
    </row>
    <row r="42" spans="1:8" ht="27.2" x14ac:dyDescent="0.25">
      <c r="A42" s="19" t="s">
        <v>29</v>
      </c>
      <c r="B42" s="16" t="s">
        <v>4</v>
      </c>
      <c r="C42" s="18" t="s">
        <v>11</v>
      </c>
      <c r="D42" s="18" t="s">
        <v>48</v>
      </c>
      <c r="E42" s="18" t="s">
        <v>252</v>
      </c>
      <c r="F42" s="18" t="s">
        <v>28</v>
      </c>
      <c r="G42" s="5">
        <f>G43</f>
        <v>204.6</v>
      </c>
      <c r="H42" s="5">
        <f>H43</f>
        <v>204.6</v>
      </c>
    </row>
    <row r="43" spans="1:8" ht="27.2" x14ac:dyDescent="0.25">
      <c r="A43" s="19" t="s">
        <v>27</v>
      </c>
      <c r="B43" s="16" t="s">
        <v>4</v>
      </c>
      <c r="C43" s="18" t="s">
        <v>11</v>
      </c>
      <c r="D43" s="18" t="s">
        <v>48</v>
      </c>
      <c r="E43" s="18" t="s">
        <v>252</v>
      </c>
      <c r="F43" s="18" t="s">
        <v>24</v>
      </c>
      <c r="G43" s="5">
        <v>204.6</v>
      </c>
      <c r="H43" s="5">
        <v>204.6</v>
      </c>
    </row>
    <row r="44" spans="1:8" ht="40.75" x14ac:dyDescent="0.25">
      <c r="A44" s="24" t="s">
        <v>55</v>
      </c>
      <c r="B44" s="22" t="s">
        <v>4</v>
      </c>
      <c r="C44" s="20" t="s">
        <v>11</v>
      </c>
      <c r="D44" s="20" t="s">
        <v>48</v>
      </c>
      <c r="E44" s="20" t="s">
        <v>253</v>
      </c>
      <c r="F44" s="20"/>
      <c r="G44" s="9">
        <f>G45+G47</f>
        <v>2029.6</v>
      </c>
      <c r="H44" s="9">
        <f>H45+H47</f>
        <v>2029.6</v>
      </c>
    </row>
    <row r="45" spans="1:8" ht="54.35" x14ac:dyDescent="0.25">
      <c r="A45" s="19" t="s">
        <v>77</v>
      </c>
      <c r="B45" s="16" t="s">
        <v>4</v>
      </c>
      <c r="C45" s="18" t="s">
        <v>11</v>
      </c>
      <c r="D45" s="18" t="s">
        <v>48</v>
      </c>
      <c r="E45" s="18" t="s">
        <v>253</v>
      </c>
      <c r="F45" s="18" t="s">
        <v>76</v>
      </c>
      <c r="G45" s="5">
        <f>G46</f>
        <v>1561.2</v>
      </c>
      <c r="H45" s="5">
        <f>H46</f>
        <v>1561.2</v>
      </c>
    </row>
    <row r="46" spans="1:8" ht="27.2" x14ac:dyDescent="0.25">
      <c r="A46" s="19" t="s">
        <v>134</v>
      </c>
      <c r="B46" s="16" t="s">
        <v>4</v>
      </c>
      <c r="C46" s="18" t="s">
        <v>11</v>
      </c>
      <c r="D46" s="18" t="s">
        <v>48</v>
      </c>
      <c r="E46" s="18" t="s">
        <v>253</v>
      </c>
      <c r="F46" s="18" t="s">
        <v>133</v>
      </c>
      <c r="G46" s="5">
        <v>1561.2</v>
      </c>
      <c r="H46" s="5">
        <v>1561.2</v>
      </c>
    </row>
    <row r="47" spans="1:8" ht="27.2" x14ac:dyDescent="0.25">
      <c r="A47" s="19" t="s">
        <v>29</v>
      </c>
      <c r="B47" s="16" t="s">
        <v>4</v>
      </c>
      <c r="C47" s="18" t="s">
        <v>11</v>
      </c>
      <c r="D47" s="18" t="s">
        <v>48</v>
      </c>
      <c r="E47" s="18" t="s">
        <v>253</v>
      </c>
      <c r="F47" s="18" t="s">
        <v>28</v>
      </c>
      <c r="G47" s="5">
        <f>G48</f>
        <v>468.4</v>
      </c>
      <c r="H47" s="5">
        <f>H48</f>
        <v>468.4</v>
      </c>
    </row>
    <row r="48" spans="1:8" ht="27.2" x14ac:dyDescent="0.25">
      <c r="A48" s="19" t="s">
        <v>27</v>
      </c>
      <c r="B48" s="16" t="s">
        <v>4</v>
      </c>
      <c r="C48" s="18" t="s">
        <v>11</v>
      </c>
      <c r="D48" s="18" t="s">
        <v>48</v>
      </c>
      <c r="E48" s="18" t="s">
        <v>253</v>
      </c>
      <c r="F48" s="18" t="s">
        <v>24</v>
      </c>
      <c r="G48" s="5">
        <v>468.4</v>
      </c>
      <c r="H48" s="5">
        <v>468.4</v>
      </c>
    </row>
    <row r="49" spans="1:8" ht="27.2" x14ac:dyDescent="0.25">
      <c r="A49" s="12" t="s">
        <v>142</v>
      </c>
      <c r="B49" s="11" t="s">
        <v>4</v>
      </c>
      <c r="C49" s="10" t="s">
        <v>11</v>
      </c>
      <c r="D49" s="10" t="s">
        <v>48</v>
      </c>
      <c r="E49" s="10" t="s">
        <v>164</v>
      </c>
      <c r="F49" s="20"/>
      <c r="G49" s="9">
        <f>G50+G52</f>
        <v>5.2</v>
      </c>
      <c r="H49" s="9">
        <f>H50+H52</f>
        <v>5.3</v>
      </c>
    </row>
    <row r="50" spans="1:8" ht="54.35" x14ac:dyDescent="0.25">
      <c r="A50" s="19" t="s">
        <v>77</v>
      </c>
      <c r="B50" s="7" t="s">
        <v>4</v>
      </c>
      <c r="C50" s="6" t="s">
        <v>11</v>
      </c>
      <c r="D50" s="6" t="s">
        <v>48</v>
      </c>
      <c r="E50" s="6" t="s">
        <v>164</v>
      </c>
      <c r="F50" s="18" t="s">
        <v>76</v>
      </c>
      <c r="G50" s="5">
        <f>G51</f>
        <v>3.7</v>
      </c>
      <c r="H50" s="5">
        <f>H51</f>
        <v>3.8</v>
      </c>
    </row>
    <row r="51" spans="1:8" ht="27.2" x14ac:dyDescent="0.25">
      <c r="A51" s="19" t="s">
        <v>134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133</v>
      </c>
      <c r="G51" s="5">
        <v>3.7</v>
      </c>
      <c r="H51" s="5">
        <v>3.8</v>
      </c>
    </row>
    <row r="52" spans="1:8" x14ac:dyDescent="0.25">
      <c r="A52" s="19" t="s">
        <v>106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6</v>
      </c>
      <c r="G52" s="5">
        <f>G53</f>
        <v>1.5</v>
      </c>
      <c r="H52" s="5">
        <f>H53</f>
        <v>1.5</v>
      </c>
    </row>
    <row r="53" spans="1:8" x14ac:dyDescent="0.25">
      <c r="A53" s="19" t="s">
        <v>125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124</v>
      </c>
      <c r="G53" s="5">
        <v>1.5</v>
      </c>
      <c r="H53" s="5">
        <v>1.5</v>
      </c>
    </row>
    <row r="54" spans="1:8" ht="54.35" x14ac:dyDescent="0.25">
      <c r="A54" s="12" t="s">
        <v>141</v>
      </c>
      <c r="B54" s="11" t="s">
        <v>4</v>
      </c>
      <c r="C54" s="10" t="s">
        <v>11</v>
      </c>
      <c r="D54" s="10" t="s">
        <v>48</v>
      </c>
      <c r="E54" s="10" t="s">
        <v>165</v>
      </c>
      <c r="F54" s="10"/>
      <c r="G54" s="9">
        <f>G55+G57</f>
        <v>85</v>
      </c>
      <c r="H54" s="9">
        <f>H55+H57</f>
        <v>85.899999999999991</v>
      </c>
    </row>
    <row r="55" spans="1:8" ht="54.35" x14ac:dyDescent="0.25">
      <c r="A55" s="19" t="s">
        <v>77</v>
      </c>
      <c r="B55" s="7" t="s">
        <v>4</v>
      </c>
      <c r="C55" s="6" t="s">
        <v>11</v>
      </c>
      <c r="D55" s="6" t="s">
        <v>48</v>
      </c>
      <c r="E55" s="6" t="s">
        <v>165</v>
      </c>
      <c r="F55" s="18" t="s">
        <v>76</v>
      </c>
      <c r="G55" s="9">
        <f>G56</f>
        <v>77.2</v>
      </c>
      <c r="H55" s="9">
        <f>H56</f>
        <v>78.099999999999994</v>
      </c>
    </row>
    <row r="56" spans="1:8" ht="27.2" x14ac:dyDescent="0.25">
      <c r="A56" s="19" t="s">
        <v>134</v>
      </c>
      <c r="B56" s="7" t="s">
        <v>4</v>
      </c>
      <c r="C56" s="6" t="s">
        <v>11</v>
      </c>
      <c r="D56" s="6" t="s">
        <v>48</v>
      </c>
      <c r="E56" s="6" t="s">
        <v>165</v>
      </c>
      <c r="F56" s="18" t="s">
        <v>133</v>
      </c>
      <c r="G56" s="5">
        <v>77.2</v>
      </c>
      <c r="H56" s="5">
        <v>78.099999999999994</v>
      </c>
    </row>
    <row r="57" spans="1:8" ht="27.2" x14ac:dyDescent="0.25">
      <c r="A57" s="19" t="s">
        <v>29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28</v>
      </c>
      <c r="G57" s="5">
        <f>G58</f>
        <v>7.8</v>
      </c>
      <c r="H57" s="5">
        <f>H58</f>
        <v>7.8</v>
      </c>
    </row>
    <row r="58" spans="1:8" ht="27.2" x14ac:dyDescent="0.25">
      <c r="A58" s="19" t="s">
        <v>27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24</v>
      </c>
      <c r="G58" s="5">
        <v>7.8</v>
      </c>
      <c r="H58" s="5">
        <v>7.8</v>
      </c>
    </row>
    <row r="59" spans="1:8" ht="55.55" customHeight="1" x14ac:dyDescent="0.25">
      <c r="A59" s="64" t="s">
        <v>140</v>
      </c>
      <c r="B59" s="11" t="s">
        <v>4</v>
      </c>
      <c r="C59" s="10" t="s">
        <v>11</v>
      </c>
      <c r="D59" s="10" t="s">
        <v>48</v>
      </c>
      <c r="E59" s="10" t="s">
        <v>166</v>
      </c>
      <c r="F59" s="10"/>
      <c r="G59" s="5">
        <f>G60+G62</f>
        <v>501.1</v>
      </c>
      <c r="H59" s="5">
        <f>H60+H62</f>
        <v>506</v>
      </c>
    </row>
    <row r="60" spans="1:8" ht="54.35" x14ac:dyDescent="0.25">
      <c r="A60" s="19" t="s">
        <v>77</v>
      </c>
      <c r="B60" s="16" t="s">
        <v>4</v>
      </c>
      <c r="C60" s="18" t="s">
        <v>11</v>
      </c>
      <c r="D60" s="18" t="s">
        <v>48</v>
      </c>
      <c r="E60" s="6" t="s">
        <v>166</v>
      </c>
      <c r="F60" s="18" t="s">
        <v>76</v>
      </c>
      <c r="G60" s="9">
        <f>G61</f>
        <v>431.7</v>
      </c>
      <c r="H60" s="9">
        <f>H61</f>
        <v>439.3</v>
      </c>
    </row>
    <row r="61" spans="1:8" ht="27.2" x14ac:dyDescent="0.25">
      <c r="A61" s="19" t="s">
        <v>139</v>
      </c>
      <c r="B61" s="16" t="s">
        <v>4</v>
      </c>
      <c r="C61" s="18" t="s">
        <v>11</v>
      </c>
      <c r="D61" s="18" t="s">
        <v>48</v>
      </c>
      <c r="E61" s="6" t="s">
        <v>166</v>
      </c>
      <c r="F61" s="18" t="s">
        <v>133</v>
      </c>
      <c r="G61" s="5">
        <v>431.7</v>
      </c>
      <c r="H61" s="5">
        <v>439.3</v>
      </c>
    </row>
    <row r="62" spans="1:8" ht="27.2" x14ac:dyDescent="0.25">
      <c r="A62" s="63" t="s">
        <v>29</v>
      </c>
      <c r="B62" s="7" t="s">
        <v>4</v>
      </c>
      <c r="C62" s="6" t="s">
        <v>11</v>
      </c>
      <c r="D62" s="6" t="s">
        <v>48</v>
      </c>
      <c r="E62" s="6" t="s">
        <v>166</v>
      </c>
      <c r="F62" s="62" t="s">
        <v>28</v>
      </c>
      <c r="G62" s="5">
        <f>G63</f>
        <v>69.400000000000006</v>
      </c>
      <c r="H62" s="5">
        <f>H63</f>
        <v>66.7</v>
      </c>
    </row>
    <row r="63" spans="1:8" ht="27.2" x14ac:dyDescent="0.25">
      <c r="A63" s="63" t="s">
        <v>27</v>
      </c>
      <c r="B63" s="7" t="s">
        <v>4</v>
      </c>
      <c r="C63" s="6" t="s">
        <v>11</v>
      </c>
      <c r="D63" s="6" t="s">
        <v>48</v>
      </c>
      <c r="E63" s="6" t="s">
        <v>166</v>
      </c>
      <c r="F63" s="62" t="s">
        <v>24</v>
      </c>
      <c r="G63" s="5">
        <v>69.400000000000006</v>
      </c>
      <c r="H63" s="5">
        <v>66.7</v>
      </c>
    </row>
    <row r="64" spans="1:8" x14ac:dyDescent="0.25">
      <c r="A64" s="80" t="s">
        <v>297</v>
      </c>
      <c r="B64" s="7" t="s">
        <v>4</v>
      </c>
      <c r="C64" s="13" t="s">
        <v>11</v>
      </c>
      <c r="D64" s="13" t="s">
        <v>103</v>
      </c>
      <c r="E64" s="81"/>
      <c r="F64" s="82"/>
      <c r="G64" s="2">
        <f t="shared" ref="G64:H67" si="3">G65</f>
        <v>35.5</v>
      </c>
      <c r="H64" s="2">
        <f t="shared" si="3"/>
        <v>37.200000000000003</v>
      </c>
    </row>
    <row r="65" spans="1:8" x14ac:dyDescent="0.25">
      <c r="A65" s="23" t="s">
        <v>21</v>
      </c>
      <c r="B65" s="11" t="s">
        <v>4</v>
      </c>
      <c r="C65" s="10" t="s">
        <v>11</v>
      </c>
      <c r="D65" s="10" t="s">
        <v>103</v>
      </c>
      <c r="E65" s="21" t="s">
        <v>161</v>
      </c>
      <c r="F65" s="82"/>
      <c r="G65" s="9">
        <f t="shared" si="3"/>
        <v>35.5</v>
      </c>
      <c r="H65" s="9">
        <f t="shared" si="3"/>
        <v>37.200000000000003</v>
      </c>
    </row>
    <row r="66" spans="1:8" ht="54.35" x14ac:dyDescent="0.25">
      <c r="A66" s="64" t="s">
        <v>298</v>
      </c>
      <c r="B66" s="11" t="s">
        <v>4</v>
      </c>
      <c r="C66" s="10" t="s">
        <v>11</v>
      </c>
      <c r="D66" s="10" t="s">
        <v>103</v>
      </c>
      <c r="E66" s="10" t="s">
        <v>299</v>
      </c>
      <c r="F66" s="83"/>
      <c r="G66" s="9">
        <f t="shared" si="3"/>
        <v>35.5</v>
      </c>
      <c r="H66" s="9">
        <f t="shared" si="3"/>
        <v>37.200000000000003</v>
      </c>
    </row>
    <row r="67" spans="1:8" ht="27.2" x14ac:dyDescent="0.25">
      <c r="A67" s="63" t="s">
        <v>29</v>
      </c>
      <c r="B67" s="7" t="s">
        <v>4</v>
      </c>
      <c r="C67" s="6" t="s">
        <v>11</v>
      </c>
      <c r="D67" s="6" t="s">
        <v>103</v>
      </c>
      <c r="E67" s="6" t="s">
        <v>299</v>
      </c>
      <c r="F67" s="62" t="s">
        <v>28</v>
      </c>
      <c r="G67" s="5">
        <f t="shared" si="3"/>
        <v>35.5</v>
      </c>
      <c r="H67" s="5">
        <f t="shared" si="3"/>
        <v>37.200000000000003</v>
      </c>
    </row>
    <row r="68" spans="1:8" ht="27.2" x14ac:dyDescent="0.25">
      <c r="A68" s="63" t="s">
        <v>27</v>
      </c>
      <c r="B68" s="7" t="s">
        <v>4</v>
      </c>
      <c r="C68" s="6" t="s">
        <v>11</v>
      </c>
      <c r="D68" s="6" t="s">
        <v>103</v>
      </c>
      <c r="E68" s="6" t="s">
        <v>299</v>
      </c>
      <c r="F68" s="62" t="s">
        <v>24</v>
      </c>
      <c r="G68" s="5">
        <v>35.5</v>
      </c>
      <c r="H68" s="5">
        <v>37.200000000000003</v>
      </c>
    </row>
    <row r="69" spans="1:8" ht="39.4" x14ac:dyDescent="0.25">
      <c r="A69" s="14" t="s">
        <v>138</v>
      </c>
      <c r="B69" s="16" t="s">
        <v>4</v>
      </c>
      <c r="C69" s="15" t="s">
        <v>11</v>
      </c>
      <c r="D69" s="15" t="s">
        <v>43</v>
      </c>
      <c r="E69" s="13"/>
      <c r="F69" s="13"/>
      <c r="G69" s="2">
        <f>G70</f>
        <v>1155.9000000000001</v>
      </c>
      <c r="H69" s="2">
        <f>H70</f>
        <v>1155.9000000000001</v>
      </c>
    </row>
    <row r="70" spans="1:8" x14ac:dyDescent="0.25">
      <c r="A70" s="23" t="s">
        <v>21</v>
      </c>
      <c r="B70" s="22" t="s">
        <v>4</v>
      </c>
      <c r="C70" s="20" t="s">
        <v>11</v>
      </c>
      <c r="D70" s="20" t="s">
        <v>43</v>
      </c>
      <c r="E70" s="21" t="s">
        <v>161</v>
      </c>
      <c r="F70" s="20"/>
      <c r="G70" s="2">
        <f>G71</f>
        <v>1155.9000000000001</v>
      </c>
      <c r="H70" s="2">
        <f>H71</f>
        <v>1155.9000000000001</v>
      </c>
    </row>
    <row r="71" spans="1:8" ht="25.5" customHeight="1" x14ac:dyDescent="0.25">
      <c r="A71" s="61" t="s">
        <v>137</v>
      </c>
      <c r="B71" s="16" t="s">
        <v>4</v>
      </c>
      <c r="C71" s="18" t="s">
        <v>11</v>
      </c>
      <c r="D71" s="18" t="s">
        <v>43</v>
      </c>
      <c r="E71" s="28" t="s">
        <v>162</v>
      </c>
      <c r="F71" s="18"/>
      <c r="G71" s="9">
        <f>G72+G75+G78</f>
        <v>1155.9000000000001</v>
      </c>
      <c r="H71" s="9">
        <f>H72+H75+H78</f>
        <v>1155.9000000000001</v>
      </c>
    </row>
    <row r="72" spans="1:8" ht="54.35" x14ac:dyDescent="0.25">
      <c r="A72" s="19" t="s">
        <v>77</v>
      </c>
      <c r="B72" s="16" t="s">
        <v>4</v>
      </c>
      <c r="C72" s="18" t="s">
        <v>11</v>
      </c>
      <c r="D72" s="18" t="s">
        <v>43</v>
      </c>
      <c r="E72" s="28" t="s">
        <v>162</v>
      </c>
      <c r="F72" s="18" t="s">
        <v>76</v>
      </c>
      <c r="G72" s="5">
        <f>G73</f>
        <v>1155.9000000000001</v>
      </c>
      <c r="H72" s="5">
        <f>H73</f>
        <v>1155.9000000000001</v>
      </c>
    </row>
    <row r="73" spans="1:8" ht="27.2" x14ac:dyDescent="0.25">
      <c r="A73" s="19" t="s">
        <v>134</v>
      </c>
      <c r="B73" s="16" t="s">
        <v>4</v>
      </c>
      <c r="C73" s="18" t="s">
        <v>11</v>
      </c>
      <c r="D73" s="18" t="s">
        <v>43</v>
      </c>
      <c r="E73" s="28" t="s">
        <v>162</v>
      </c>
      <c r="F73" s="18" t="s">
        <v>133</v>
      </c>
      <c r="G73" s="5">
        <f>G74</f>
        <v>1155.9000000000001</v>
      </c>
      <c r="H73" s="5">
        <f>H74</f>
        <v>1155.9000000000001</v>
      </c>
    </row>
    <row r="74" spans="1:8" ht="27.2" x14ac:dyDescent="0.25">
      <c r="A74" s="19" t="s">
        <v>45</v>
      </c>
      <c r="B74" s="16" t="s">
        <v>4</v>
      </c>
      <c r="C74" s="18" t="s">
        <v>11</v>
      </c>
      <c r="D74" s="18" t="s">
        <v>43</v>
      </c>
      <c r="E74" s="28" t="s">
        <v>163</v>
      </c>
      <c r="F74" s="18"/>
      <c r="G74" s="5">
        <v>1155.9000000000001</v>
      </c>
      <c r="H74" s="5">
        <v>1155.9000000000001</v>
      </c>
    </row>
    <row r="75" spans="1:8" ht="27.2" x14ac:dyDescent="0.25">
      <c r="A75" s="19" t="s">
        <v>29</v>
      </c>
      <c r="B75" s="16" t="s">
        <v>4</v>
      </c>
      <c r="C75" s="18" t="s">
        <v>11</v>
      </c>
      <c r="D75" s="18" t="s">
        <v>43</v>
      </c>
      <c r="E75" s="28" t="s">
        <v>163</v>
      </c>
      <c r="F75" s="18" t="s">
        <v>28</v>
      </c>
      <c r="G75" s="5">
        <f>G76</f>
        <v>0</v>
      </c>
      <c r="H75" s="5">
        <f>H76</f>
        <v>0</v>
      </c>
    </row>
    <row r="76" spans="1:8" ht="27.2" x14ac:dyDescent="0.25">
      <c r="A76" s="19" t="s">
        <v>27</v>
      </c>
      <c r="B76" s="16" t="s">
        <v>4</v>
      </c>
      <c r="C76" s="18" t="s">
        <v>11</v>
      </c>
      <c r="D76" s="18" t="s">
        <v>43</v>
      </c>
      <c r="E76" s="28" t="s">
        <v>163</v>
      </c>
      <c r="F76" s="18" t="s">
        <v>24</v>
      </c>
      <c r="G76" s="5"/>
      <c r="H76" s="5"/>
    </row>
    <row r="77" spans="1:8" ht="27.2" x14ac:dyDescent="0.25">
      <c r="A77" s="19" t="s">
        <v>136</v>
      </c>
      <c r="B77" s="16" t="s">
        <v>4</v>
      </c>
      <c r="C77" s="18" t="s">
        <v>11</v>
      </c>
      <c r="D77" s="18" t="s">
        <v>43</v>
      </c>
      <c r="E77" s="28" t="s">
        <v>167</v>
      </c>
      <c r="F77" s="18"/>
      <c r="G77" s="5">
        <f>G78</f>
        <v>0</v>
      </c>
      <c r="H77" s="5">
        <f>H78</f>
        <v>0</v>
      </c>
    </row>
    <row r="78" spans="1:8" ht="54.35" x14ac:dyDescent="0.25">
      <c r="A78" s="19" t="s">
        <v>135</v>
      </c>
      <c r="B78" s="16" t="s">
        <v>4</v>
      </c>
      <c r="C78" s="18" t="s">
        <v>11</v>
      </c>
      <c r="D78" s="18" t="s">
        <v>43</v>
      </c>
      <c r="E78" s="28" t="s">
        <v>167</v>
      </c>
      <c r="F78" s="18" t="s">
        <v>76</v>
      </c>
      <c r="G78" s="5">
        <f>G79</f>
        <v>0</v>
      </c>
      <c r="H78" s="5">
        <f>H79</f>
        <v>0</v>
      </c>
    </row>
    <row r="79" spans="1:8" ht="27.2" x14ac:dyDescent="0.25">
      <c r="A79" s="19" t="s">
        <v>134</v>
      </c>
      <c r="B79" s="16" t="s">
        <v>4</v>
      </c>
      <c r="C79" s="18" t="s">
        <v>11</v>
      </c>
      <c r="D79" s="18" t="s">
        <v>43</v>
      </c>
      <c r="E79" s="28" t="s">
        <v>167</v>
      </c>
      <c r="F79" s="18" t="s">
        <v>133</v>
      </c>
      <c r="G79" s="5"/>
      <c r="H79" s="5"/>
    </row>
    <row r="80" spans="1:8" x14ac:dyDescent="0.25">
      <c r="A80" s="17" t="s">
        <v>132</v>
      </c>
      <c r="B80" s="16" t="s">
        <v>4</v>
      </c>
      <c r="C80" s="15" t="s">
        <v>11</v>
      </c>
      <c r="D80" s="15" t="s">
        <v>35</v>
      </c>
      <c r="E80" s="15"/>
      <c r="F80" s="15"/>
      <c r="G80" s="2">
        <f t="shared" ref="G80:H83" si="4">G81</f>
        <v>0</v>
      </c>
      <c r="H80" s="2">
        <f t="shared" si="4"/>
        <v>0</v>
      </c>
    </row>
    <row r="81" spans="1:8" ht="18.7" customHeight="1" x14ac:dyDescent="0.25">
      <c r="A81" s="23" t="s">
        <v>21</v>
      </c>
      <c r="B81" s="22" t="s">
        <v>4</v>
      </c>
      <c r="C81" s="20" t="s">
        <v>11</v>
      </c>
      <c r="D81" s="20" t="s">
        <v>35</v>
      </c>
      <c r="E81" s="21" t="s">
        <v>161</v>
      </c>
      <c r="F81" s="20"/>
      <c r="G81" s="9">
        <f t="shared" si="4"/>
        <v>0</v>
      </c>
      <c r="H81" s="9">
        <f t="shared" si="4"/>
        <v>0</v>
      </c>
    </row>
    <row r="82" spans="1:8" x14ac:dyDescent="0.25">
      <c r="A82" s="29" t="s">
        <v>131</v>
      </c>
      <c r="B82" s="60" t="s">
        <v>4</v>
      </c>
      <c r="C82" s="25" t="s">
        <v>11</v>
      </c>
      <c r="D82" s="25" t="s">
        <v>35</v>
      </c>
      <c r="E82" s="25" t="s">
        <v>169</v>
      </c>
      <c r="F82" s="25"/>
      <c r="G82" s="5">
        <f t="shared" si="4"/>
        <v>0</v>
      </c>
      <c r="H82" s="5">
        <f t="shared" si="4"/>
        <v>0</v>
      </c>
    </row>
    <row r="83" spans="1:8" ht="16.5" customHeight="1" x14ac:dyDescent="0.25">
      <c r="A83" s="29" t="s">
        <v>73</v>
      </c>
      <c r="B83" s="60" t="s">
        <v>4</v>
      </c>
      <c r="C83" s="25" t="s">
        <v>11</v>
      </c>
      <c r="D83" s="25" t="s">
        <v>35</v>
      </c>
      <c r="E83" s="25" t="s">
        <v>169</v>
      </c>
      <c r="F83" s="25" t="s">
        <v>72</v>
      </c>
      <c r="G83" s="5">
        <f t="shared" si="4"/>
        <v>0</v>
      </c>
      <c r="H83" s="5">
        <f t="shared" si="4"/>
        <v>0</v>
      </c>
    </row>
    <row r="84" spans="1:8" ht="15.8" customHeight="1" x14ac:dyDescent="0.25">
      <c r="A84" s="29" t="s">
        <v>130</v>
      </c>
      <c r="B84" s="60" t="s">
        <v>4</v>
      </c>
      <c r="C84" s="25" t="s">
        <v>11</v>
      </c>
      <c r="D84" s="25" t="s">
        <v>35</v>
      </c>
      <c r="E84" s="25" t="s">
        <v>169</v>
      </c>
      <c r="F84" s="25" t="s">
        <v>129</v>
      </c>
      <c r="G84" s="5">
        <v>0</v>
      </c>
      <c r="H84" s="5">
        <v>0</v>
      </c>
    </row>
    <row r="85" spans="1:8" ht="15.8" customHeight="1" x14ac:dyDescent="0.25">
      <c r="A85" s="36" t="s">
        <v>305</v>
      </c>
      <c r="B85" s="16" t="s">
        <v>4</v>
      </c>
      <c r="C85" s="15" t="s">
        <v>11</v>
      </c>
      <c r="D85" s="15" t="s">
        <v>17</v>
      </c>
      <c r="E85" s="25"/>
      <c r="F85" s="25"/>
      <c r="G85" s="2">
        <f t="shared" ref="G85:H88" si="5">G86</f>
        <v>525</v>
      </c>
      <c r="H85" s="2">
        <f t="shared" si="5"/>
        <v>525</v>
      </c>
    </row>
    <row r="86" spans="1:8" ht="57.1" customHeight="1" x14ac:dyDescent="0.25">
      <c r="A86" s="48" t="s">
        <v>328</v>
      </c>
      <c r="B86" s="21" t="s">
        <v>4</v>
      </c>
      <c r="C86" s="20" t="s">
        <v>11</v>
      </c>
      <c r="D86" s="20" t="s">
        <v>17</v>
      </c>
      <c r="E86" s="26" t="s">
        <v>300</v>
      </c>
      <c r="F86" s="25"/>
      <c r="G86" s="9">
        <f t="shared" si="5"/>
        <v>525</v>
      </c>
      <c r="H86" s="9">
        <f t="shared" si="5"/>
        <v>525</v>
      </c>
    </row>
    <row r="87" spans="1:8" ht="86.95" customHeight="1" x14ac:dyDescent="0.25">
      <c r="A87" s="98" t="s">
        <v>303</v>
      </c>
      <c r="B87" s="21" t="s">
        <v>4</v>
      </c>
      <c r="C87" s="20" t="s">
        <v>11</v>
      </c>
      <c r="D87" s="20" t="s">
        <v>17</v>
      </c>
      <c r="E87" s="26" t="s">
        <v>304</v>
      </c>
      <c r="F87" s="26"/>
      <c r="G87" s="9">
        <f t="shared" si="5"/>
        <v>525</v>
      </c>
      <c r="H87" s="9">
        <f t="shared" si="5"/>
        <v>525</v>
      </c>
    </row>
    <row r="88" spans="1:8" ht="27.7" customHeight="1" x14ac:dyDescent="0.25">
      <c r="A88" s="19" t="s">
        <v>29</v>
      </c>
      <c r="B88" s="28" t="s">
        <v>4</v>
      </c>
      <c r="C88" s="18" t="s">
        <v>11</v>
      </c>
      <c r="D88" s="18" t="s">
        <v>17</v>
      </c>
      <c r="E88" s="25" t="s">
        <v>304</v>
      </c>
      <c r="F88" s="25" t="s">
        <v>28</v>
      </c>
      <c r="G88" s="5">
        <f t="shared" si="5"/>
        <v>525</v>
      </c>
      <c r="H88" s="5">
        <f t="shared" si="5"/>
        <v>525</v>
      </c>
    </row>
    <row r="89" spans="1:8" ht="27.7" customHeight="1" x14ac:dyDescent="0.25">
      <c r="A89" s="19" t="s">
        <v>27</v>
      </c>
      <c r="B89" s="28" t="s">
        <v>4</v>
      </c>
      <c r="C89" s="18" t="s">
        <v>11</v>
      </c>
      <c r="D89" s="18" t="s">
        <v>17</v>
      </c>
      <c r="E89" s="25" t="s">
        <v>304</v>
      </c>
      <c r="F89" s="25" t="s">
        <v>24</v>
      </c>
      <c r="G89" s="5">
        <v>525</v>
      </c>
      <c r="H89" s="5">
        <v>525</v>
      </c>
    </row>
    <row r="90" spans="1:8" x14ac:dyDescent="0.25">
      <c r="A90" s="59" t="s">
        <v>128</v>
      </c>
      <c r="B90" s="58" t="s">
        <v>4</v>
      </c>
      <c r="C90" s="57" t="s">
        <v>25</v>
      </c>
      <c r="D90" s="57"/>
      <c r="E90" s="57"/>
      <c r="F90" s="57"/>
      <c r="G90" s="2">
        <f t="shared" ref="G90:H94" si="6">G91</f>
        <v>1994.1</v>
      </c>
      <c r="H90" s="2">
        <f t="shared" si="6"/>
        <v>2034.3</v>
      </c>
    </row>
    <row r="91" spans="1:8" x14ac:dyDescent="0.25">
      <c r="A91" s="14" t="s">
        <v>127</v>
      </c>
      <c r="B91" s="7" t="s">
        <v>4</v>
      </c>
      <c r="C91" s="13" t="s">
        <v>25</v>
      </c>
      <c r="D91" s="13" t="s">
        <v>2</v>
      </c>
      <c r="E91" s="13"/>
      <c r="F91" s="13"/>
      <c r="G91" s="2">
        <f>G92</f>
        <v>1994.1</v>
      </c>
      <c r="H91" s="2">
        <f>H92</f>
        <v>2034.3</v>
      </c>
    </row>
    <row r="92" spans="1:8" x14ac:dyDescent="0.25">
      <c r="A92" s="23" t="s">
        <v>21</v>
      </c>
      <c r="B92" s="22" t="s">
        <v>4</v>
      </c>
      <c r="C92" s="20" t="s">
        <v>25</v>
      </c>
      <c r="D92" s="20" t="s">
        <v>2</v>
      </c>
      <c r="E92" s="21" t="s">
        <v>161</v>
      </c>
      <c r="F92" s="13"/>
      <c r="G92" s="9">
        <f t="shared" si="6"/>
        <v>1994.1</v>
      </c>
      <c r="H92" s="9">
        <f t="shared" si="6"/>
        <v>2034.3</v>
      </c>
    </row>
    <row r="93" spans="1:8" ht="27.2" x14ac:dyDescent="0.25">
      <c r="A93" s="56" t="s">
        <v>126</v>
      </c>
      <c r="B93" s="7" t="s">
        <v>4</v>
      </c>
      <c r="C93" s="6" t="s">
        <v>25</v>
      </c>
      <c r="D93" s="6" t="s">
        <v>2</v>
      </c>
      <c r="E93" s="6" t="s">
        <v>170</v>
      </c>
      <c r="F93" s="6" t="s">
        <v>117</v>
      </c>
      <c r="G93" s="5">
        <f t="shared" si="6"/>
        <v>1994.1</v>
      </c>
      <c r="H93" s="5">
        <f t="shared" si="6"/>
        <v>2034.3</v>
      </c>
    </row>
    <row r="94" spans="1:8" x14ac:dyDescent="0.25">
      <c r="A94" s="56" t="s">
        <v>106</v>
      </c>
      <c r="B94" s="7" t="s">
        <v>4</v>
      </c>
      <c r="C94" s="6" t="s">
        <v>25</v>
      </c>
      <c r="D94" s="6" t="s">
        <v>2</v>
      </c>
      <c r="E94" s="6" t="s">
        <v>170</v>
      </c>
      <c r="F94" s="6" t="s">
        <v>6</v>
      </c>
      <c r="G94" s="5">
        <f t="shared" si="6"/>
        <v>1994.1</v>
      </c>
      <c r="H94" s="5">
        <f t="shared" si="6"/>
        <v>2034.3</v>
      </c>
    </row>
    <row r="95" spans="1:8" x14ac:dyDescent="0.25">
      <c r="A95" s="34" t="s">
        <v>125</v>
      </c>
      <c r="B95" s="7" t="s">
        <v>4</v>
      </c>
      <c r="C95" s="6" t="s">
        <v>25</v>
      </c>
      <c r="D95" s="6" t="s">
        <v>2</v>
      </c>
      <c r="E95" s="6" t="s">
        <v>170</v>
      </c>
      <c r="F95" s="6" t="s">
        <v>124</v>
      </c>
      <c r="G95" s="5">
        <v>1994.1</v>
      </c>
      <c r="H95" s="5">
        <v>2034.3</v>
      </c>
    </row>
    <row r="96" spans="1:8" ht="26.5" x14ac:dyDescent="0.25">
      <c r="A96" s="55" t="s">
        <v>123</v>
      </c>
      <c r="B96" s="46" t="s">
        <v>4</v>
      </c>
      <c r="C96" s="49" t="s">
        <v>2</v>
      </c>
      <c r="D96" s="49"/>
      <c r="E96" s="49"/>
      <c r="F96" s="49"/>
      <c r="G96" s="2">
        <f t="shared" ref="G96:H100" si="7">G97</f>
        <v>5440.3</v>
      </c>
      <c r="H96" s="2">
        <f t="shared" si="7"/>
        <v>5440.3</v>
      </c>
    </row>
    <row r="97" spans="1:8" ht="39.4" x14ac:dyDescent="0.25">
      <c r="A97" s="55" t="s">
        <v>122</v>
      </c>
      <c r="B97" s="46" t="s">
        <v>4</v>
      </c>
      <c r="C97" s="49" t="s">
        <v>2</v>
      </c>
      <c r="D97" s="49" t="s">
        <v>83</v>
      </c>
      <c r="E97" s="49"/>
      <c r="F97" s="49"/>
      <c r="G97" s="2">
        <f t="shared" si="7"/>
        <v>5440.3</v>
      </c>
      <c r="H97" s="2">
        <f t="shared" si="7"/>
        <v>5440.3</v>
      </c>
    </row>
    <row r="98" spans="1:8" ht="27.2" x14ac:dyDescent="0.25">
      <c r="A98" s="37" t="s">
        <v>121</v>
      </c>
      <c r="B98" s="39" t="s">
        <v>4</v>
      </c>
      <c r="C98" s="53" t="s">
        <v>2</v>
      </c>
      <c r="D98" s="53" t="s">
        <v>83</v>
      </c>
      <c r="E98" s="53" t="s">
        <v>171</v>
      </c>
      <c r="F98" s="53"/>
      <c r="G98" s="9">
        <f t="shared" si="7"/>
        <v>5440.3</v>
      </c>
      <c r="H98" s="9">
        <f t="shared" si="7"/>
        <v>5440.3</v>
      </c>
    </row>
    <row r="99" spans="1:8" ht="27.2" x14ac:dyDescent="0.25">
      <c r="A99" s="27" t="s">
        <v>172</v>
      </c>
      <c r="B99" s="46" t="s">
        <v>4</v>
      </c>
      <c r="C99" s="51" t="s">
        <v>2</v>
      </c>
      <c r="D99" s="51" t="s">
        <v>83</v>
      </c>
      <c r="E99" s="51" t="s">
        <v>173</v>
      </c>
      <c r="F99" s="51"/>
      <c r="G99" s="5">
        <f>G100+G102+G105</f>
        <v>5440.3</v>
      </c>
      <c r="H99" s="5">
        <f>H100+H102+H105</f>
        <v>5440.3</v>
      </c>
    </row>
    <row r="100" spans="1:8" ht="27.2" x14ac:dyDescent="0.25">
      <c r="A100" s="27" t="s">
        <v>38</v>
      </c>
      <c r="B100" s="46" t="s">
        <v>4</v>
      </c>
      <c r="C100" s="51" t="s">
        <v>2</v>
      </c>
      <c r="D100" s="51" t="s">
        <v>83</v>
      </c>
      <c r="E100" s="51" t="s">
        <v>173</v>
      </c>
      <c r="F100" s="51">
        <v>600</v>
      </c>
      <c r="G100" s="5">
        <f t="shared" si="7"/>
        <v>5229.7</v>
      </c>
      <c r="H100" s="5">
        <f t="shared" si="7"/>
        <v>5229.7</v>
      </c>
    </row>
    <row r="101" spans="1:8" x14ac:dyDescent="0.25">
      <c r="A101" s="34" t="s">
        <v>62</v>
      </c>
      <c r="B101" s="46" t="s">
        <v>4</v>
      </c>
      <c r="C101" s="51" t="s">
        <v>2</v>
      </c>
      <c r="D101" s="51" t="s">
        <v>83</v>
      </c>
      <c r="E101" s="51" t="s">
        <v>173</v>
      </c>
      <c r="F101" s="51">
        <v>610</v>
      </c>
      <c r="G101" s="5">
        <v>5229.7</v>
      </c>
      <c r="H101" s="5">
        <v>5229.7</v>
      </c>
    </row>
    <row r="102" spans="1:8" ht="54.35" x14ac:dyDescent="0.25">
      <c r="A102" s="44" t="s">
        <v>174</v>
      </c>
      <c r="B102" s="39" t="s">
        <v>4</v>
      </c>
      <c r="C102" s="53" t="s">
        <v>2</v>
      </c>
      <c r="D102" s="53" t="s">
        <v>83</v>
      </c>
      <c r="E102" s="53" t="s">
        <v>175</v>
      </c>
      <c r="F102" s="53"/>
      <c r="G102" s="9">
        <f>G103</f>
        <v>200</v>
      </c>
      <c r="H102" s="9">
        <f>H103</f>
        <v>200</v>
      </c>
    </row>
    <row r="103" spans="1:8" ht="27.2" x14ac:dyDescent="0.25">
      <c r="A103" s="19" t="s">
        <v>29</v>
      </c>
      <c r="B103" s="46" t="s">
        <v>4</v>
      </c>
      <c r="C103" s="51" t="s">
        <v>2</v>
      </c>
      <c r="D103" s="51" t="s">
        <v>83</v>
      </c>
      <c r="E103" s="51" t="s">
        <v>175</v>
      </c>
      <c r="F103" s="51">
        <v>200</v>
      </c>
      <c r="G103" s="5">
        <f>G104</f>
        <v>200</v>
      </c>
      <c r="H103" s="5">
        <f>H104</f>
        <v>200</v>
      </c>
    </row>
    <row r="104" spans="1:8" ht="27.2" x14ac:dyDescent="0.25">
      <c r="A104" s="19" t="s">
        <v>27</v>
      </c>
      <c r="B104" s="46" t="s">
        <v>4</v>
      </c>
      <c r="C104" s="51" t="s">
        <v>2</v>
      </c>
      <c r="D104" s="51" t="s">
        <v>83</v>
      </c>
      <c r="E104" s="51" t="s">
        <v>175</v>
      </c>
      <c r="F104" s="51">
        <v>240</v>
      </c>
      <c r="G104" s="5">
        <v>200</v>
      </c>
      <c r="H104" s="5">
        <v>200</v>
      </c>
    </row>
    <row r="105" spans="1:8" ht="40.75" x14ac:dyDescent="0.25">
      <c r="A105" s="24" t="s">
        <v>176</v>
      </c>
      <c r="B105" s="39" t="s">
        <v>4</v>
      </c>
      <c r="C105" s="53" t="s">
        <v>2</v>
      </c>
      <c r="D105" s="53" t="s">
        <v>83</v>
      </c>
      <c r="E105" s="53" t="s">
        <v>177</v>
      </c>
      <c r="F105" s="53"/>
      <c r="G105" s="9">
        <f>G106</f>
        <v>10.6</v>
      </c>
      <c r="H105" s="9">
        <f>H106</f>
        <v>10.6</v>
      </c>
    </row>
    <row r="106" spans="1:8" ht="27.2" x14ac:dyDescent="0.25">
      <c r="A106" s="19" t="s">
        <v>29</v>
      </c>
      <c r="B106" s="46" t="s">
        <v>4</v>
      </c>
      <c r="C106" s="51" t="s">
        <v>2</v>
      </c>
      <c r="D106" s="51" t="s">
        <v>83</v>
      </c>
      <c r="E106" s="51" t="s">
        <v>177</v>
      </c>
      <c r="F106" s="51">
        <v>200</v>
      </c>
      <c r="G106" s="5">
        <f>G107</f>
        <v>10.6</v>
      </c>
      <c r="H106" s="5">
        <f>H107</f>
        <v>10.6</v>
      </c>
    </row>
    <row r="107" spans="1:8" ht="27.2" x14ac:dyDescent="0.25">
      <c r="A107" s="19" t="s">
        <v>27</v>
      </c>
      <c r="B107" s="46" t="s">
        <v>4</v>
      </c>
      <c r="C107" s="51" t="s">
        <v>2</v>
      </c>
      <c r="D107" s="51" t="s">
        <v>83</v>
      </c>
      <c r="E107" s="51" t="s">
        <v>177</v>
      </c>
      <c r="F107" s="51">
        <v>240</v>
      </c>
      <c r="G107" s="5">
        <v>10.6</v>
      </c>
      <c r="H107" s="5">
        <v>10.6</v>
      </c>
    </row>
    <row r="108" spans="1:8" x14ac:dyDescent="0.25">
      <c r="A108" s="17" t="s">
        <v>120</v>
      </c>
      <c r="B108" s="16" t="s">
        <v>4</v>
      </c>
      <c r="C108" s="15" t="s">
        <v>48</v>
      </c>
      <c r="D108" s="15"/>
      <c r="E108" s="15"/>
      <c r="F108" s="15"/>
      <c r="G108" s="2">
        <f>G137+G114+G119+G132+G109</f>
        <v>73189</v>
      </c>
      <c r="H108" s="2">
        <f>H137+H114+H119+H132+H109</f>
        <v>71291.8</v>
      </c>
    </row>
    <row r="109" spans="1:8" x14ac:dyDescent="0.25">
      <c r="A109" s="80" t="s">
        <v>259</v>
      </c>
      <c r="B109" s="69">
        <v>203</v>
      </c>
      <c r="C109" s="82" t="s">
        <v>48</v>
      </c>
      <c r="D109" s="82" t="s">
        <v>103</v>
      </c>
      <c r="E109" s="15"/>
      <c r="F109" s="15"/>
      <c r="G109" s="2">
        <f t="shared" ref="G109:H112" si="8">G110</f>
        <v>448.6</v>
      </c>
      <c r="H109" s="2">
        <f t="shared" si="8"/>
        <v>448.6</v>
      </c>
    </row>
    <row r="110" spans="1:8" x14ac:dyDescent="0.25">
      <c r="A110" s="23" t="s">
        <v>21</v>
      </c>
      <c r="B110" s="97">
        <v>203</v>
      </c>
      <c r="C110" s="83" t="s">
        <v>48</v>
      </c>
      <c r="D110" s="83" t="s">
        <v>103</v>
      </c>
      <c r="E110" s="21" t="s">
        <v>161</v>
      </c>
      <c r="F110" s="83"/>
      <c r="G110" s="9">
        <f t="shared" si="8"/>
        <v>448.6</v>
      </c>
      <c r="H110" s="9">
        <f t="shared" si="8"/>
        <v>448.6</v>
      </c>
    </row>
    <row r="111" spans="1:8" ht="54.35" x14ac:dyDescent="0.25">
      <c r="A111" s="64" t="s">
        <v>312</v>
      </c>
      <c r="B111" s="69">
        <v>203</v>
      </c>
      <c r="C111" s="83" t="s">
        <v>48</v>
      </c>
      <c r="D111" s="83" t="s">
        <v>103</v>
      </c>
      <c r="E111" s="83" t="s">
        <v>313</v>
      </c>
      <c r="F111" s="83"/>
      <c r="G111" s="9">
        <f t="shared" si="8"/>
        <v>448.6</v>
      </c>
      <c r="H111" s="9">
        <f t="shared" si="8"/>
        <v>448.6</v>
      </c>
    </row>
    <row r="112" spans="1:8" ht="27.2" x14ac:dyDescent="0.25">
      <c r="A112" s="63" t="s">
        <v>29</v>
      </c>
      <c r="B112" s="69">
        <v>203</v>
      </c>
      <c r="C112" s="62" t="s">
        <v>48</v>
      </c>
      <c r="D112" s="62" t="s">
        <v>103</v>
      </c>
      <c r="E112" s="62" t="s">
        <v>313</v>
      </c>
      <c r="F112" s="62" t="s">
        <v>28</v>
      </c>
      <c r="G112" s="5">
        <f t="shared" si="8"/>
        <v>448.6</v>
      </c>
      <c r="H112" s="5">
        <f t="shared" si="8"/>
        <v>448.6</v>
      </c>
    </row>
    <row r="113" spans="1:8" ht="27.2" x14ac:dyDescent="0.25">
      <c r="A113" s="63" t="s">
        <v>27</v>
      </c>
      <c r="B113" s="16" t="s">
        <v>4</v>
      </c>
      <c r="C113" s="62" t="s">
        <v>48</v>
      </c>
      <c r="D113" s="62" t="s">
        <v>103</v>
      </c>
      <c r="E113" s="62" t="s">
        <v>313</v>
      </c>
      <c r="F113" s="62" t="s">
        <v>24</v>
      </c>
      <c r="G113" s="5">
        <v>448.6</v>
      </c>
      <c r="H113" s="5">
        <v>448.6</v>
      </c>
    </row>
    <row r="114" spans="1:8" x14ac:dyDescent="0.25">
      <c r="A114" s="17" t="s">
        <v>119</v>
      </c>
      <c r="B114" s="16" t="s">
        <v>4</v>
      </c>
      <c r="C114" s="15" t="s">
        <v>48</v>
      </c>
      <c r="D114" s="15" t="s">
        <v>69</v>
      </c>
      <c r="E114" s="15"/>
      <c r="F114" s="15"/>
      <c r="G114" s="2">
        <f t="shared" ref="G114:H117" si="9">G115</f>
        <v>3000</v>
      </c>
      <c r="H114" s="2">
        <f t="shared" si="9"/>
        <v>3000</v>
      </c>
    </row>
    <row r="115" spans="1:8" ht="27.2" x14ac:dyDescent="0.25">
      <c r="A115" s="24" t="s">
        <v>115</v>
      </c>
      <c r="B115" s="22" t="s">
        <v>4</v>
      </c>
      <c r="C115" s="20" t="s">
        <v>48</v>
      </c>
      <c r="D115" s="20" t="s">
        <v>69</v>
      </c>
      <c r="E115" s="26" t="s">
        <v>179</v>
      </c>
      <c r="F115" s="20"/>
      <c r="G115" s="9">
        <f t="shared" si="9"/>
        <v>3000</v>
      </c>
      <c r="H115" s="9">
        <f t="shared" si="9"/>
        <v>3000</v>
      </c>
    </row>
    <row r="116" spans="1:8" ht="27.2" x14ac:dyDescent="0.25">
      <c r="A116" s="27" t="s">
        <v>118</v>
      </c>
      <c r="B116" s="16" t="s">
        <v>4</v>
      </c>
      <c r="C116" s="18" t="s">
        <v>48</v>
      </c>
      <c r="D116" s="18" t="s">
        <v>69</v>
      </c>
      <c r="E116" s="26" t="s">
        <v>178</v>
      </c>
      <c r="F116" s="18" t="s">
        <v>117</v>
      </c>
      <c r="G116" s="5">
        <f t="shared" si="9"/>
        <v>3000</v>
      </c>
      <c r="H116" s="5">
        <f t="shared" si="9"/>
        <v>3000</v>
      </c>
    </row>
    <row r="117" spans="1:8" x14ac:dyDescent="0.25">
      <c r="A117" s="19" t="s">
        <v>73</v>
      </c>
      <c r="B117" s="16" t="s">
        <v>4</v>
      </c>
      <c r="C117" s="18" t="s">
        <v>48</v>
      </c>
      <c r="D117" s="18" t="s">
        <v>69</v>
      </c>
      <c r="E117" s="26" t="s">
        <v>178</v>
      </c>
      <c r="F117" s="18" t="s">
        <v>72</v>
      </c>
      <c r="G117" s="5">
        <f t="shared" si="9"/>
        <v>3000</v>
      </c>
      <c r="H117" s="5">
        <f t="shared" si="9"/>
        <v>3000</v>
      </c>
    </row>
    <row r="118" spans="1:8" ht="40.75" x14ac:dyDescent="0.25">
      <c r="A118" s="19" t="s">
        <v>112</v>
      </c>
      <c r="B118" s="16" t="s">
        <v>4</v>
      </c>
      <c r="C118" s="18" t="s">
        <v>48</v>
      </c>
      <c r="D118" s="18" t="s">
        <v>69</v>
      </c>
      <c r="E118" s="26" t="s">
        <v>178</v>
      </c>
      <c r="F118" s="18" t="s">
        <v>111</v>
      </c>
      <c r="G118" s="5">
        <v>3000</v>
      </c>
      <c r="H118" s="5">
        <v>3000</v>
      </c>
    </row>
    <row r="119" spans="1:8" x14ac:dyDescent="0.25">
      <c r="A119" s="17" t="s">
        <v>116</v>
      </c>
      <c r="B119" s="16" t="s">
        <v>4</v>
      </c>
      <c r="C119" s="15" t="s">
        <v>48</v>
      </c>
      <c r="D119" s="15" t="s">
        <v>83</v>
      </c>
      <c r="E119" s="15"/>
      <c r="F119" s="15"/>
      <c r="G119" s="2">
        <f>G120</f>
        <v>66764.099999999991</v>
      </c>
      <c r="H119" s="2">
        <f>H120</f>
        <v>66866.899999999994</v>
      </c>
    </row>
    <row r="120" spans="1:8" ht="27.2" x14ac:dyDescent="0.25">
      <c r="A120" s="24" t="s">
        <v>115</v>
      </c>
      <c r="B120" s="22" t="s">
        <v>4</v>
      </c>
      <c r="C120" s="20" t="s">
        <v>48</v>
      </c>
      <c r="D120" s="20" t="s">
        <v>83</v>
      </c>
      <c r="E120" s="26" t="s">
        <v>179</v>
      </c>
      <c r="F120" s="15"/>
      <c r="G120" s="9">
        <f>G121+G124+G129</f>
        <v>66764.099999999991</v>
      </c>
      <c r="H120" s="9">
        <f>H121+H124+H129</f>
        <v>66866.899999999994</v>
      </c>
    </row>
    <row r="121" spans="1:8" ht="40.75" x14ac:dyDescent="0.25">
      <c r="A121" s="37" t="s">
        <v>114</v>
      </c>
      <c r="B121" s="22" t="s">
        <v>4</v>
      </c>
      <c r="C121" s="20" t="s">
        <v>48</v>
      </c>
      <c r="D121" s="20" t="s">
        <v>83</v>
      </c>
      <c r="E121" s="26" t="s">
        <v>180</v>
      </c>
      <c r="F121" s="20"/>
      <c r="G121" s="9">
        <f>G122</f>
        <v>3805.3</v>
      </c>
      <c r="H121" s="9">
        <f>H122</f>
        <v>3908.1</v>
      </c>
    </row>
    <row r="122" spans="1:8" ht="27.2" x14ac:dyDescent="0.25">
      <c r="A122" s="19" t="s">
        <v>29</v>
      </c>
      <c r="B122" s="16" t="s">
        <v>4</v>
      </c>
      <c r="C122" s="18" t="s">
        <v>48</v>
      </c>
      <c r="D122" s="18" t="s">
        <v>83</v>
      </c>
      <c r="E122" s="25" t="s">
        <v>180</v>
      </c>
      <c r="F122" s="18" t="s">
        <v>28</v>
      </c>
      <c r="G122" s="5">
        <f>G123</f>
        <v>3805.3</v>
      </c>
      <c r="H122" s="5">
        <f>H123</f>
        <v>3908.1</v>
      </c>
    </row>
    <row r="123" spans="1:8" ht="27.2" x14ac:dyDescent="0.25">
      <c r="A123" s="19" t="s">
        <v>27</v>
      </c>
      <c r="B123" s="16" t="s">
        <v>4</v>
      </c>
      <c r="C123" s="18" t="s">
        <v>48</v>
      </c>
      <c r="D123" s="18" t="s">
        <v>83</v>
      </c>
      <c r="E123" s="25" t="s">
        <v>180</v>
      </c>
      <c r="F123" s="18" t="s">
        <v>24</v>
      </c>
      <c r="G123" s="5">
        <v>3805.3</v>
      </c>
      <c r="H123" s="5">
        <v>3908.1</v>
      </c>
    </row>
    <row r="124" spans="1:8" ht="67.95" x14ac:dyDescent="0.25">
      <c r="A124" s="24" t="s">
        <v>201</v>
      </c>
      <c r="B124" s="16" t="s">
        <v>4</v>
      </c>
      <c r="C124" s="20" t="s">
        <v>48</v>
      </c>
      <c r="D124" s="20" t="s">
        <v>83</v>
      </c>
      <c r="E124" s="20" t="s">
        <v>181</v>
      </c>
      <c r="F124" s="20"/>
      <c r="G124" s="9">
        <f>G125+G127</f>
        <v>62513.9</v>
      </c>
      <c r="H124" s="9">
        <f>H125+H127</f>
        <v>62513.9</v>
      </c>
    </row>
    <row r="125" spans="1:8" ht="27.2" x14ac:dyDescent="0.25">
      <c r="A125" s="19" t="s">
        <v>29</v>
      </c>
      <c r="B125" s="16" t="s">
        <v>4</v>
      </c>
      <c r="C125" s="18" t="s">
        <v>48</v>
      </c>
      <c r="D125" s="18" t="s">
        <v>83</v>
      </c>
      <c r="E125" s="18" t="s">
        <v>181</v>
      </c>
      <c r="F125" s="18" t="s">
        <v>28</v>
      </c>
      <c r="G125" s="5">
        <f>G126</f>
        <v>58508.4</v>
      </c>
      <c r="H125" s="5">
        <f>H126</f>
        <v>62513.9</v>
      </c>
    </row>
    <row r="126" spans="1:8" ht="27.2" x14ac:dyDescent="0.25">
      <c r="A126" s="19" t="s">
        <v>27</v>
      </c>
      <c r="B126" s="16" t="s">
        <v>4</v>
      </c>
      <c r="C126" s="18" t="s">
        <v>48</v>
      </c>
      <c r="D126" s="18" t="s">
        <v>83</v>
      </c>
      <c r="E126" s="18" t="s">
        <v>181</v>
      </c>
      <c r="F126" s="18" t="s">
        <v>24</v>
      </c>
      <c r="G126" s="5">
        <v>58508.4</v>
      </c>
      <c r="H126" s="5">
        <v>62513.9</v>
      </c>
    </row>
    <row r="127" spans="1:8" x14ac:dyDescent="0.25">
      <c r="A127" s="19" t="s">
        <v>106</v>
      </c>
      <c r="B127" s="16" t="s">
        <v>4</v>
      </c>
      <c r="C127" s="18" t="s">
        <v>48</v>
      </c>
      <c r="D127" s="18" t="s">
        <v>83</v>
      </c>
      <c r="E127" s="18" t="s">
        <v>181</v>
      </c>
      <c r="F127" s="18" t="s">
        <v>6</v>
      </c>
      <c r="G127" s="5">
        <f>G128</f>
        <v>4005.5</v>
      </c>
      <c r="H127" s="5">
        <f>H128</f>
        <v>0</v>
      </c>
    </row>
    <row r="128" spans="1:8" ht="15.8" customHeight="1" x14ac:dyDescent="0.25">
      <c r="A128" s="63" t="s">
        <v>250</v>
      </c>
      <c r="B128" s="16" t="s">
        <v>4</v>
      </c>
      <c r="C128" s="18" t="s">
        <v>48</v>
      </c>
      <c r="D128" s="18" t="s">
        <v>83</v>
      </c>
      <c r="E128" s="18" t="s">
        <v>181</v>
      </c>
      <c r="F128" s="18" t="s">
        <v>247</v>
      </c>
      <c r="G128" s="5">
        <v>4005.5</v>
      </c>
      <c r="H128" s="5"/>
    </row>
    <row r="129" spans="1:8" ht="51.8" customHeight="1" x14ac:dyDescent="0.25">
      <c r="A129" s="24" t="s">
        <v>182</v>
      </c>
      <c r="B129" s="22" t="s">
        <v>4</v>
      </c>
      <c r="C129" s="20" t="s">
        <v>48</v>
      </c>
      <c r="D129" s="20" t="s">
        <v>83</v>
      </c>
      <c r="E129" s="20" t="s">
        <v>183</v>
      </c>
      <c r="F129" s="20"/>
      <c r="G129" s="9">
        <f>G130</f>
        <v>444.9</v>
      </c>
      <c r="H129" s="9">
        <f>H130</f>
        <v>444.9</v>
      </c>
    </row>
    <row r="130" spans="1:8" ht="27.2" x14ac:dyDescent="0.25">
      <c r="A130" s="19" t="s">
        <v>29</v>
      </c>
      <c r="B130" s="16" t="s">
        <v>4</v>
      </c>
      <c r="C130" s="18" t="s">
        <v>48</v>
      </c>
      <c r="D130" s="18" t="s">
        <v>83</v>
      </c>
      <c r="E130" s="18" t="s">
        <v>183</v>
      </c>
      <c r="F130" s="18" t="s">
        <v>28</v>
      </c>
      <c r="G130" s="5">
        <f>G131</f>
        <v>444.9</v>
      </c>
      <c r="H130" s="5">
        <f>H131</f>
        <v>444.9</v>
      </c>
    </row>
    <row r="131" spans="1:8" ht="27.2" x14ac:dyDescent="0.25">
      <c r="A131" s="19" t="s">
        <v>27</v>
      </c>
      <c r="B131" s="16" t="s">
        <v>4</v>
      </c>
      <c r="C131" s="18" t="s">
        <v>48</v>
      </c>
      <c r="D131" s="18" t="s">
        <v>83</v>
      </c>
      <c r="E131" s="18" t="s">
        <v>183</v>
      </c>
      <c r="F131" s="18" t="s">
        <v>24</v>
      </c>
      <c r="G131" s="5">
        <v>444.9</v>
      </c>
      <c r="H131" s="5">
        <v>444.9</v>
      </c>
    </row>
    <row r="132" spans="1:8" x14ac:dyDescent="0.25">
      <c r="A132" s="17" t="s">
        <v>283</v>
      </c>
      <c r="B132" s="16" t="s">
        <v>4</v>
      </c>
      <c r="C132" s="15" t="s">
        <v>48</v>
      </c>
      <c r="D132" s="15" t="s">
        <v>44</v>
      </c>
      <c r="E132" s="15"/>
      <c r="F132" s="15"/>
      <c r="G132" s="2">
        <f t="shared" ref="G132:H135" si="10">G133</f>
        <v>2000</v>
      </c>
      <c r="H132" s="2">
        <f t="shared" si="10"/>
        <v>0</v>
      </c>
    </row>
    <row r="133" spans="1:8" x14ac:dyDescent="0.25">
      <c r="A133" s="24" t="s">
        <v>21</v>
      </c>
      <c r="B133" s="22" t="s">
        <v>4</v>
      </c>
      <c r="C133" s="20" t="s">
        <v>48</v>
      </c>
      <c r="D133" s="20" t="s">
        <v>44</v>
      </c>
      <c r="E133" s="20" t="s">
        <v>161</v>
      </c>
      <c r="F133" s="20"/>
      <c r="G133" s="9">
        <f t="shared" si="10"/>
        <v>2000</v>
      </c>
      <c r="H133" s="9">
        <f t="shared" si="10"/>
        <v>0</v>
      </c>
    </row>
    <row r="134" spans="1:8" ht="81.55" x14ac:dyDescent="0.25">
      <c r="A134" s="24" t="s">
        <v>285</v>
      </c>
      <c r="B134" s="22" t="s">
        <v>4</v>
      </c>
      <c r="C134" s="20" t="s">
        <v>48</v>
      </c>
      <c r="D134" s="20" t="s">
        <v>44</v>
      </c>
      <c r="E134" s="20" t="s">
        <v>284</v>
      </c>
      <c r="F134" s="20"/>
      <c r="G134" s="9">
        <f t="shared" si="10"/>
        <v>2000</v>
      </c>
      <c r="H134" s="9">
        <f t="shared" si="10"/>
        <v>0</v>
      </c>
    </row>
    <row r="135" spans="1:8" ht="27.2" x14ac:dyDescent="0.25">
      <c r="A135" s="19" t="s">
        <v>29</v>
      </c>
      <c r="B135" s="16" t="s">
        <v>4</v>
      </c>
      <c r="C135" s="18" t="s">
        <v>48</v>
      </c>
      <c r="D135" s="18" t="s">
        <v>44</v>
      </c>
      <c r="E135" s="18" t="s">
        <v>284</v>
      </c>
      <c r="F135" s="18" t="s">
        <v>28</v>
      </c>
      <c r="G135" s="5">
        <f t="shared" si="10"/>
        <v>2000</v>
      </c>
      <c r="H135" s="5">
        <f t="shared" si="10"/>
        <v>0</v>
      </c>
    </row>
    <row r="136" spans="1:8" ht="27.2" x14ac:dyDescent="0.25">
      <c r="A136" s="19" t="s">
        <v>27</v>
      </c>
      <c r="B136" s="16" t="s">
        <v>4</v>
      </c>
      <c r="C136" s="18" t="s">
        <v>48</v>
      </c>
      <c r="D136" s="18" t="s">
        <v>44</v>
      </c>
      <c r="E136" s="18" t="s">
        <v>284</v>
      </c>
      <c r="F136" s="18" t="s">
        <v>24</v>
      </c>
      <c r="G136" s="5">
        <v>2000</v>
      </c>
      <c r="H136" s="5">
        <v>0</v>
      </c>
    </row>
    <row r="137" spans="1:8" x14ac:dyDescent="0.25">
      <c r="A137" s="17" t="s">
        <v>113</v>
      </c>
      <c r="B137" s="16" t="s">
        <v>4</v>
      </c>
      <c r="C137" s="15" t="s">
        <v>48</v>
      </c>
      <c r="D137" s="15" t="s">
        <v>26</v>
      </c>
      <c r="E137" s="15"/>
      <c r="F137" s="18"/>
      <c r="G137" s="2">
        <f t="shared" ref="G137:H140" si="11">G138</f>
        <v>976.3</v>
      </c>
      <c r="H137" s="2">
        <f t="shared" si="11"/>
        <v>976.3</v>
      </c>
    </row>
    <row r="138" spans="1:8" ht="27.2" x14ac:dyDescent="0.25">
      <c r="A138" s="24" t="s">
        <v>185</v>
      </c>
      <c r="B138" s="54" t="s">
        <v>4</v>
      </c>
      <c r="C138" s="53" t="s">
        <v>48</v>
      </c>
      <c r="D138" s="53" t="s">
        <v>26</v>
      </c>
      <c r="E138" s="41" t="s">
        <v>186</v>
      </c>
      <c r="F138" s="20"/>
      <c r="G138" s="9">
        <f t="shared" si="11"/>
        <v>976.3</v>
      </c>
      <c r="H138" s="9">
        <f t="shared" si="11"/>
        <v>976.3</v>
      </c>
    </row>
    <row r="139" spans="1:8" ht="54.35" x14ac:dyDescent="0.25">
      <c r="A139" s="40" t="s">
        <v>184</v>
      </c>
      <c r="B139" s="54" t="s">
        <v>4</v>
      </c>
      <c r="C139" s="53" t="s">
        <v>48</v>
      </c>
      <c r="D139" s="53" t="s">
        <v>26</v>
      </c>
      <c r="E139" s="41" t="s">
        <v>187</v>
      </c>
      <c r="F139" s="41"/>
      <c r="G139" s="9">
        <f t="shared" si="11"/>
        <v>976.3</v>
      </c>
      <c r="H139" s="9">
        <f t="shared" si="11"/>
        <v>976.3</v>
      </c>
    </row>
    <row r="140" spans="1:8" x14ac:dyDescent="0.25">
      <c r="A140" s="19" t="s">
        <v>73</v>
      </c>
      <c r="B140" s="52" t="s">
        <v>4</v>
      </c>
      <c r="C140" s="51" t="s">
        <v>48</v>
      </c>
      <c r="D140" s="51" t="s">
        <v>26</v>
      </c>
      <c r="E140" s="50" t="s">
        <v>187</v>
      </c>
      <c r="F140" s="50">
        <v>800</v>
      </c>
      <c r="G140" s="5">
        <f t="shared" si="11"/>
        <v>976.3</v>
      </c>
      <c r="H140" s="5">
        <f t="shared" si="11"/>
        <v>976.3</v>
      </c>
    </row>
    <row r="141" spans="1:8" ht="43.5" customHeight="1" x14ac:dyDescent="0.25">
      <c r="A141" s="19" t="s">
        <v>112</v>
      </c>
      <c r="B141" s="52" t="s">
        <v>4</v>
      </c>
      <c r="C141" s="51" t="s">
        <v>48</v>
      </c>
      <c r="D141" s="51" t="s">
        <v>26</v>
      </c>
      <c r="E141" s="50" t="s">
        <v>187</v>
      </c>
      <c r="F141" s="18" t="s">
        <v>111</v>
      </c>
      <c r="G141" s="5">
        <v>976.3</v>
      </c>
      <c r="H141" s="5">
        <v>976.3</v>
      </c>
    </row>
    <row r="142" spans="1:8" ht="14.95" customHeight="1" x14ac:dyDescent="0.25">
      <c r="A142" s="17" t="s">
        <v>110</v>
      </c>
      <c r="B142" s="16" t="s">
        <v>4</v>
      </c>
      <c r="C142" s="15" t="s">
        <v>103</v>
      </c>
      <c r="D142" s="15"/>
      <c r="E142" s="15"/>
      <c r="F142" s="15"/>
      <c r="G142" s="2">
        <f>G143+G156+G151</f>
        <v>65942.8</v>
      </c>
      <c r="H142" s="2">
        <f>H143+H156+H151</f>
        <v>154460.20000000001</v>
      </c>
    </row>
    <row r="143" spans="1:8" x14ac:dyDescent="0.25">
      <c r="A143" s="17" t="s">
        <v>109</v>
      </c>
      <c r="B143" s="16" t="s">
        <v>4</v>
      </c>
      <c r="C143" s="15" t="s">
        <v>103</v>
      </c>
      <c r="D143" s="15" t="s">
        <v>11</v>
      </c>
      <c r="E143" s="15"/>
      <c r="F143" s="15"/>
      <c r="G143" s="2">
        <f t="shared" ref="G143:H146" si="12">G144</f>
        <v>41247.800000000003</v>
      </c>
      <c r="H143" s="2">
        <f t="shared" si="12"/>
        <v>40912.800000000003</v>
      </c>
    </row>
    <row r="144" spans="1:8" ht="30.25" customHeight="1" x14ac:dyDescent="0.25">
      <c r="A144" s="24" t="s">
        <v>190</v>
      </c>
      <c r="B144" s="22" t="s">
        <v>4</v>
      </c>
      <c r="C144" s="20" t="s">
        <v>103</v>
      </c>
      <c r="D144" s="20" t="s">
        <v>11</v>
      </c>
      <c r="E144" s="21" t="s">
        <v>189</v>
      </c>
      <c r="F144" s="18"/>
      <c r="G144" s="9">
        <f>G145+G148</f>
        <v>41247.800000000003</v>
      </c>
      <c r="H144" s="9">
        <f>H145+H148</f>
        <v>40912.800000000003</v>
      </c>
    </row>
    <row r="145" spans="1:8" ht="55.55" customHeight="1" x14ac:dyDescent="0.25">
      <c r="A145" s="24" t="s">
        <v>255</v>
      </c>
      <c r="B145" s="22" t="s">
        <v>4</v>
      </c>
      <c r="C145" s="20" t="s">
        <v>103</v>
      </c>
      <c r="D145" s="20" t="s">
        <v>11</v>
      </c>
      <c r="E145" s="20" t="s">
        <v>254</v>
      </c>
      <c r="F145" s="20"/>
      <c r="G145" s="9">
        <f t="shared" si="12"/>
        <v>10247.799999999999</v>
      </c>
      <c r="H145" s="9">
        <f t="shared" si="12"/>
        <v>10912.8</v>
      </c>
    </row>
    <row r="146" spans="1:8" ht="27.2" x14ac:dyDescent="0.25">
      <c r="A146" s="19" t="s">
        <v>108</v>
      </c>
      <c r="B146" s="16" t="s">
        <v>4</v>
      </c>
      <c r="C146" s="18" t="s">
        <v>103</v>
      </c>
      <c r="D146" s="18" t="s">
        <v>11</v>
      </c>
      <c r="E146" s="18" t="s">
        <v>254</v>
      </c>
      <c r="F146" s="18" t="s">
        <v>98</v>
      </c>
      <c r="G146" s="5">
        <f t="shared" si="12"/>
        <v>10247.799999999999</v>
      </c>
      <c r="H146" s="5">
        <f t="shared" si="12"/>
        <v>10912.8</v>
      </c>
    </row>
    <row r="147" spans="1:8" x14ac:dyDescent="0.25">
      <c r="A147" s="19" t="s">
        <v>97</v>
      </c>
      <c r="B147" s="16" t="s">
        <v>4</v>
      </c>
      <c r="C147" s="18" t="s">
        <v>103</v>
      </c>
      <c r="D147" s="18" t="s">
        <v>11</v>
      </c>
      <c r="E147" s="18" t="s">
        <v>254</v>
      </c>
      <c r="F147" s="18" t="s">
        <v>96</v>
      </c>
      <c r="G147" s="5">
        <v>10247.799999999999</v>
      </c>
      <c r="H147" s="5">
        <v>10912.8</v>
      </c>
    </row>
    <row r="148" spans="1:8" ht="81.55" x14ac:dyDescent="0.25">
      <c r="A148" s="24" t="s">
        <v>319</v>
      </c>
      <c r="B148" s="22" t="s">
        <v>4</v>
      </c>
      <c r="C148" s="20" t="s">
        <v>103</v>
      </c>
      <c r="D148" s="20" t="s">
        <v>11</v>
      </c>
      <c r="E148" s="20" t="s">
        <v>320</v>
      </c>
      <c r="F148" s="20"/>
      <c r="G148" s="9">
        <f>G149</f>
        <v>31000</v>
      </c>
      <c r="H148" s="9">
        <f>H149</f>
        <v>30000</v>
      </c>
    </row>
    <row r="149" spans="1:8" x14ac:dyDescent="0.25">
      <c r="A149" s="19" t="s">
        <v>106</v>
      </c>
      <c r="B149" s="16" t="s">
        <v>4</v>
      </c>
      <c r="C149" s="18" t="s">
        <v>103</v>
      </c>
      <c r="D149" s="18" t="s">
        <v>11</v>
      </c>
      <c r="E149" s="18" t="s">
        <v>320</v>
      </c>
      <c r="F149" s="18" t="s">
        <v>6</v>
      </c>
      <c r="G149" s="5">
        <f>G150</f>
        <v>31000</v>
      </c>
      <c r="H149" s="5">
        <f>H150</f>
        <v>30000</v>
      </c>
    </row>
    <row r="150" spans="1:8" x14ac:dyDescent="0.25">
      <c r="A150" s="63" t="s">
        <v>250</v>
      </c>
      <c r="B150" s="16" t="s">
        <v>4</v>
      </c>
      <c r="C150" s="18" t="s">
        <v>103</v>
      </c>
      <c r="D150" s="18" t="s">
        <v>11</v>
      </c>
      <c r="E150" s="18" t="s">
        <v>320</v>
      </c>
      <c r="F150" s="18" t="s">
        <v>247</v>
      </c>
      <c r="G150" s="5">
        <v>31000</v>
      </c>
      <c r="H150" s="5">
        <v>30000</v>
      </c>
    </row>
    <row r="151" spans="1:8" x14ac:dyDescent="0.25">
      <c r="A151" s="17" t="s">
        <v>107</v>
      </c>
      <c r="B151" s="16" t="s">
        <v>4</v>
      </c>
      <c r="C151" s="15" t="s">
        <v>103</v>
      </c>
      <c r="D151" s="15" t="s">
        <v>25</v>
      </c>
      <c r="E151" s="18"/>
      <c r="F151" s="18"/>
      <c r="G151" s="2">
        <f>G152</f>
        <v>24695</v>
      </c>
      <c r="H151" s="2">
        <f>H152</f>
        <v>34847.199999999997</v>
      </c>
    </row>
    <row r="152" spans="1:8" ht="27.2" x14ac:dyDescent="0.25">
      <c r="A152" s="24" t="s">
        <v>190</v>
      </c>
      <c r="B152" s="39" t="s">
        <v>4</v>
      </c>
      <c r="C152" s="41" t="s">
        <v>103</v>
      </c>
      <c r="D152" s="41" t="s">
        <v>25</v>
      </c>
      <c r="E152" s="21" t="s">
        <v>189</v>
      </c>
      <c r="F152" s="18"/>
      <c r="G152" s="9">
        <f>G153</f>
        <v>24695</v>
      </c>
      <c r="H152" s="9">
        <f>H153</f>
        <v>34847.199999999997</v>
      </c>
    </row>
    <row r="153" spans="1:8" ht="54.35" x14ac:dyDescent="0.25">
      <c r="A153" s="64" t="s">
        <v>314</v>
      </c>
      <c r="B153" s="39" t="s">
        <v>4</v>
      </c>
      <c r="C153" s="41" t="s">
        <v>103</v>
      </c>
      <c r="D153" s="41" t="s">
        <v>25</v>
      </c>
      <c r="E153" s="20" t="s">
        <v>315</v>
      </c>
      <c r="F153" s="18"/>
      <c r="G153" s="5">
        <f t="shared" ref="G153:H154" si="13">G154</f>
        <v>24695</v>
      </c>
      <c r="H153" s="5">
        <f t="shared" si="13"/>
        <v>34847.199999999997</v>
      </c>
    </row>
    <row r="154" spans="1:8" x14ac:dyDescent="0.25">
      <c r="A154" s="19" t="s">
        <v>106</v>
      </c>
      <c r="B154" s="46" t="s">
        <v>4</v>
      </c>
      <c r="C154" s="50" t="s">
        <v>103</v>
      </c>
      <c r="D154" s="50" t="s">
        <v>25</v>
      </c>
      <c r="E154" s="18" t="s">
        <v>315</v>
      </c>
      <c r="F154" s="25" t="s">
        <v>6</v>
      </c>
      <c r="G154" s="5">
        <f t="shared" si="13"/>
        <v>24695</v>
      </c>
      <c r="H154" s="5">
        <f t="shared" si="13"/>
        <v>34847.199999999997</v>
      </c>
    </row>
    <row r="155" spans="1:8" x14ac:dyDescent="0.25">
      <c r="A155" s="63" t="s">
        <v>250</v>
      </c>
      <c r="B155" s="46" t="s">
        <v>4</v>
      </c>
      <c r="C155" s="50" t="s">
        <v>103</v>
      </c>
      <c r="D155" s="50" t="s">
        <v>25</v>
      </c>
      <c r="E155" s="18" t="s">
        <v>315</v>
      </c>
      <c r="F155" s="25" t="s">
        <v>247</v>
      </c>
      <c r="G155" s="5">
        <v>24695</v>
      </c>
      <c r="H155" s="5">
        <v>34847.199999999997</v>
      </c>
    </row>
    <row r="156" spans="1:8" x14ac:dyDescent="0.25">
      <c r="A156" s="17" t="s">
        <v>105</v>
      </c>
      <c r="B156" s="16" t="s">
        <v>4</v>
      </c>
      <c r="C156" s="49" t="s">
        <v>103</v>
      </c>
      <c r="D156" s="35" t="s">
        <v>2</v>
      </c>
      <c r="E156" s="35"/>
      <c r="F156" s="15"/>
      <c r="G156" s="2">
        <f>G157</f>
        <v>0</v>
      </c>
      <c r="H156" s="2">
        <f>H157</f>
        <v>78700.2</v>
      </c>
    </row>
    <row r="157" spans="1:8" ht="27.2" x14ac:dyDescent="0.25">
      <c r="A157" s="24" t="s">
        <v>190</v>
      </c>
      <c r="B157" s="22" t="s">
        <v>4</v>
      </c>
      <c r="C157" s="20" t="s">
        <v>103</v>
      </c>
      <c r="D157" s="20" t="s">
        <v>2</v>
      </c>
      <c r="E157" s="21" t="s">
        <v>189</v>
      </c>
      <c r="F157" s="15"/>
      <c r="G157" s="9">
        <f>G158+G162</f>
        <v>0</v>
      </c>
      <c r="H157" s="9">
        <f>H158+H162</f>
        <v>78700.2</v>
      </c>
    </row>
    <row r="158" spans="1:8" x14ac:dyDescent="0.25">
      <c r="A158" s="48" t="s">
        <v>105</v>
      </c>
      <c r="B158" s="22" t="s">
        <v>4</v>
      </c>
      <c r="C158" s="26" t="s">
        <v>103</v>
      </c>
      <c r="D158" s="26" t="s">
        <v>2</v>
      </c>
      <c r="E158" s="26" t="s">
        <v>262</v>
      </c>
      <c r="F158" s="26"/>
      <c r="G158" s="9">
        <f t="shared" ref="G158:H160" si="14">G159</f>
        <v>0</v>
      </c>
      <c r="H158" s="9">
        <f t="shared" si="14"/>
        <v>0</v>
      </c>
    </row>
    <row r="159" spans="1:8" x14ac:dyDescent="0.25">
      <c r="A159" s="29" t="s">
        <v>104</v>
      </c>
      <c r="B159" s="16" t="s">
        <v>4</v>
      </c>
      <c r="C159" s="25" t="s">
        <v>103</v>
      </c>
      <c r="D159" s="25" t="s">
        <v>2</v>
      </c>
      <c r="E159" s="25" t="s">
        <v>262</v>
      </c>
      <c r="F159" s="25"/>
      <c r="G159" s="5">
        <f t="shared" si="14"/>
        <v>0</v>
      </c>
      <c r="H159" s="5">
        <f t="shared" si="14"/>
        <v>0</v>
      </c>
    </row>
    <row r="160" spans="1:8" ht="27.2" x14ac:dyDescent="0.25">
      <c r="A160" s="19" t="s">
        <v>29</v>
      </c>
      <c r="B160" s="16" t="s">
        <v>4</v>
      </c>
      <c r="C160" s="25" t="s">
        <v>103</v>
      </c>
      <c r="D160" s="25" t="s">
        <v>2</v>
      </c>
      <c r="E160" s="25" t="s">
        <v>262</v>
      </c>
      <c r="F160" s="25" t="s">
        <v>28</v>
      </c>
      <c r="G160" s="5">
        <f t="shared" si="14"/>
        <v>0</v>
      </c>
      <c r="H160" s="5">
        <f t="shared" si="14"/>
        <v>0</v>
      </c>
    </row>
    <row r="161" spans="1:8" ht="27.2" x14ac:dyDescent="0.25">
      <c r="A161" s="19" t="s">
        <v>27</v>
      </c>
      <c r="B161" s="16" t="s">
        <v>4</v>
      </c>
      <c r="C161" s="25" t="s">
        <v>103</v>
      </c>
      <c r="D161" s="25" t="s">
        <v>2</v>
      </c>
      <c r="E161" s="25" t="s">
        <v>262</v>
      </c>
      <c r="F161" s="25" t="s">
        <v>24</v>
      </c>
      <c r="G161" s="5">
        <v>0</v>
      </c>
      <c r="H161" s="5">
        <v>0</v>
      </c>
    </row>
    <row r="162" spans="1:8" ht="67.75" customHeight="1" x14ac:dyDescent="0.25">
      <c r="A162" s="24" t="s">
        <v>281</v>
      </c>
      <c r="B162" s="97">
        <v>203</v>
      </c>
      <c r="C162" s="96" t="s">
        <v>103</v>
      </c>
      <c r="D162" s="26" t="s">
        <v>2</v>
      </c>
      <c r="E162" s="20" t="s">
        <v>282</v>
      </c>
      <c r="F162" s="26"/>
      <c r="G162" s="9">
        <f>G163</f>
        <v>0</v>
      </c>
      <c r="H162" s="9">
        <f>H163</f>
        <v>78700.2</v>
      </c>
    </row>
    <row r="163" spans="1:8" ht="27" customHeight="1" x14ac:dyDescent="0.25">
      <c r="A163" s="19" t="s">
        <v>108</v>
      </c>
      <c r="B163" s="69">
        <v>203</v>
      </c>
      <c r="C163" s="95" t="s">
        <v>103</v>
      </c>
      <c r="D163" s="25" t="s">
        <v>2</v>
      </c>
      <c r="E163" s="18" t="s">
        <v>282</v>
      </c>
      <c r="F163" s="25" t="s">
        <v>98</v>
      </c>
      <c r="G163" s="5">
        <f>G164</f>
        <v>0</v>
      </c>
      <c r="H163" s="5">
        <f>H164</f>
        <v>78700.2</v>
      </c>
    </row>
    <row r="164" spans="1:8" ht="15.8" customHeight="1" x14ac:dyDescent="0.25">
      <c r="A164" s="19" t="s">
        <v>97</v>
      </c>
      <c r="B164" s="69">
        <v>203</v>
      </c>
      <c r="C164" s="95" t="s">
        <v>103</v>
      </c>
      <c r="D164" s="25" t="s">
        <v>2</v>
      </c>
      <c r="E164" s="18" t="s">
        <v>282</v>
      </c>
      <c r="F164" s="25" t="s">
        <v>96</v>
      </c>
      <c r="G164" s="5"/>
      <c r="H164" s="5">
        <v>78700.2</v>
      </c>
    </row>
    <row r="165" spans="1:8" x14ac:dyDescent="0.25">
      <c r="A165" s="17" t="s">
        <v>102</v>
      </c>
      <c r="B165" s="16" t="s">
        <v>4</v>
      </c>
      <c r="C165" s="15" t="s">
        <v>84</v>
      </c>
      <c r="D165" s="15"/>
      <c r="E165" s="15"/>
      <c r="F165" s="15"/>
      <c r="G165" s="2">
        <f>G166+G187+G223+G246+G210</f>
        <v>502933.8</v>
      </c>
      <c r="H165" s="2">
        <f>H166+H187+H223+H246+H210</f>
        <v>522265.19999999995</v>
      </c>
    </row>
    <row r="166" spans="1:8" x14ac:dyDescent="0.25">
      <c r="A166" s="17" t="s">
        <v>101</v>
      </c>
      <c r="B166" s="16" t="s">
        <v>4</v>
      </c>
      <c r="C166" s="15" t="s">
        <v>84</v>
      </c>
      <c r="D166" s="15" t="s">
        <v>11</v>
      </c>
      <c r="E166" s="15"/>
      <c r="F166" s="15"/>
      <c r="G166" s="2">
        <f>G167</f>
        <v>116982.40000000001</v>
      </c>
      <c r="H166" s="2">
        <f>H167</f>
        <v>121348.90000000001</v>
      </c>
    </row>
    <row r="167" spans="1:8" x14ac:dyDescent="0.25">
      <c r="A167" s="24" t="s">
        <v>87</v>
      </c>
      <c r="B167" s="21" t="s">
        <v>4</v>
      </c>
      <c r="C167" s="20" t="s">
        <v>84</v>
      </c>
      <c r="D167" s="20" t="s">
        <v>11</v>
      </c>
      <c r="E167" s="20" t="s">
        <v>191</v>
      </c>
      <c r="F167" s="20"/>
      <c r="G167" s="9">
        <f>G168+G177+G184+G205</f>
        <v>116982.40000000001</v>
      </c>
      <c r="H167" s="9">
        <f>H168+H177+H184+H205</f>
        <v>121348.90000000001</v>
      </c>
    </row>
    <row r="168" spans="1:8" x14ac:dyDescent="0.25">
      <c r="A168" s="24" t="s">
        <v>100</v>
      </c>
      <c r="B168" s="22" t="s">
        <v>4</v>
      </c>
      <c r="C168" s="26" t="s">
        <v>84</v>
      </c>
      <c r="D168" s="26" t="s">
        <v>11</v>
      </c>
      <c r="E168" s="20" t="s">
        <v>192</v>
      </c>
      <c r="F168" s="20"/>
      <c r="G168" s="9">
        <f>G169+G171+G173+G175</f>
        <v>16874</v>
      </c>
      <c r="H168" s="9">
        <f>H169+H171+H173+H175</f>
        <v>16874</v>
      </c>
    </row>
    <row r="169" spans="1:8" ht="54.35" x14ac:dyDescent="0.25">
      <c r="A169" s="19" t="s">
        <v>77</v>
      </c>
      <c r="B169" s="16" t="s">
        <v>4</v>
      </c>
      <c r="C169" s="25" t="s">
        <v>84</v>
      </c>
      <c r="D169" s="25" t="s">
        <v>11</v>
      </c>
      <c r="E169" s="18" t="s">
        <v>192</v>
      </c>
      <c r="F169" s="18" t="s">
        <v>76</v>
      </c>
      <c r="G169" s="47">
        <f>G170</f>
        <v>187.9</v>
      </c>
      <c r="H169" s="47">
        <f>H170</f>
        <v>187.9</v>
      </c>
    </row>
    <row r="170" spans="1:8" x14ac:dyDescent="0.25">
      <c r="A170" s="19" t="s">
        <v>75</v>
      </c>
      <c r="B170" s="16" t="s">
        <v>4</v>
      </c>
      <c r="C170" s="25" t="s">
        <v>84</v>
      </c>
      <c r="D170" s="25" t="s">
        <v>11</v>
      </c>
      <c r="E170" s="18" t="s">
        <v>192</v>
      </c>
      <c r="F170" s="18" t="s">
        <v>74</v>
      </c>
      <c r="G170" s="47">
        <v>187.9</v>
      </c>
      <c r="H170" s="47">
        <v>187.9</v>
      </c>
    </row>
    <row r="171" spans="1:8" ht="27.2" x14ac:dyDescent="0.25">
      <c r="A171" s="19" t="s">
        <v>29</v>
      </c>
      <c r="B171" s="16" t="s">
        <v>4</v>
      </c>
      <c r="C171" s="25" t="s">
        <v>84</v>
      </c>
      <c r="D171" s="25" t="s">
        <v>11</v>
      </c>
      <c r="E171" s="18" t="s">
        <v>192</v>
      </c>
      <c r="F171" s="18" t="s">
        <v>28</v>
      </c>
      <c r="G171" s="47">
        <f>G172</f>
        <v>791.1</v>
      </c>
      <c r="H171" s="47">
        <f>H172</f>
        <v>791.1</v>
      </c>
    </row>
    <row r="172" spans="1:8" ht="27.2" x14ac:dyDescent="0.25">
      <c r="A172" s="19" t="s">
        <v>27</v>
      </c>
      <c r="B172" s="16" t="s">
        <v>4</v>
      </c>
      <c r="C172" s="25" t="s">
        <v>84</v>
      </c>
      <c r="D172" s="25" t="s">
        <v>11</v>
      </c>
      <c r="E172" s="18" t="s">
        <v>192</v>
      </c>
      <c r="F172" s="18" t="s">
        <v>24</v>
      </c>
      <c r="G172" s="47">
        <v>791.1</v>
      </c>
      <c r="H172" s="47">
        <v>791.1</v>
      </c>
    </row>
    <row r="173" spans="1:8" ht="27.2" x14ac:dyDescent="0.25">
      <c r="A173" s="27" t="s">
        <v>38</v>
      </c>
      <c r="B173" s="16" t="s">
        <v>4</v>
      </c>
      <c r="C173" s="25" t="s">
        <v>84</v>
      </c>
      <c r="D173" s="25" t="s">
        <v>11</v>
      </c>
      <c r="E173" s="18" t="s">
        <v>192</v>
      </c>
      <c r="F173" s="18" t="s">
        <v>37</v>
      </c>
      <c r="G173" s="5">
        <f>G174</f>
        <v>15895</v>
      </c>
      <c r="H173" s="5">
        <f>H174</f>
        <v>15895</v>
      </c>
    </row>
    <row r="174" spans="1:8" x14ac:dyDescent="0.25">
      <c r="A174" s="34" t="s">
        <v>62</v>
      </c>
      <c r="B174" s="16" t="s">
        <v>4</v>
      </c>
      <c r="C174" s="25" t="s">
        <v>84</v>
      </c>
      <c r="D174" s="25" t="s">
        <v>11</v>
      </c>
      <c r="E174" s="18" t="s">
        <v>192</v>
      </c>
      <c r="F174" s="18" t="s">
        <v>61</v>
      </c>
      <c r="G174" s="5">
        <v>15895</v>
      </c>
      <c r="H174" s="5">
        <v>15895</v>
      </c>
    </row>
    <row r="175" spans="1:8" x14ac:dyDescent="0.25">
      <c r="A175" s="19" t="s">
        <v>73</v>
      </c>
      <c r="B175" s="16" t="s">
        <v>4</v>
      </c>
      <c r="C175" s="25" t="s">
        <v>84</v>
      </c>
      <c r="D175" s="25" t="s">
        <v>11</v>
      </c>
      <c r="E175" s="18" t="s">
        <v>192</v>
      </c>
      <c r="F175" s="18" t="s">
        <v>72</v>
      </c>
      <c r="G175" s="5">
        <f>G176</f>
        <v>0</v>
      </c>
      <c r="H175" s="5">
        <f>H176</f>
        <v>0</v>
      </c>
    </row>
    <row r="176" spans="1:8" x14ac:dyDescent="0.25">
      <c r="A176" s="19" t="s">
        <v>71</v>
      </c>
      <c r="B176" s="16" t="s">
        <v>4</v>
      </c>
      <c r="C176" s="25" t="s">
        <v>84</v>
      </c>
      <c r="D176" s="25" t="s">
        <v>11</v>
      </c>
      <c r="E176" s="18" t="s">
        <v>192</v>
      </c>
      <c r="F176" s="18" t="s">
        <v>70</v>
      </c>
      <c r="G176" s="5">
        <v>0</v>
      </c>
      <c r="H176" s="5">
        <v>0</v>
      </c>
    </row>
    <row r="177" spans="1:8" ht="40.75" x14ac:dyDescent="0.25">
      <c r="A177" s="40" t="s">
        <v>99</v>
      </c>
      <c r="B177" s="39" t="s">
        <v>4</v>
      </c>
      <c r="C177" s="38" t="s">
        <v>84</v>
      </c>
      <c r="D177" s="26" t="s">
        <v>11</v>
      </c>
      <c r="E177" s="20" t="s">
        <v>193</v>
      </c>
      <c r="F177" s="20"/>
      <c r="G177" s="9">
        <f>G179+G180+G182</f>
        <v>79672.100000000006</v>
      </c>
      <c r="H177" s="9">
        <f>H179+H180+H182</f>
        <v>84038.6</v>
      </c>
    </row>
    <row r="178" spans="1:8" ht="54.35" x14ac:dyDescent="0.25">
      <c r="A178" s="19" t="s">
        <v>77</v>
      </c>
      <c r="B178" s="46" t="s">
        <v>4</v>
      </c>
      <c r="C178" s="45" t="s">
        <v>84</v>
      </c>
      <c r="D178" s="25" t="s">
        <v>11</v>
      </c>
      <c r="E178" s="18" t="s">
        <v>193</v>
      </c>
      <c r="F178" s="18" t="s">
        <v>76</v>
      </c>
      <c r="G178" s="5">
        <f>G179</f>
        <v>32487.200000000001</v>
      </c>
      <c r="H178" s="5">
        <f>H179</f>
        <v>34572.400000000001</v>
      </c>
    </row>
    <row r="179" spans="1:8" x14ac:dyDescent="0.25">
      <c r="A179" s="19" t="s">
        <v>75</v>
      </c>
      <c r="B179" s="46" t="s">
        <v>4</v>
      </c>
      <c r="C179" s="45" t="s">
        <v>84</v>
      </c>
      <c r="D179" s="25" t="s">
        <v>11</v>
      </c>
      <c r="E179" s="18" t="s">
        <v>193</v>
      </c>
      <c r="F179" s="18" t="s">
        <v>74</v>
      </c>
      <c r="G179" s="5">
        <v>32487.200000000001</v>
      </c>
      <c r="H179" s="5">
        <v>34572.400000000001</v>
      </c>
    </row>
    <row r="180" spans="1:8" ht="27.2" x14ac:dyDescent="0.25">
      <c r="A180" s="19" t="s">
        <v>29</v>
      </c>
      <c r="B180" s="46" t="s">
        <v>4</v>
      </c>
      <c r="C180" s="45" t="s">
        <v>84</v>
      </c>
      <c r="D180" s="25" t="s">
        <v>11</v>
      </c>
      <c r="E180" s="18" t="s">
        <v>193</v>
      </c>
      <c r="F180" s="18" t="s">
        <v>28</v>
      </c>
      <c r="G180" s="5">
        <f>G181</f>
        <v>570.20000000000005</v>
      </c>
      <c r="H180" s="5">
        <f>H181</f>
        <v>570.20000000000005</v>
      </c>
    </row>
    <row r="181" spans="1:8" ht="27.2" x14ac:dyDescent="0.25">
      <c r="A181" s="19" t="s">
        <v>27</v>
      </c>
      <c r="B181" s="46" t="s">
        <v>4</v>
      </c>
      <c r="C181" s="45" t="s">
        <v>84</v>
      </c>
      <c r="D181" s="25" t="s">
        <v>11</v>
      </c>
      <c r="E181" s="18" t="s">
        <v>193</v>
      </c>
      <c r="F181" s="18" t="s">
        <v>24</v>
      </c>
      <c r="G181" s="5">
        <v>570.20000000000005</v>
      </c>
      <c r="H181" s="5">
        <v>570.20000000000005</v>
      </c>
    </row>
    <row r="182" spans="1:8" ht="27.2" x14ac:dyDescent="0.25">
      <c r="A182" s="27" t="s">
        <v>38</v>
      </c>
      <c r="B182" s="46" t="s">
        <v>4</v>
      </c>
      <c r="C182" s="45" t="s">
        <v>84</v>
      </c>
      <c r="D182" s="25" t="s">
        <v>11</v>
      </c>
      <c r="E182" s="18" t="s">
        <v>193</v>
      </c>
      <c r="F182" s="18" t="s">
        <v>37</v>
      </c>
      <c r="G182" s="5">
        <f>G183</f>
        <v>46614.7</v>
      </c>
      <c r="H182" s="5">
        <f>H183</f>
        <v>48896</v>
      </c>
    </row>
    <row r="183" spans="1:8" x14ac:dyDescent="0.25">
      <c r="A183" s="34" t="s">
        <v>62</v>
      </c>
      <c r="B183" s="46" t="s">
        <v>4</v>
      </c>
      <c r="C183" s="45" t="s">
        <v>84</v>
      </c>
      <c r="D183" s="25" t="s">
        <v>11</v>
      </c>
      <c r="E183" s="18" t="s">
        <v>193</v>
      </c>
      <c r="F183" s="18" t="s">
        <v>61</v>
      </c>
      <c r="G183" s="5">
        <v>46614.7</v>
      </c>
      <c r="H183" s="5">
        <v>48896</v>
      </c>
    </row>
    <row r="184" spans="1:8" ht="27.2" x14ac:dyDescent="0.25">
      <c r="A184" s="44" t="s">
        <v>197</v>
      </c>
      <c r="B184" s="22" t="s">
        <v>4</v>
      </c>
      <c r="C184" s="20" t="s">
        <v>84</v>
      </c>
      <c r="D184" s="26" t="s">
        <v>11</v>
      </c>
      <c r="E184" s="20" t="s">
        <v>266</v>
      </c>
      <c r="F184" s="20"/>
      <c r="G184" s="9">
        <f>G185</f>
        <v>2047</v>
      </c>
      <c r="H184" s="9">
        <f>H185</f>
        <v>2047</v>
      </c>
    </row>
    <row r="185" spans="1:8" ht="27.2" x14ac:dyDescent="0.25">
      <c r="A185" s="27" t="s">
        <v>38</v>
      </c>
      <c r="B185" s="16" t="s">
        <v>4</v>
      </c>
      <c r="C185" s="18" t="s">
        <v>84</v>
      </c>
      <c r="D185" s="25" t="s">
        <v>11</v>
      </c>
      <c r="E185" s="18" t="s">
        <v>266</v>
      </c>
      <c r="F185" s="18" t="s">
        <v>37</v>
      </c>
      <c r="G185" s="5">
        <f>G186</f>
        <v>2047</v>
      </c>
      <c r="H185" s="5">
        <f>H186</f>
        <v>2047</v>
      </c>
    </row>
    <row r="186" spans="1:8" x14ac:dyDescent="0.25">
      <c r="A186" s="34" t="s">
        <v>62</v>
      </c>
      <c r="B186" s="16" t="s">
        <v>4</v>
      </c>
      <c r="C186" s="18" t="s">
        <v>84</v>
      </c>
      <c r="D186" s="25" t="s">
        <v>11</v>
      </c>
      <c r="E186" s="18" t="s">
        <v>266</v>
      </c>
      <c r="F186" s="18" t="s">
        <v>61</v>
      </c>
      <c r="G186" s="5">
        <v>2047</v>
      </c>
      <c r="H186" s="5">
        <v>2047</v>
      </c>
    </row>
    <row r="187" spans="1:8" x14ac:dyDescent="0.25">
      <c r="A187" s="17" t="s">
        <v>95</v>
      </c>
      <c r="B187" s="16" t="s">
        <v>4</v>
      </c>
      <c r="C187" s="15" t="s">
        <v>84</v>
      </c>
      <c r="D187" s="15" t="s">
        <v>25</v>
      </c>
      <c r="E187" s="15"/>
      <c r="F187" s="15"/>
      <c r="G187" s="2">
        <f>G188</f>
        <v>334556.5</v>
      </c>
      <c r="H187" s="2">
        <f>H188</f>
        <v>349521.39999999997</v>
      </c>
    </row>
    <row r="188" spans="1:8" x14ac:dyDescent="0.25">
      <c r="A188" s="24" t="s">
        <v>87</v>
      </c>
      <c r="B188" s="22" t="s">
        <v>4</v>
      </c>
      <c r="C188" s="20" t="s">
        <v>84</v>
      </c>
      <c r="D188" s="20" t="s">
        <v>25</v>
      </c>
      <c r="E188" s="20" t="s">
        <v>191</v>
      </c>
      <c r="F188" s="15"/>
      <c r="G188" s="9">
        <f>G189+G198</f>
        <v>334556.5</v>
      </c>
      <c r="H188" s="9">
        <f>H189+H198</f>
        <v>349521.39999999997</v>
      </c>
    </row>
    <row r="189" spans="1:8" ht="27.2" x14ac:dyDescent="0.25">
      <c r="A189" s="24" t="s">
        <v>94</v>
      </c>
      <c r="B189" s="22" t="s">
        <v>4</v>
      </c>
      <c r="C189" s="20" t="s">
        <v>84</v>
      </c>
      <c r="D189" s="20" t="s">
        <v>25</v>
      </c>
      <c r="E189" s="20" t="s">
        <v>194</v>
      </c>
      <c r="F189" s="20"/>
      <c r="G189" s="9">
        <f>G190+G192+G194+G196</f>
        <v>79221.899999999994</v>
      </c>
      <c r="H189" s="9">
        <f>H190+H192+H194+H196</f>
        <v>77353.099999999991</v>
      </c>
    </row>
    <row r="190" spans="1:8" ht="54.35" x14ac:dyDescent="0.25">
      <c r="A190" s="19" t="s">
        <v>77</v>
      </c>
      <c r="B190" s="16" t="s">
        <v>4</v>
      </c>
      <c r="C190" s="18" t="s">
        <v>84</v>
      </c>
      <c r="D190" s="18" t="s">
        <v>25</v>
      </c>
      <c r="E190" s="18" t="s">
        <v>194</v>
      </c>
      <c r="F190" s="18" t="s">
        <v>76</v>
      </c>
      <c r="G190" s="5">
        <f>G191</f>
        <v>34494.199999999997</v>
      </c>
      <c r="H190" s="5">
        <f>H191</f>
        <v>21366.799999999999</v>
      </c>
    </row>
    <row r="191" spans="1:8" x14ac:dyDescent="0.25">
      <c r="A191" s="19" t="s">
        <v>75</v>
      </c>
      <c r="B191" s="16" t="s">
        <v>4</v>
      </c>
      <c r="C191" s="18" t="s">
        <v>84</v>
      </c>
      <c r="D191" s="18" t="s">
        <v>25</v>
      </c>
      <c r="E191" s="18" t="s">
        <v>194</v>
      </c>
      <c r="F191" s="18" t="s">
        <v>74</v>
      </c>
      <c r="G191" s="5">
        <v>34494.199999999997</v>
      </c>
      <c r="H191" s="5">
        <v>21366.799999999999</v>
      </c>
    </row>
    <row r="192" spans="1:8" ht="27.2" x14ac:dyDescent="0.25">
      <c r="A192" s="19" t="s">
        <v>29</v>
      </c>
      <c r="B192" s="16" t="s">
        <v>4</v>
      </c>
      <c r="C192" s="18" t="s">
        <v>84</v>
      </c>
      <c r="D192" s="18" t="s">
        <v>25</v>
      </c>
      <c r="E192" s="18" t="s">
        <v>194</v>
      </c>
      <c r="F192" s="18" t="s">
        <v>28</v>
      </c>
      <c r="G192" s="5">
        <f>G193</f>
        <v>32786</v>
      </c>
      <c r="H192" s="5">
        <f>H193</f>
        <v>44044.6</v>
      </c>
    </row>
    <row r="193" spans="1:8" ht="27.2" x14ac:dyDescent="0.25">
      <c r="A193" s="19" t="s">
        <v>27</v>
      </c>
      <c r="B193" s="16" t="s">
        <v>4</v>
      </c>
      <c r="C193" s="18" t="s">
        <v>84</v>
      </c>
      <c r="D193" s="18" t="s">
        <v>25</v>
      </c>
      <c r="E193" s="18" t="s">
        <v>194</v>
      </c>
      <c r="F193" s="18" t="s">
        <v>24</v>
      </c>
      <c r="G193" s="5">
        <v>32786</v>
      </c>
      <c r="H193" s="5">
        <v>44044.6</v>
      </c>
    </row>
    <row r="194" spans="1:8" ht="27.2" x14ac:dyDescent="0.25">
      <c r="A194" s="27" t="s">
        <v>38</v>
      </c>
      <c r="B194" s="16" t="s">
        <v>4</v>
      </c>
      <c r="C194" s="18" t="s">
        <v>84</v>
      </c>
      <c r="D194" s="18" t="s">
        <v>25</v>
      </c>
      <c r="E194" s="18" t="s">
        <v>194</v>
      </c>
      <c r="F194" s="18" t="s">
        <v>37</v>
      </c>
      <c r="G194" s="5">
        <f>G195</f>
        <v>11941.7</v>
      </c>
      <c r="H194" s="5">
        <f>H195</f>
        <v>11941.7</v>
      </c>
    </row>
    <row r="195" spans="1:8" x14ac:dyDescent="0.25">
      <c r="A195" s="34" t="s">
        <v>62</v>
      </c>
      <c r="B195" s="16" t="s">
        <v>4</v>
      </c>
      <c r="C195" s="18" t="s">
        <v>84</v>
      </c>
      <c r="D195" s="18" t="s">
        <v>25</v>
      </c>
      <c r="E195" s="18" t="s">
        <v>194</v>
      </c>
      <c r="F195" s="18" t="s">
        <v>61</v>
      </c>
      <c r="G195" s="5">
        <v>11941.7</v>
      </c>
      <c r="H195" s="5">
        <v>11941.7</v>
      </c>
    </row>
    <row r="196" spans="1:8" x14ac:dyDescent="0.25">
      <c r="A196" s="19" t="s">
        <v>73</v>
      </c>
      <c r="B196" s="16" t="s">
        <v>4</v>
      </c>
      <c r="C196" s="18" t="s">
        <v>84</v>
      </c>
      <c r="D196" s="18" t="s">
        <v>25</v>
      </c>
      <c r="E196" s="18" t="s">
        <v>194</v>
      </c>
      <c r="F196" s="18" t="s">
        <v>72</v>
      </c>
      <c r="G196" s="5">
        <f>G197</f>
        <v>0</v>
      </c>
      <c r="H196" s="5">
        <f>H197</f>
        <v>0</v>
      </c>
    </row>
    <row r="197" spans="1:8" x14ac:dyDescent="0.25">
      <c r="A197" s="19" t="s">
        <v>71</v>
      </c>
      <c r="B197" s="16" t="s">
        <v>4</v>
      </c>
      <c r="C197" s="18" t="s">
        <v>84</v>
      </c>
      <c r="D197" s="18" t="s">
        <v>25</v>
      </c>
      <c r="E197" s="18" t="s">
        <v>194</v>
      </c>
      <c r="F197" s="18" t="s">
        <v>70</v>
      </c>
      <c r="G197" s="5">
        <v>0</v>
      </c>
      <c r="H197" s="5">
        <v>0</v>
      </c>
    </row>
    <row r="198" spans="1:8" x14ac:dyDescent="0.25">
      <c r="A198" s="24" t="s">
        <v>92</v>
      </c>
      <c r="B198" s="22" t="s">
        <v>4</v>
      </c>
      <c r="C198" s="20" t="s">
        <v>84</v>
      </c>
      <c r="D198" s="20" t="s">
        <v>25</v>
      </c>
      <c r="E198" s="20" t="s">
        <v>196</v>
      </c>
      <c r="F198" s="20"/>
      <c r="G198" s="9">
        <f>G199+G201+G203</f>
        <v>255334.59999999998</v>
      </c>
      <c r="H198" s="9">
        <f>H199+H201+H203</f>
        <v>272168.3</v>
      </c>
    </row>
    <row r="199" spans="1:8" ht="54.35" x14ac:dyDescent="0.25">
      <c r="A199" s="19" t="s">
        <v>77</v>
      </c>
      <c r="B199" s="16" t="s">
        <v>4</v>
      </c>
      <c r="C199" s="18" t="s">
        <v>84</v>
      </c>
      <c r="D199" s="18" t="s">
        <v>25</v>
      </c>
      <c r="E199" s="18" t="s">
        <v>196</v>
      </c>
      <c r="F199" s="18" t="s">
        <v>76</v>
      </c>
      <c r="G199" s="5">
        <f>G200</f>
        <v>183608.3</v>
      </c>
      <c r="H199" s="5">
        <f>H200</f>
        <v>194422.7</v>
      </c>
    </row>
    <row r="200" spans="1:8" x14ac:dyDescent="0.25">
      <c r="A200" s="19" t="s">
        <v>75</v>
      </c>
      <c r="B200" s="16" t="s">
        <v>4</v>
      </c>
      <c r="C200" s="18" t="s">
        <v>84</v>
      </c>
      <c r="D200" s="18" t="s">
        <v>25</v>
      </c>
      <c r="E200" s="18" t="s">
        <v>196</v>
      </c>
      <c r="F200" s="18" t="s">
        <v>74</v>
      </c>
      <c r="G200" s="5">
        <v>183608.3</v>
      </c>
      <c r="H200" s="5">
        <v>194422.7</v>
      </c>
    </row>
    <row r="201" spans="1:8" ht="27.2" x14ac:dyDescent="0.25">
      <c r="A201" s="19" t="s">
        <v>29</v>
      </c>
      <c r="B201" s="16" t="s">
        <v>4</v>
      </c>
      <c r="C201" s="18" t="s">
        <v>84</v>
      </c>
      <c r="D201" s="18" t="s">
        <v>25</v>
      </c>
      <c r="E201" s="18" t="s">
        <v>196</v>
      </c>
      <c r="F201" s="18" t="s">
        <v>28</v>
      </c>
      <c r="G201" s="5">
        <f>G202</f>
        <v>3822.4</v>
      </c>
      <c r="H201" s="5">
        <f>H202</f>
        <v>3822.4</v>
      </c>
    </row>
    <row r="202" spans="1:8" ht="27.2" x14ac:dyDescent="0.25">
      <c r="A202" s="19" t="s">
        <v>27</v>
      </c>
      <c r="B202" s="16" t="s">
        <v>4</v>
      </c>
      <c r="C202" s="18" t="s">
        <v>84</v>
      </c>
      <c r="D202" s="18" t="s">
        <v>25</v>
      </c>
      <c r="E202" s="18" t="s">
        <v>196</v>
      </c>
      <c r="F202" s="18" t="s">
        <v>24</v>
      </c>
      <c r="G202" s="5">
        <v>3822.4</v>
      </c>
      <c r="H202" s="5">
        <v>3822.4</v>
      </c>
    </row>
    <row r="203" spans="1:8" ht="27.2" x14ac:dyDescent="0.25">
      <c r="A203" s="27" t="s">
        <v>38</v>
      </c>
      <c r="B203" s="16" t="s">
        <v>4</v>
      </c>
      <c r="C203" s="18" t="s">
        <v>84</v>
      </c>
      <c r="D203" s="18" t="s">
        <v>25</v>
      </c>
      <c r="E203" s="18" t="s">
        <v>196</v>
      </c>
      <c r="F203" s="18" t="s">
        <v>37</v>
      </c>
      <c r="G203" s="5">
        <f>G204</f>
        <v>67903.899999999994</v>
      </c>
      <c r="H203" s="5">
        <f>H204</f>
        <v>73923.199999999997</v>
      </c>
    </row>
    <row r="204" spans="1:8" x14ac:dyDescent="0.25">
      <c r="A204" s="34" t="s">
        <v>62</v>
      </c>
      <c r="B204" s="16" t="s">
        <v>4</v>
      </c>
      <c r="C204" s="18" t="s">
        <v>84</v>
      </c>
      <c r="D204" s="18" t="s">
        <v>25</v>
      </c>
      <c r="E204" s="18" t="s">
        <v>196</v>
      </c>
      <c r="F204" s="18" t="s">
        <v>61</v>
      </c>
      <c r="G204" s="5">
        <v>67903.899999999994</v>
      </c>
      <c r="H204" s="5">
        <v>73923.199999999997</v>
      </c>
    </row>
    <row r="205" spans="1:8" ht="27.2" x14ac:dyDescent="0.25">
      <c r="A205" s="44" t="s">
        <v>197</v>
      </c>
      <c r="B205" s="22" t="s">
        <v>4</v>
      </c>
      <c r="C205" s="20" t="s">
        <v>84</v>
      </c>
      <c r="D205" s="20" t="s">
        <v>25</v>
      </c>
      <c r="E205" s="20" t="s">
        <v>266</v>
      </c>
      <c r="F205" s="20"/>
      <c r="G205" s="9">
        <f>G206+G208</f>
        <v>18389.3</v>
      </c>
      <c r="H205" s="9">
        <f>H206+H208</f>
        <v>18389.3</v>
      </c>
    </row>
    <row r="206" spans="1:8" ht="27.2" x14ac:dyDescent="0.25">
      <c r="A206" s="19" t="s">
        <v>29</v>
      </c>
      <c r="B206" s="16" t="s">
        <v>4</v>
      </c>
      <c r="C206" s="18" t="s">
        <v>84</v>
      </c>
      <c r="D206" s="18" t="s">
        <v>25</v>
      </c>
      <c r="E206" s="18" t="s">
        <v>266</v>
      </c>
      <c r="F206" s="18" t="s">
        <v>28</v>
      </c>
      <c r="G206" s="5">
        <f>G207</f>
        <v>13695.9</v>
      </c>
      <c r="H206" s="5">
        <f>H207</f>
        <v>13695.9</v>
      </c>
    </row>
    <row r="207" spans="1:8" ht="27.2" x14ac:dyDescent="0.25">
      <c r="A207" s="19" t="s">
        <v>27</v>
      </c>
      <c r="B207" s="16" t="s">
        <v>4</v>
      </c>
      <c r="C207" s="18" t="s">
        <v>84</v>
      </c>
      <c r="D207" s="18" t="s">
        <v>25</v>
      </c>
      <c r="E207" s="18" t="s">
        <v>266</v>
      </c>
      <c r="F207" s="18" t="s">
        <v>24</v>
      </c>
      <c r="G207" s="5">
        <v>13695.9</v>
      </c>
      <c r="H207" s="5">
        <v>13695.9</v>
      </c>
    </row>
    <row r="208" spans="1:8" ht="27.2" x14ac:dyDescent="0.25">
      <c r="A208" s="27" t="s">
        <v>38</v>
      </c>
      <c r="B208" s="16" t="s">
        <v>4</v>
      </c>
      <c r="C208" s="18" t="s">
        <v>84</v>
      </c>
      <c r="D208" s="18" t="s">
        <v>25</v>
      </c>
      <c r="E208" s="18" t="s">
        <v>266</v>
      </c>
      <c r="F208" s="18" t="s">
        <v>37</v>
      </c>
      <c r="G208" s="5">
        <f>G209</f>
        <v>4693.3999999999996</v>
      </c>
      <c r="H208" s="5">
        <f>H209</f>
        <v>4693.3999999999996</v>
      </c>
    </row>
    <row r="209" spans="1:8" x14ac:dyDescent="0.25">
      <c r="A209" s="34" t="s">
        <v>62</v>
      </c>
      <c r="B209" s="16" t="s">
        <v>4</v>
      </c>
      <c r="C209" s="18" t="s">
        <v>84</v>
      </c>
      <c r="D209" s="18" t="s">
        <v>25</v>
      </c>
      <c r="E209" s="18" t="s">
        <v>266</v>
      </c>
      <c r="F209" s="18" t="s">
        <v>61</v>
      </c>
      <c r="G209" s="5">
        <v>4693.3999999999996</v>
      </c>
      <c r="H209" s="5">
        <v>4693.3999999999996</v>
      </c>
    </row>
    <row r="210" spans="1:8" x14ac:dyDescent="0.25">
      <c r="A210" s="94" t="s">
        <v>246</v>
      </c>
      <c r="B210" s="16" t="s">
        <v>4</v>
      </c>
      <c r="C210" s="15" t="s">
        <v>84</v>
      </c>
      <c r="D210" s="15" t="s">
        <v>2</v>
      </c>
      <c r="E210" s="35"/>
      <c r="F210" s="15"/>
      <c r="G210" s="2">
        <f t="shared" ref="G210:H210" si="15">G211</f>
        <v>22133.1</v>
      </c>
      <c r="H210" s="2">
        <f t="shared" si="15"/>
        <v>22133.1</v>
      </c>
    </row>
    <row r="211" spans="1:8" x14ac:dyDescent="0.25">
      <c r="A211" s="24" t="s">
        <v>87</v>
      </c>
      <c r="B211" s="21" t="s">
        <v>4</v>
      </c>
      <c r="C211" s="20" t="s">
        <v>84</v>
      </c>
      <c r="D211" s="20" t="s">
        <v>2</v>
      </c>
      <c r="E211" s="20" t="s">
        <v>191</v>
      </c>
      <c r="F211" s="18"/>
      <c r="G211" s="9">
        <f>G212</f>
        <v>22133.1</v>
      </c>
      <c r="H211" s="9">
        <f>H212</f>
        <v>22133.1</v>
      </c>
    </row>
    <row r="212" spans="1:8" x14ac:dyDescent="0.25">
      <c r="A212" s="24" t="s">
        <v>93</v>
      </c>
      <c r="B212" s="22" t="s">
        <v>4</v>
      </c>
      <c r="C212" s="20" t="s">
        <v>84</v>
      </c>
      <c r="D212" s="20" t="s">
        <v>2</v>
      </c>
      <c r="E212" s="20" t="s">
        <v>195</v>
      </c>
      <c r="F212" s="20"/>
      <c r="G212" s="9">
        <f>G213</f>
        <v>22133.1</v>
      </c>
      <c r="H212" s="9">
        <f>H213</f>
        <v>22133.1</v>
      </c>
    </row>
    <row r="213" spans="1:8" x14ac:dyDescent="0.25">
      <c r="A213" s="19" t="s">
        <v>78</v>
      </c>
      <c r="B213" s="16" t="s">
        <v>4</v>
      </c>
      <c r="C213" s="18" t="s">
        <v>84</v>
      </c>
      <c r="D213" s="18" t="s">
        <v>2</v>
      </c>
      <c r="E213" s="18" t="s">
        <v>195</v>
      </c>
      <c r="F213" s="18"/>
      <c r="G213" s="5">
        <f>G214+G216+G218+G221</f>
        <v>22133.1</v>
      </c>
      <c r="H213" s="5">
        <f>H214+H216+H218+H221</f>
        <v>22133.1</v>
      </c>
    </row>
    <row r="214" spans="1:8" ht="54.35" x14ac:dyDescent="0.25">
      <c r="A214" s="19" t="s">
        <v>77</v>
      </c>
      <c r="B214" s="16" t="s">
        <v>4</v>
      </c>
      <c r="C214" s="18" t="s">
        <v>84</v>
      </c>
      <c r="D214" s="18" t="s">
        <v>2</v>
      </c>
      <c r="E214" s="18" t="s">
        <v>195</v>
      </c>
      <c r="F214" s="18" t="s">
        <v>76</v>
      </c>
      <c r="G214" s="5">
        <f>G215</f>
        <v>2996.6</v>
      </c>
      <c r="H214" s="5">
        <f>H215</f>
        <v>2996.6</v>
      </c>
    </row>
    <row r="215" spans="1:8" x14ac:dyDescent="0.25">
      <c r="A215" s="19" t="s">
        <v>75</v>
      </c>
      <c r="B215" s="16" t="s">
        <v>4</v>
      </c>
      <c r="C215" s="18" t="s">
        <v>84</v>
      </c>
      <c r="D215" s="18" t="s">
        <v>2</v>
      </c>
      <c r="E215" s="18" t="s">
        <v>195</v>
      </c>
      <c r="F215" s="18" t="s">
        <v>74</v>
      </c>
      <c r="G215" s="5">
        <v>2996.6</v>
      </c>
      <c r="H215" s="5">
        <v>2996.6</v>
      </c>
    </row>
    <row r="216" spans="1:8" ht="27.2" x14ac:dyDescent="0.25">
      <c r="A216" s="19" t="s">
        <v>29</v>
      </c>
      <c r="B216" s="16" t="s">
        <v>4</v>
      </c>
      <c r="C216" s="18" t="s">
        <v>84</v>
      </c>
      <c r="D216" s="18" t="s">
        <v>2</v>
      </c>
      <c r="E216" s="18" t="s">
        <v>195</v>
      </c>
      <c r="F216" s="18" t="s">
        <v>28</v>
      </c>
      <c r="G216" s="5">
        <f>G217</f>
        <v>738.2</v>
      </c>
      <c r="H216" s="5">
        <f>H217</f>
        <v>738.2</v>
      </c>
    </row>
    <row r="217" spans="1:8" ht="27.2" x14ac:dyDescent="0.25">
      <c r="A217" s="19" t="s">
        <v>27</v>
      </c>
      <c r="B217" s="16" t="s">
        <v>4</v>
      </c>
      <c r="C217" s="18" t="s">
        <v>84</v>
      </c>
      <c r="D217" s="18" t="s">
        <v>2</v>
      </c>
      <c r="E217" s="18" t="s">
        <v>195</v>
      </c>
      <c r="F217" s="18" t="s">
        <v>24</v>
      </c>
      <c r="G217" s="5">
        <v>738.2</v>
      </c>
      <c r="H217" s="5">
        <v>738.2</v>
      </c>
    </row>
    <row r="218" spans="1:8" ht="27.2" x14ac:dyDescent="0.25">
      <c r="A218" s="27" t="s">
        <v>38</v>
      </c>
      <c r="B218" s="16" t="s">
        <v>4</v>
      </c>
      <c r="C218" s="18" t="s">
        <v>84</v>
      </c>
      <c r="D218" s="18" t="s">
        <v>2</v>
      </c>
      <c r="E218" s="18" t="s">
        <v>195</v>
      </c>
      <c r="F218" s="18" t="s">
        <v>37</v>
      </c>
      <c r="G218" s="5">
        <f>G219+G220</f>
        <v>18384</v>
      </c>
      <c r="H218" s="5">
        <f>H219+H220</f>
        <v>18384</v>
      </c>
    </row>
    <row r="219" spans="1:8" x14ac:dyDescent="0.25">
      <c r="A219" s="34" t="s">
        <v>62</v>
      </c>
      <c r="B219" s="16" t="s">
        <v>4</v>
      </c>
      <c r="C219" s="18" t="s">
        <v>84</v>
      </c>
      <c r="D219" s="18" t="s">
        <v>2</v>
      </c>
      <c r="E219" s="18" t="s">
        <v>195</v>
      </c>
      <c r="F219" s="18" t="s">
        <v>61</v>
      </c>
      <c r="G219" s="5">
        <v>5265</v>
      </c>
      <c r="H219" s="5">
        <v>5265</v>
      </c>
    </row>
    <row r="220" spans="1:8" x14ac:dyDescent="0.25">
      <c r="A220" s="19" t="s">
        <v>36</v>
      </c>
      <c r="B220" s="16" t="s">
        <v>4</v>
      </c>
      <c r="C220" s="18" t="s">
        <v>84</v>
      </c>
      <c r="D220" s="18" t="s">
        <v>2</v>
      </c>
      <c r="E220" s="18" t="s">
        <v>195</v>
      </c>
      <c r="F220" s="18" t="s">
        <v>34</v>
      </c>
      <c r="G220" s="5">
        <v>13119</v>
      </c>
      <c r="H220" s="5">
        <v>13119</v>
      </c>
    </row>
    <row r="221" spans="1:8" x14ac:dyDescent="0.25">
      <c r="A221" s="19" t="s">
        <v>73</v>
      </c>
      <c r="B221" s="16" t="s">
        <v>4</v>
      </c>
      <c r="C221" s="18" t="s">
        <v>84</v>
      </c>
      <c r="D221" s="18" t="s">
        <v>2</v>
      </c>
      <c r="E221" s="18" t="s">
        <v>195</v>
      </c>
      <c r="F221" s="18" t="s">
        <v>72</v>
      </c>
      <c r="G221" s="5">
        <f>G222</f>
        <v>14.3</v>
      </c>
      <c r="H221" s="5">
        <f>H222</f>
        <v>14.3</v>
      </c>
    </row>
    <row r="222" spans="1:8" x14ac:dyDescent="0.25">
      <c r="A222" s="19" t="s">
        <v>71</v>
      </c>
      <c r="B222" s="16" t="s">
        <v>4</v>
      </c>
      <c r="C222" s="18" t="s">
        <v>84</v>
      </c>
      <c r="D222" s="18" t="s">
        <v>2</v>
      </c>
      <c r="E222" s="18" t="s">
        <v>195</v>
      </c>
      <c r="F222" s="18" t="s">
        <v>70</v>
      </c>
      <c r="G222" s="5">
        <v>14.3</v>
      </c>
      <c r="H222" s="5">
        <v>14.3</v>
      </c>
    </row>
    <row r="223" spans="1:8" x14ac:dyDescent="0.25">
      <c r="A223" s="17" t="s">
        <v>91</v>
      </c>
      <c r="B223" s="16" t="s">
        <v>4</v>
      </c>
      <c r="C223" s="15" t="s">
        <v>84</v>
      </c>
      <c r="D223" s="15" t="s">
        <v>84</v>
      </c>
      <c r="E223" s="15"/>
      <c r="F223" s="15"/>
      <c r="G223" s="2">
        <f>G224+G238</f>
        <v>3949.6</v>
      </c>
      <c r="H223" s="2">
        <f>H224+H238</f>
        <v>3949.6</v>
      </c>
    </row>
    <row r="224" spans="1:8" x14ac:dyDescent="0.25">
      <c r="A224" s="24" t="s">
        <v>198</v>
      </c>
      <c r="B224" s="22" t="s">
        <v>4</v>
      </c>
      <c r="C224" s="20" t="s">
        <v>84</v>
      </c>
      <c r="D224" s="20" t="s">
        <v>84</v>
      </c>
      <c r="E224" s="21" t="s">
        <v>199</v>
      </c>
      <c r="F224" s="15"/>
      <c r="G224" s="9">
        <f>G225+G228+G233</f>
        <v>951.9</v>
      </c>
      <c r="H224" s="9">
        <f>H225+H228+H233</f>
        <v>951.9</v>
      </c>
    </row>
    <row r="225" spans="1:8" ht="57.25" customHeight="1" x14ac:dyDescent="0.25">
      <c r="A225" s="24" t="s">
        <v>90</v>
      </c>
      <c r="B225" s="22" t="s">
        <v>4</v>
      </c>
      <c r="C225" s="20" t="s">
        <v>84</v>
      </c>
      <c r="D225" s="20" t="s">
        <v>84</v>
      </c>
      <c r="E225" s="21" t="s">
        <v>264</v>
      </c>
      <c r="F225" s="33"/>
      <c r="G225" s="9">
        <f>G226</f>
        <v>3.5</v>
      </c>
      <c r="H225" s="9">
        <f>H226</f>
        <v>3.5</v>
      </c>
    </row>
    <row r="226" spans="1:8" ht="27.2" x14ac:dyDescent="0.25">
      <c r="A226" s="27" t="s">
        <v>38</v>
      </c>
      <c r="B226" s="16" t="s">
        <v>4</v>
      </c>
      <c r="C226" s="18" t="s">
        <v>84</v>
      </c>
      <c r="D226" s="18" t="s">
        <v>84</v>
      </c>
      <c r="E226" s="28" t="s">
        <v>264</v>
      </c>
      <c r="F226" s="18" t="s">
        <v>37</v>
      </c>
      <c r="G226" s="5">
        <f>G227</f>
        <v>3.5</v>
      </c>
      <c r="H226" s="5">
        <f>H227</f>
        <v>3.5</v>
      </c>
    </row>
    <row r="227" spans="1:8" ht="15.8" customHeight="1" x14ac:dyDescent="0.25">
      <c r="A227" s="34" t="s">
        <v>36</v>
      </c>
      <c r="B227" s="16" t="s">
        <v>4</v>
      </c>
      <c r="C227" s="18" t="s">
        <v>84</v>
      </c>
      <c r="D227" s="18" t="s">
        <v>84</v>
      </c>
      <c r="E227" s="28" t="s">
        <v>264</v>
      </c>
      <c r="F227" s="18" t="s">
        <v>34</v>
      </c>
      <c r="G227" s="5">
        <v>3.5</v>
      </c>
      <c r="H227" s="5">
        <v>3.5</v>
      </c>
    </row>
    <row r="228" spans="1:8" ht="68.3" customHeight="1" x14ac:dyDescent="0.25">
      <c r="A228" s="24" t="s">
        <v>200</v>
      </c>
      <c r="B228" s="22" t="s">
        <v>4</v>
      </c>
      <c r="C228" s="20" t="s">
        <v>84</v>
      </c>
      <c r="D228" s="20" t="s">
        <v>84</v>
      </c>
      <c r="E228" s="21" t="s">
        <v>265</v>
      </c>
      <c r="F228" s="20"/>
      <c r="G228" s="9">
        <f>G229+G231</f>
        <v>901</v>
      </c>
      <c r="H228" s="9">
        <f>H229+H231</f>
        <v>901</v>
      </c>
    </row>
    <row r="229" spans="1:8" ht="27.2" x14ac:dyDescent="0.25">
      <c r="A229" s="19" t="s">
        <v>29</v>
      </c>
      <c r="B229" s="16" t="s">
        <v>4</v>
      </c>
      <c r="C229" s="18" t="s">
        <v>84</v>
      </c>
      <c r="D229" s="18" t="s">
        <v>84</v>
      </c>
      <c r="E229" s="28" t="s">
        <v>265</v>
      </c>
      <c r="F229" s="18" t="s">
        <v>28</v>
      </c>
      <c r="G229" s="5">
        <f>G230</f>
        <v>901</v>
      </c>
      <c r="H229" s="5">
        <f>H230</f>
        <v>901</v>
      </c>
    </row>
    <row r="230" spans="1:8" ht="27.2" x14ac:dyDescent="0.25">
      <c r="A230" s="19" t="s">
        <v>27</v>
      </c>
      <c r="B230" s="16" t="s">
        <v>4</v>
      </c>
      <c r="C230" s="18" t="s">
        <v>84</v>
      </c>
      <c r="D230" s="18" t="s">
        <v>84</v>
      </c>
      <c r="E230" s="28" t="s">
        <v>265</v>
      </c>
      <c r="F230" s="18" t="s">
        <v>24</v>
      </c>
      <c r="G230" s="5">
        <v>901</v>
      </c>
      <c r="H230" s="5">
        <v>901</v>
      </c>
    </row>
    <row r="231" spans="1:8" ht="27.2" x14ac:dyDescent="0.25">
      <c r="A231" s="27" t="s">
        <v>38</v>
      </c>
      <c r="B231" s="16" t="s">
        <v>4</v>
      </c>
      <c r="C231" s="18" t="s">
        <v>84</v>
      </c>
      <c r="D231" s="18" t="s">
        <v>84</v>
      </c>
      <c r="E231" s="28" t="s">
        <v>265</v>
      </c>
      <c r="F231" s="18" t="s">
        <v>37</v>
      </c>
      <c r="G231" s="5">
        <f>G232</f>
        <v>0</v>
      </c>
      <c r="H231" s="5">
        <f>H232</f>
        <v>0</v>
      </c>
    </row>
    <row r="232" spans="1:8" x14ac:dyDescent="0.25">
      <c r="A232" s="34" t="s">
        <v>62</v>
      </c>
      <c r="B232" s="16" t="s">
        <v>4</v>
      </c>
      <c r="C232" s="18" t="s">
        <v>84</v>
      </c>
      <c r="D232" s="18" t="s">
        <v>84</v>
      </c>
      <c r="E232" s="28" t="s">
        <v>265</v>
      </c>
      <c r="F232" s="18" t="s">
        <v>61</v>
      </c>
      <c r="G232" s="5"/>
      <c r="H232" s="5">
        <v>0</v>
      </c>
    </row>
    <row r="233" spans="1:8" ht="68.3" customHeight="1" x14ac:dyDescent="0.25">
      <c r="A233" s="43" t="s">
        <v>202</v>
      </c>
      <c r="B233" s="22" t="s">
        <v>4</v>
      </c>
      <c r="C233" s="20" t="s">
        <v>84</v>
      </c>
      <c r="D233" s="20" t="s">
        <v>84</v>
      </c>
      <c r="E233" s="21" t="s">
        <v>203</v>
      </c>
      <c r="F233" s="20"/>
      <c r="G233" s="9">
        <f>G234+G236</f>
        <v>47.4</v>
      </c>
      <c r="H233" s="9">
        <f>H234+H236</f>
        <v>47.4</v>
      </c>
    </row>
    <row r="234" spans="1:8" ht="27.2" x14ac:dyDescent="0.25">
      <c r="A234" s="19" t="s">
        <v>29</v>
      </c>
      <c r="B234" s="16" t="s">
        <v>4</v>
      </c>
      <c r="C234" s="18" t="s">
        <v>84</v>
      </c>
      <c r="D234" s="18" t="s">
        <v>84</v>
      </c>
      <c r="E234" s="28" t="s">
        <v>203</v>
      </c>
      <c r="F234" s="18" t="s">
        <v>28</v>
      </c>
      <c r="G234" s="5">
        <f>G235</f>
        <v>47.4</v>
      </c>
      <c r="H234" s="5">
        <f>H235</f>
        <v>47.4</v>
      </c>
    </row>
    <row r="235" spans="1:8" ht="27.2" x14ac:dyDescent="0.25">
      <c r="A235" s="19" t="s">
        <v>27</v>
      </c>
      <c r="B235" s="16" t="s">
        <v>4</v>
      </c>
      <c r="C235" s="18" t="s">
        <v>84</v>
      </c>
      <c r="D235" s="18" t="s">
        <v>84</v>
      </c>
      <c r="E235" s="28" t="s">
        <v>203</v>
      </c>
      <c r="F235" s="18" t="s">
        <v>24</v>
      </c>
      <c r="G235" s="5">
        <v>47.4</v>
      </c>
      <c r="H235" s="5">
        <v>47.4</v>
      </c>
    </row>
    <row r="236" spans="1:8" ht="27.2" x14ac:dyDescent="0.25">
      <c r="A236" s="27" t="s">
        <v>38</v>
      </c>
      <c r="B236" s="16" t="s">
        <v>4</v>
      </c>
      <c r="C236" s="18" t="s">
        <v>84</v>
      </c>
      <c r="D236" s="18" t="s">
        <v>84</v>
      </c>
      <c r="E236" s="28" t="s">
        <v>203</v>
      </c>
      <c r="F236" s="18" t="s">
        <v>37</v>
      </c>
      <c r="G236" s="5">
        <f>G237</f>
        <v>0</v>
      </c>
      <c r="H236" s="5">
        <f>H237</f>
        <v>0</v>
      </c>
    </row>
    <row r="237" spans="1:8" x14ac:dyDescent="0.25">
      <c r="A237" s="34" t="s">
        <v>62</v>
      </c>
      <c r="B237" s="16" t="s">
        <v>4</v>
      </c>
      <c r="C237" s="18" t="s">
        <v>84</v>
      </c>
      <c r="D237" s="18" t="s">
        <v>84</v>
      </c>
      <c r="E237" s="28" t="s">
        <v>203</v>
      </c>
      <c r="F237" s="18" t="s">
        <v>61</v>
      </c>
      <c r="G237" s="5">
        <v>0</v>
      </c>
      <c r="H237" s="5">
        <v>0</v>
      </c>
    </row>
    <row r="238" spans="1:8" x14ac:dyDescent="0.25">
      <c r="A238" s="24" t="s">
        <v>89</v>
      </c>
      <c r="B238" s="22" t="s">
        <v>4</v>
      </c>
      <c r="C238" s="20" t="s">
        <v>84</v>
      </c>
      <c r="D238" s="20" t="s">
        <v>84</v>
      </c>
      <c r="E238" s="20" t="s">
        <v>204</v>
      </c>
      <c r="F238" s="20"/>
      <c r="G238" s="9">
        <f>G239</f>
        <v>2997.7</v>
      </c>
      <c r="H238" s="9">
        <f>H239</f>
        <v>2997.7</v>
      </c>
    </row>
    <row r="239" spans="1:8" x14ac:dyDescent="0.25">
      <c r="A239" s="24" t="s">
        <v>205</v>
      </c>
      <c r="B239" s="22" t="s">
        <v>4</v>
      </c>
      <c r="C239" s="20" t="s">
        <v>84</v>
      </c>
      <c r="D239" s="20" t="s">
        <v>84</v>
      </c>
      <c r="E239" s="20" t="s">
        <v>206</v>
      </c>
      <c r="F239" s="20"/>
      <c r="G239" s="9">
        <f>G240+G242+G244</f>
        <v>2997.7</v>
      </c>
      <c r="H239" s="9">
        <f>H240+H242+H244</f>
        <v>2997.7</v>
      </c>
    </row>
    <row r="240" spans="1:8" ht="54.35" x14ac:dyDescent="0.25">
      <c r="A240" s="19" t="s">
        <v>77</v>
      </c>
      <c r="B240" s="16" t="s">
        <v>4</v>
      </c>
      <c r="C240" s="18" t="s">
        <v>84</v>
      </c>
      <c r="D240" s="18" t="s">
        <v>84</v>
      </c>
      <c r="E240" s="18" t="s">
        <v>206</v>
      </c>
      <c r="F240" s="18" t="s">
        <v>76</v>
      </c>
      <c r="G240" s="5">
        <f>G241</f>
        <v>2147.6999999999998</v>
      </c>
      <c r="H240" s="5">
        <f>H241</f>
        <v>2147.6999999999998</v>
      </c>
    </row>
    <row r="241" spans="1:8" x14ac:dyDescent="0.25">
      <c r="A241" s="19" t="s">
        <v>75</v>
      </c>
      <c r="B241" s="16" t="s">
        <v>4</v>
      </c>
      <c r="C241" s="18" t="s">
        <v>84</v>
      </c>
      <c r="D241" s="18" t="s">
        <v>84</v>
      </c>
      <c r="E241" s="18" t="s">
        <v>206</v>
      </c>
      <c r="F241" s="18" t="s">
        <v>74</v>
      </c>
      <c r="G241" s="5">
        <v>2147.6999999999998</v>
      </c>
      <c r="H241" s="5">
        <v>2147.6999999999998</v>
      </c>
    </row>
    <row r="242" spans="1:8" ht="27.2" x14ac:dyDescent="0.25">
      <c r="A242" s="19" t="s">
        <v>29</v>
      </c>
      <c r="B242" s="16" t="s">
        <v>4</v>
      </c>
      <c r="C242" s="18" t="s">
        <v>84</v>
      </c>
      <c r="D242" s="18" t="s">
        <v>84</v>
      </c>
      <c r="E242" s="18" t="s">
        <v>206</v>
      </c>
      <c r="F242" s="18" t="s">
        <v>28</v>
      </c>
      <c r="G242" s="5">
        <f>G243</f>
        <v>850</v>
      </c>
      <c r="H242" s="5">
        <f>H243</f>
        <v>850</v>
      </c>
    </row>
    <row r="243" spans="1:8" ht="27.2" x14ac:dyDescent="0.25">
      <c r="A243" s="19" t="s">
        <v>27</v>
      </c>
      <c r="B243" s="16" t="s">
        <v>4</v>
      </c>
      <c r="C243" s="18" t="s">
        <v>84</v>
      </c>
      <c r="D243" s="18" t="s">
        <v>84</v>
      </c>
      <c r="E243" s="18" t="s">
        <v>206</v>
      </c>
      <c r="F243" s="18" t="s">
        <v>24</v>
      </c>
      <c r="G243" s="5">
        <v>850</v>
      </c>
      <c r="H243" s="5">
        <v>850</v>
      </c>
    </row>
    <row r="244" spans="1:8" x14ac:dyDescent="0.25">
      <c r="A244" s="19" t="s">
        <v>73</v>
      </c>
      <c r="B244" s="16" t="s">
        <v>4</v>
      </c>
      <c r="C244" s="18" t="s">
        <v>84</v>
      </c>
      <c r="D244" s="18" t="s">
        <v>84</v>
      </c>
      <c r="E244" s="18" t="s">
        <v>206</v>
      </c>
      <c r="F244" s="18" t="s">
        <v>72</v>
      </c>
      <c r="G244" s="5">
        <f>G245</f>
        <v>0</v>
      </c>
      <c r="H244" s="5">
        <f>H245</f>
        <v>0</v>
      </c>
    </row>
    <row r="245" spans="1:8" x14ac:dyDescent="0.25">
      <c r="A245" s="19" t="s">
        <v>71</v>
      </c>
      <c r="B245" s="16" t="s">
        <v>4</v>
      </c>
      <c r="C245" s="18" t="s">
        <v>84</v>
      </c>
      <c r="D245" s="18" t="s">
        <v>84</v>
      </c>
      <c r="E245" s="18" t="s">
        <v>206</v>
      </c>
      <c r="F245" s="18" t="s">
        <v>70</v>
      </c>
      <c r="G245" s="5"/>
      <c r="H245" s="5"/>
    </row>
    <row r="246" spans="1:8" x14ac:dyDescent="0.25">
      <c r="A246" s="42" t="s">
        <v>88</v>
      </c>
      <c r="B246" s="16" t="s">
        <v>4</v>
      </c>
      <c r="C246" s="15" t="s">
        <v>84</v>
      </c>
      <c r="D246" s="15" t="s">
        <v>83</v>
      </c>
      <c r="E246" s="15"/>
      <c r="F246" s="15"/>
      <c r="G246" s="2">
        <f>G247</f>
        <v>25312.2</v>
      </c>
      <c r="H246" s="2">
        <f>H247</f>
        <v>25312.2</v>
      </c>
    </row>
    <row r="247" spans="1:8" x14ac:dyDescent="0.25">
      <c r="A247" s="24" t="s">
        <v>87</v>
      </c>
      <c r="B247" s="16" t="s">
        <v>4</v>
      </c>
      <c r="C247" s="20" t="s">
        <v>84</v>
      </c>
      <c r="D247" s="20" t="s">
        <v>83</v>
      </c>
      <c r="E247" s="20" t="s">
        <v>191</v>
      </c>
      <c r="F247" s="18"/>
      <c r="G247" s="9">
        <f>G248+G257+G260+G263+G266+G269+G272+G275</f>
        <v>25312.2</v>
      </c>
      <c r="H247" s="9">
        <f>H248+H257+H260+H263+H266+H269+H272+H275</f>
        <v>25312.2</v>
      </c>
    </row>
    <row r="248" spans="1:8" x14ac:dyDescent="0.25">
      <c r="A248" s="24" t="s">
        <v>86</v>
      </c>
      <c r="B248" s="16" t="s">
        <v>4</v>
      </c>
      <c r="C248" s="20" t="s">
        <v>84</v>
      </c>
      <c r="D248" s="20" t="s">
        <v>83</v>
      </c>
      <c r="E248" s="20" t="s">
        <v>207</v>
      </c>
      <c r="F248" s="18"/>
      <c r="G248" s="9">
        <f>G249+G251+G253+G255</f>
        <v>10211.1</v>
      </c>
      <c r="H248" s="9">
        <f>H249+H251+H253+H255</f>
        <v>10211.1</v>
      </c>
    </row>
    <row r="249" spans="1:8" ht="54.35" x14ac:dyDescent="0.25">
      <c r="A249" s="19" t="s">
        <v>77</v>
      </c>
      <c r="B249" s="16" t="s">
        <v>4</v>
      </c>
      <c r="C249" s="18" t="s">
        <v>84</v>
      </c>
      <c r="D249" s="18" t="s">
        <v>83</v>
      </c>
      <c r="E249" s="18" t="s">
        <v>207</v>
      </c>
      <c r="F249" s="18" t="s">
        <v>76</v>
      </c>
      <c r="G249" s="5">
        <f>G250</f>
        <v>2674.7</v>
      </c>
      <c r="H249" s="5">
        <f>H250</f>
        <v>2674.7</v>
      </c>
    </row>
    <row r="250" spans="1:8" x14ac:dyDescent="0.25">
      <c r="A250" s="19" t="s">
        <v>75</v>
      </c>
      <c r="B250" s="16" t="s">
        <v>4</v>
      </c>
      <c r="C250" s="18" t="s">
        <v>84</v>
      </c>
      <c r="D250" s="18" t="s">
        <v>83</v>
      </c>
      <c r="E250" s="18" t="s">
        <v>207</v>
      </c>
      <c r="F250" s="18" t="s">
        <v>74</v>
      </c>
      <c r="G250" s="5">
        <v>2674.7</v>
      </c>
      <c r="H250" s="5">
        <v>2674.7</v>
      </c>
    </row>
    <row r="251" spans="1:8" ht="27.2" x14ac:dyDescent="0.25">
      <c r="A251" s="19" t="s">
        <v>29</v>
      </c>
      <c r="B251" s="16" t="s">
        <v>4</v>
      </c>
      <c r="C251" s="18" t="s">
        <v>84</v>
      </c>
      <c r="D251" s="18" t="s">
        <v>83</v>
      </c>
      <c r="E251" s="18" t="s">
        <v>207</v>
      </c>
      <c r="F251" s="18" t="s">
        <v>28</v>
      </c>
      <c r="G251" s="5">
        <f>G252</f>
        <v>294.60000000000002</v>
      </c>
      <c r="H251" s="5">
        <f>H252</f>
        <v>294.60000000000002</v>
      </c>
    </row>
    <row r="252" spans="1:8" ht="27.2" x14ac:dyDescent="0.25">
      <c r="A252" s="19" t="s">
        <v>27</v>
      </c>
      <c r="B252" s="16" t="s">
        <v>4</v>
      </c>
      <c r="C252" s="18" t="s">
        <v>84</v>
      </c>
      <c r="D252" s="18" t="s">
        <v>83</v>
      </c>
      <c r="E252" s="18" t="s">
        <v>207</v>
      </c>
      <c r="F252" s="18" t="s">
        <v>24</v>
      </c>
      <c r="G252" s="5">
        <v>294.60000000000002</v>
      </c>
      <c r="H252" s="5">
        <v>294.60000000000002</v>
      </c>
    </row>
    <row r="253" spans="1:8" ht="27.2" x14ac:dyDescent="0.25">
      <c r="A253" s="27" t="s">
        <v>38</v>
      </c>
      <c r="B253" s="16" t="s">
        <v>4</v>
      </c>
      <c r="C253" s="18" t="s">
        <v>84</v>
      </c>
      <c r="D253" s="18" t="s">
        <v>83</v>
      </c>
      <c r="E253" s="18" t="s">
        <v>207</v>
      </c>
      <c r="F253" s="18" t="s">
        <v>37</v>
      </c>
      <c r="G253" s="5">
        <f>G254</f>
        <v>7241.8</v>
      </c>
      <c r="H253" s="5">
        <f>H254</f>
        <v>7241.8</v>
      </c>
    </row>
    <row r="254" spans="1:8" x14ac:dyDescent="0.25">
      <c r="A254" s="34" t="s">
        <v>62</v>
      </c>
      <c r="B254" s="16" t="s">
        <v>4</v>
      </c>
      <c r="C254" s="18" t="s">
        <v>84</v>
      </c>
      <c r="D254" s="18" t="s">
        <v>83</v>
      </c>
      <c r="E254" s="18" t="s">
        <v>207</v>
      </c>
      <c r="F254" s="18" t="s">
        <v>61</v>
      </c>
      <c r="G254" s="5">
        <v>7241.8</v>
      </c>
      <c r="H254" s="5">
        <v>7241.8</v>
      </c>
    </row>
    <row r="255" spans="1:8" x14ac:dyDescent="0.25">
      <c r="A255" s="19" t="s">
        <v>73</v>
      </c>
      <c r="B255" s="16" t="s">
        <v>4</v>
      </c>
      <c r="C255" s="18" t="s">
        <v>84</v>
      </c>
      <c r="D255" s="18" t="s">
        <v>83</v>
      </c>
      <c r="E255" s="18" t="s">
        <v>207</v>
      </c>
      <c r="F255" s="18" t="s">
        <v>72</v>
      </c>
      <c r="G255" s="5">
        <f>G256</f>
        <v>0</v>
      </c>
      <c r="H255" s="5">
        <f>H256</f>
        <v>0</v>
      </c>
    </row>
    <row r="256" spans="1:8" x14ac:dyDescent="0.25">
      <c r="A256" s="19" t="s">
        <v>71</v>
      </c>
      <c r="B256" s="16" t="s">
        <v>4</v>
      </c>
      <c r="C256" s="18" t="s">
        <v>84</v>
      </c>
      <c r="D256" s="18" t="s">
        <v>83</v>
      </c>
      <c r="E256" s="18" t="s">
        <v>207</v>
      </c>
      <c r="F256" s="18" t="s">
        <v>70</v>
      </c>
      <c r="G256" s="5">
        <v>0</v>
      </c>
      <c r="H256" s="5">
        <v>0</v>
      </c>
    </row>
    <row r="257" spans="1:8" x14ac:dyDescent="0.25">
      <c r="A257" s="24" t="s">
        <v>85</v>
      </c>
      <c r="B257" s="22" t="s">
        <v>4</v>
      </c>
      <c r="C257" s="20" t="s">
        <v>84</v>
      </c>
      <c r="D257" s="20" t="s">
        <v>83</v>
      </c>
      <c r="E257" s="20" t="s">
        <v>208</v>
      </c>
      <c r="F257" s="20"/>
      <c r="G257" s="9">
        <f>G258</f>
        <v>0</v>
      </c>
      <c r="H257" s="9">
        <f>H258</f>
        <v>0</v>
      </c>
    </row>
    <row r="258" spans="1:8" ht="27.2" x14ac:dyDescent="0.25">
      <c r="A258" s="19" t="s">
        <v>29</v>
      </c>
      <c r="B258" s="16" t="s">
        <v>4</v>
      </c>
      <c r="C258" s="18" t="s">
        <v>84</v>
      </c>
      <c r="D258" s="18" t="s">
        <v>83</v>
      </c>
      <c r="E258" s="18" t="s">
        <v>208</v>
      </c>
      <c r="F258" s="18" t="s">
        <v>28</v>
      </c>
      <c r="G258" s="5">
        <f>G259</f>
        <v>0</v>
      </c>
      <c r="H258" s="5">
        <f>H259</f>
        <v>0</v>
      </c>
    </row>
    <row r="259" spans="1:8" ht="27.2" x14ac:dyDescent="0.25">
      <c r="A259" s="19" t="s">
        <v>27</v>
      </c>
      <c r="B259" s="16" t="s">
        <v>4</v>
      </c>
      <c r="C259" s="18" t="s">
        <v>84</v>
      </c>
      <c r="D259" s="18" t="s">
        <v>83</v>
      </c>
      <c r="E259" s="18" t="s">
        <v>208</v>
      </c>
      <c r="F259" s="18" t="s">
        <v>24</v>
      </c>
      <c r="G259" s="5">
        <v>0</v>
      </c>
      <c r="H259" s="5">
        <v>0</v>
      </c>
    </row>
    <row r="260" spans="1:8" ht="40.75" x14ac:dyDescent="0.25">
      <c r="A260" s="40" t="s">
        <v>209</v>
      </c>
      <c r="B260" s="39">
        <v>203</v>
      </c>
      <c r="C260" s="38" t="s">
        <v>84</v>
      </c>
      <c r="D260" s="20" t="s">
        <v>83</v>
      </c>
      <c r="E260" s="20" t="s">
        <v>210</v>
      </c>
      <c r="F260" s="18"/>
      <c r="G260" s="5">
        <f>G261</f>
        <v>11146.2</v>
      </c>
      <c r="H260" s="5">
        <f>H261</f>
        <v>11146.2</v>
      </c>
    </row>
    <row r="261" spans="1:8" ht="27.2" x14ac:dyDescent="0.25">
      <c r="A261" s="19" t="s">
        <v>29</v>
      </c>
      <c r="B261" s="16" t="s">
        <v>4</v>
      </c>
      <c r="C261" s="18" t="s">
        <v>84</v>
      </c>
      <c r="D261" s="18" t="s">
        <v>83</v>
      </c>
      <c r="E261" s="18" t="s">
        <v>210</v>
      </c>
      <c r="F261" s="18" t="s">
        <v>28</v>
      </c>
      <c r="G261" s="5">
        <f>G262</f>
        <v>11146.2</v>
      </c>
      <c r="H261" s="5">
        <f>H262</f>
        <v>11146.2</v>
      </c>
    </row>
    <row r="262" spans="1:8" ht="27.2" x14ac:dyDescent="0.25">
      <c r="A262" s="19" t="s">
        <v>27</v>
      </c>
      <c r="B262" s="16" t="s">
        <v>4</v>
      </c>
      <c r="C262" s="18" t="s">
        <v>84</v>
      </c>
      <c r="D262" s="18" t="s">
        <v>83</v>
      </c>
      <c r="E262" s="18" t="s">
        <v>210</v>
      </c>
      <c r="F262" s="18" t="s">
        <v>24</v>
      </c>
      <c r="G262" s="5">
        <v>11146.2</v>
      </c>
      <c r="H262" s="5">
        <v>11146.2</v>
      </c>
    </row>
    <row r="263" spans="1:8" ht="44.5" customHeight="1" x14ac:dyDescent="0.25">
      <c r="A263" s="37" t="s">
        <v>211</v>
      </c>
      <c r="B263" s="22" t="s">
        <v>4</v>
      </c>
      <c r="C263" s="20" t="s">
        <v>84</v>
      </c>
      <c r="D263" s="20" t="s">
        <v>83</v>
      </c>
      <c r="E263" s="20" t="s">
        <v>212</v>
      </c>
      <c r="F263" s="20"/>
      <c r="G263" s="9">
        <f>G264</f>
        <v>586.6</v>
      </c>
      <c r="H263" s="9">
        <f>H264</f>
        <v>586.6</v>
      </c>
    </row>
    <row r="264" spans="1:8" ht="27.2" x14ac:dyDescent="0.25">
      <c r="A264" s="19" t="s">
        <v>29</v>
      </c>
      <c r="B264" s="16" t="s">
        <v>4</v>
      </c>
      <c r="C264" s="18" t="s">
        <v>84</v>
      </c>
      <c r="D264" s="18" t="s">
        <v>83</v>
      </c>
      <c r="E264" s="18" t="s">
        <v>212</v>
      </c>
      <c r="F264" s="18" t="s">
        <v>28</v>
      </c>
      <c r="G264" s="5">
        <f>G265</f>
        <v>586.6</v>
      </c>
      <c r="H264" s="5">
        <f>H265</f>
        <v>586.6</v>
      </c>
    </row>
    <row r="265" spans="1:8" ht="27.2" x14ac:dyDescent="0.25">
      <c r="A265" s="19" t="s">
        <v>27</v>
      </c>
      <c r="B265" s="16" t="s">
        <v>4</v>
      </c>
      <c r="C265" s="18" t="s">
        <v>84</v>
      </c>
      <c r="D265" s="18" t="s">
        <v>83</v>
      </c>
      <c r="E265" s="18" t="s">
        <v>212</v>
      </c>
      <c r="F265" s="18" t="s">
        <v>24</v>
      </c>
      <c r="G265" s="5">
        <v>586.6</v>
      </c>
      <c r="H265" s="5">
        <v>586.6</v>
      </c>
    </row>
    <row r="266" spans="1:8" ht="99.2" customHeight="1" x14ac:dyDescent="0.25">
      <c r="A266" s="85" t="s">
        <v>321</v>
      </c>
      <c r="B266" s="33" t="s">
        <v>4</v>
      </c>
      <c r="C266" s="26" t="s">
        <v>84</v>
      </c>
      <c r="D266" s="26" t="s">
        <v>83</v>
      </c>
      <c r="E266" s="20" t="s">
        <v>608</v>
      </c>
      <c r="F266" s="20"/>
      <c r="G266" s="32">
        <f>G267</f>
        <v>2500</v>
      </c>
      <c r="H266" s="32">
        <f>H267</f>
        <v>2500</v>
      </c>
    </row>
    <row r="267" spans="1:8" ht="27.2" x14ac:dyDescent="0.25">
      <c r="A267" s="19" t="s">
        <v>29</v>
      </c>
      <c r="B267" s="15" t="s">
        <v>4</v>
      </c>
      <c r="C267" s="25" t="s">
        <v>84</v>
      </c>
      <c r="D267" s="25" t="s">
        <v>83</v>
      </c>
      <c r="E267" s="18" t="s">
        <v>608</v>
      </c>
      <c r="F267" s="18" t="s">
        <v>28</v>
      </c>
      <c r="G267" s="30">
        <f>G268</f>
        <v>2500</v>
      </c>
      <c r="H267" s="30">
        <f>H268</f>
        <v>2500</v>
      </c>
    </row>
    <row r="268" spans="1:8" ht="27.2" x14ac:dyDescent="0.25">
      <c r="A268" s="19" t="s">
        <v>27</v>
      </c>
      <c r="B268" s="15" t="s">
        <v>4</v>
      </c>
      <c r="C268" s="25" t="s">
        <v>84</v>
      </c>
      <c r="D268" s="25" t="s">
        <v>83</v>
      </c>
      <c r="E268" s="18" t="s">
        <v>608</v>
      </c>
      <c r="F268" s="18" t="s">
        <v>24</v>
      </c>
      <c r="G268" s="30">
        <v>2500</v>
      </c>
      <c r="H268" s="30">
        <v>2500</v>
      </c>
    </row>
    <row r="269" spans="1:8" ht="81.7" customHeight="1" x14ac:dyDescent="0.25">
      <c r="A269" s="85" t="s">
        <v>322</v>
      </c>
      <c r="B269" s="22" t="s">
        <v>4</v>
      </c>
      <c r="C269" s="20" t="s">
        <v>84</v>
      </c>
      <c r="D269" s="20" t="s">
        <v>83</v>
      </c>
      <c r="E269" s="20" t="s">
        <v>609</v>
      </c>
      <c r="F269" s="20"/>
      <c r="G269" s="9">
        <f>G270</f>
        <v>131.5</v>
      </c>
      <c r="H269" s="9">
        <f>H270</f>
        <v>131.5</v>
      </c>
    </row>
    <row r="270" spans="1:8" ht="27.2" x14ac:dyDescent="0.25">
      <c r="A270" s="19" t="s">
        <v>29</v>
      </c>
      <c r="B270" s="16" t="s">
        <v>4</v>
      </c>
      <c r="C270" s="18" t="s">
        <v>84</v>
      </c>
      <c r="D270" s="18" t="s">
        <v>83</v>
      </c>
      <c r="E270" s="18" t="s">
        <v>609</v>
      </c>
      <c r="F270" s="18" t="s">
        <v>28</v>
      </c>
      <c r="G270" s="5">
        <f>G271</f>
        <v>131.5</v>
      </c>
      <c r="H270" s="5">
        <f>H271</f>
        <v>131.5</v>
      </c>
    </row>
    <row r="271" spans="1:8" ht="27.2" x14ac:dyDescent="0.25">
      <c r="A271" s="19" t="s">
        <v>27</v>
      </c>
      <c r="B271" s="16" t="s">
        <v>4</v>
      </c>
      <c r="C271" s="18" t="s">
        <v>84</v>
      </c>
      <c r="D271" s="18" t="s">
        <v>83</v>
      </c>
      <c r="E271" s="18" t="s">
        <v>609</v>
      </c>
      <c r="F271" s="18" t="s">
        <v>24</v>
      </c>
      <c r="G271" s="5">
        <v>131.5</v>
      </c>
      <c r="H271" s="5">
        <v>131.5</v>
      </c>
    </row>
    <row r="272" spans="1:8" ht="54.35" x14ac:dyDescent="0.25">
      <c r="A272" s="24" t="s">
        <v>270</v>
      </c>
      <c r="B272" s="16" t="s">
        <v>4</v>
      </c>
      <c r="C272" s="20" t="s">
        <v>84</v>
      </c>
      <c r="D272" s="20" t="s">
        <v>83</v>
      </c>
      <c r="E272" s="20" t="s">
        <v>271</v>
      </c>
      <c r="F272" s="20"/>
      <c r="G272" s="5">
        <f>G273</f>
        <v>700</v>
      </c>
      <c r="H272" s="5">
        <f>H273</f>
        <v>700</v>
      </c>
    </row>
    <row r="273" spans="1:8" ht="27.2" x14ac:dyDescent="0.25">
      <c r="A273" s="19" t="s">
        <v>29</v>
      </c>
      <c r="B273" s="16" t="s">
        <v>4</v>
      </c>
      <c r="C273" s="18" t="s">
        <v>84</v>
      </c>
      <c r="D273" s="18" t="s">
        <v>83</v>
      </c>
      <c r="E273" s="18" t="s">
        <v>271</v>
      </c>
      <c r="F273" s="18" t="s">
        <v>28</v>
      </c>
      <c r="G273" s="5">
        <f>G274</f>
        <v>700</v>
      </c>
      <c r="H273" s="5">
        <f>H274</f>
        <v>700</v>
      </c>
    </row>
    <row r="274" spans="1:8" ht="27.2" x14ac:dyDescent="0.25">
      <c r="A274" s="19" t="s">
        <v>27</v>
      </c>
      <c r="B274" s="16" t="s">
        <v>4</v>
      </c>
      <c r="C274" s="18" t="s">
        <v>84</v>
      </c>
      <c r="D274" s="18" t="s">
        <v>83</v>
      </c>
      <c r="E274" s="18" t="s">
        <v>271</v>
      </c>
      <c r="F274" s="18" t="s">
        <v>24</v>
      </c>
      <c r="G274" s="5">
        <v>700</v>
      </c>
      <c r="H274" s="5">
        <v>700</v>
      </c>
    </row>
    <row r="275" spans="1:8" ht="52.5" customHeight="1" x14ac:dyDescent="0.25">
      <c r="A275" s="24" t="s">
        <v>272</v>
      </c>
      <c r="B275" s="16" t="s">
        <v>4</v>
      </c>
      <c r="C275" s="20" t="s">
        <v>84</v>
      </c>
      <c r="D275" s="20" t="s">
        <v>83</v>
      </c>
      <c r="E275" s="20" t="s">
        <v>273</v>
      </c>
      <c r="F275" s="20"/>
      <c r="G275" s="5">
        <f>G276</f>
        <v>36.799999999999997</v>
      </c>
      <c r="H275" s="5">
        <f>H276</f>
        <v>36.799999999999997</v>
      </c>
    </row>
    <row r="276" spans="1:8" ht="27.2" x14ac:dyDescent="0.25">
      <c r="A276" s="19" t="s">
        <v>29</v>
      </c>
      <c r="B276" s="16" t="s">
        <v>4</v>
      </c>
      <c r="C276" s="18" t="s">
        <v>84</v>
      </c>
      <c r="D276" s="18" t="s">
        <v>83</v>
      </c>
      <c r="E276" s="18" t="s">
        <v>273</v>
      </c>
      <c r="F276" s="18" t="s">
        <v>28</v>
      </c>
      <c r="G276" s="5">
        <f>G277</f>
        <v>36.799999999999997</v>
      </c>
      <c r="H276" s="5">
        <f>H277</f>
        <v>36.799999999999997</v>
      </c>
    </row>
    <row r="277" spans="1:8" ht="27.2" x14ac:dyDescent="0.25">
      <c r="A277" s="19" t="s">
        <v>27</v>
      </c>
      <c r="B277" s="16" t="s">
        <v>4</v>
      </c>
      <c r="C277" s="18" t="s">
        <v>84</v>
      </c>
      <c r="D277" s="18" t="s">
        <v>83</v>
      </c>
      <c r="E277" s="18" t="s">
        <v>273</v>
      </c>
      <c r="F277" s="18" t="s">
        <v>24</v>
      </c>
      <c r="G277" s="5">
        <v>36.799999999999997</v>
      </c>
      <c r="H277" s="5">
        <v>36.799999999999997</v>
      </c>
    </row>
    <row r="278" spans="1:8" x14ac:dyDescent="0.25">
      <c r="A278" s="17" t="s">
        <v>82</v>
      </c>
      <c r="B278" s="16" t="s">
        <v>4</v>
      </c>
      <c r="C278" s="15" t="s">
        <v>69</v>
      </c>
      <c r="D278" s="15" t="s">
        <v>11</v>
      </c>
      <c r="E278" s="15"/>
      <c r="F278" s="15"/>
      <c r="G278" s="2">
        <f>G279</f>
        <v>22462</v>
      </c>
      <c r="H278" s="2">
        <f>H279</f>
        <v>22462</v>
      </c>
    </row>
    <row r="279" spans="1:8" x14ac:dyDescent="0.25">
      <c r="A279" s="24" t="s">
        <v>81</v>
      </c>
      <c r="B279" s="22" t="s">
        <v>4</v>
      </c>
      <c r="C279" s="20" t="s">
        <v>69</v>
      </c>
      <c r="D279" s="20" t="s">
        <v>11</v>
      </c>
      <c r="E279" s="20" t="s">
        <v>215</v>
      </c>
      <c r="F279" s="20"/>
      <c r="G279" s="5">
        <f>G280+G283+G290+G297+G300+G303+G306</f>
        <v>22462</v>
      </c>
      <c r="H279" s="5">
        <f>H280+H283+H290+H297+H300+H303+H306</f>
        <v>22462</v>
      </c>
    </row>
    <row r="280" spans="1:8" ht="17.5" customHeight="1" x14ac:dyDescent="0.25">
      <c r="A280" s="24" t="s">
        <v>80</v>
      </c>
      <c r="B280" s="22" t="s">
        <v>4</v>
      </c>
      <c r="C280" s="20" t="s">
        <v>69</v>
      </c>
      <c r="D280" s="20" t="s">
        <v>11</v>
      </c>
      <c r="E280" s="20" t="s">
        <v>216</v>
      </c>
      <c r="F280" s="20"/>
      <c r="G280" s="5">
        <f>G281</f>
        <v>11618.3</v>
      </c>
      <c r="H280" s="5">
        <f>H281</f>
        <v>11618.3</v>
      </c>
    </row>
    <row r="281" spans="1:8" ht="32.299999999999997" customHeight="1" x14ac:dyDescent="0.25">
      <c r="A281" s="27" t="s">
        <v>38</v>
      </c>
      <c r="B281" s="16" t="s">
        <v>4</v>
      </c>
      <c r="C281" s="18" t="s">
        <v>69</v>
      </c>
      <c r="D281" s="18" t="s">
        <v>11</v>
      </c>
      <c r="E281" s="18" t="s">
        <v>216</v>
      </c>
      <c r="F281" s="18" t="s">
        <v>37</v>
      </c>
      <c r="G281" s="5">
        <f>G282</f>
        <v>11618.3</v>
      </c>
      <c r="H281" s="5">
        <f>H282</f>
        <v>11618.3</v>
      </c>
    </row>
    <row r="282" spans="1:8" x14ac:dyDescent="0.25">
      <c r="A282" s="19" t="s">
        <v>36</v>
      </c>
      <c r="B282" s="16" t="s">
        <v>4</v>
      </c>
      <c r="C282" s="18" t="s">
        <v>69</v>
      </c>
      <c r="D282" s="18" t="s">
        <v>11</v>
      </c>
      <c r="E282" s="18" t="s">
        <v>216</v>
      </c>
      <c r="F282" s="18" t="s">
        <v>34</v>
      </c>
      <c r="G282" s="5">
        <v>11618.3</v>
      </c>
      <c r="H282" s="5">
        <v>11618.3</v>
      </c>
    </row>
    <row r="283" spans="1:8" x14ac:dyDescent="0.25">
      <c r="A283" s="24" t="s">
        <v>274</v>
      </c>
      <c r="B283" s="22" t="s">
        <v>4</v>
      </c>
      <c r="C283" s="20" t="s">
        <v>69</v>
      </c>
      <c r="D283" s="20" t="s">
        <v>11</v>
      </c>
      <c r="E283" s="20" t="s">
        <v>286</v>
      </c>
      <c r="F283" s="20"/>
      <c r="G283" s="9">
        <f>G284+G286+G288</f>
        <v>8881.7999999999993</v>
      </c>
      <c r="H283" s="9">
        <f>H284+H286+H288</f>
        <v>8881.7999999999993</v>
      </c>
    </row>
    <row r="284" spans="1:8" ht="54.35" x14ac:dyDescent="0.25">
      <c r="A284" s="19" t="s">
        <v>77</v>
      </c>
      <c r="B284" s="16" t="s">
        <v>4</v>
      </c>
      <c r="C284" s="18" t="s">
        <v>69</v>
      </c>
      <c r="D284" s="18" t="s">
        <v>11</v>
      </c>
      <c r="E284" s="18" t="s">
        <v>286</v>
      </c>
      <c r="F284" s="18" t="s">
        <v>76</v>
      </c>
      <c r="G284" s="5">
        <f>G285</f>
        <v>5257.9</v>
      </c>
      <c r="H284" s="5">
        <f>H285</f>
        <v>5257.9</v>
      </c>
    </row>
    <row r="285" spans="1:8" x14ac:dyDescent="0.25">
      <c r="A285" s="19" t="s">
        <v>75</v>
      </c>
      <c r="B285" s="16" t="s">
        <v>4</v>
      </c>
      <c r="C285" s="18" t="s">
        <v>69</v>
      </c>
      <c r="D285" s="18" t="s">
        <v>11</v>
      </c>
      <c r="E285" s="18" t="s">
        <v>286</v>
      </c>
      <c r="F285" s="18" t="s">
        <v>74</v>
      </c>
      <c r="G285" s="5">
        <v>5257.9</v>
      </c>
      <c r="H285" s="5">
        <v>5257.9</v>
      </c>
    </row>
    <row r="286" spans="1:8" ht="27.2" x14ac:dyDescent="0.25">
      <c r="A286" s="19" t="s">
        <v>29</v>
      </c>
      <c r="B286" s="16" t="s">
        <v>4</v>
      </c>
      <c r="C286" s="18" t="s">
        <v>69</v>
      </c>
      <c r="D286" s="18" t="s">
        <v>11</v>
      </c>
      <c r="E286" s="18" t="s">
        <v>286</v>
      </c>
      <c r="F286" s="18" t="s">
        <v>28</v>
      </c>
      <c r="G286" s="5">
        <f>G287</f>
        <v>3623.9</v>
      </c>
      <c r="H286" s="5">
        <f>H287</f>
        <v>3623.9</v>
      </c>
    </row>
    <row r="287" spans="1:8" ht="27.2" x14ac:dyDescent="0.25">
      <c r="A287" s="19" t="s">
        <v>27</v>
      </c>
      <c r="B287" s="16" t="s">
        <v>4</v>
      </c>
      <c r="C287" s="18" t="s">
        <v>69</v>
      </c>
      <c r="D287" s="18" t="s">
        <v>11</v>
      </c>
      <c r="E287" s="18" t="s">
        <v>286</v>
      </c>
      <c r="F287" s="18" t="s">
        <v>24</v>
      </c>
      <c r="G287" s="5">
        <v>3623.9</v>
      </c>
      <c r="H287" s="5">
        <v>3623.9</v>
      </c>
    </row>
    <row r="288" spans="1:8" x14ac:dyDescent="0.25">
      <c r="A288" s="19" t="s">
        <v>73</v>
      </c>
      <c r="B288" s="16" t="s">
        <v>4</v>
      </c>
      <c r="C288" s="18" t="s">
        <v>69</v>
      </c>
      <c r="D288" s="18" t="s">
        <v>11</v>
      </c>
      <c r="E288" s="18" t="s">
        <v>286</v>
      </c>
      <c r="F288" s="18" t="s">
        <v>72</v>
      </c>
      <c r="G288" s="5">
        <f>G289</f>
        <v>0</v>
      </c>
      <c r="H288" s="5">
        <f>H289</f>
        <v>0</v>
      </c>
    </row>
    <row r="289" spans="1:8" x14ac:dyDescent="0.25">
      <c r="A289" s="19" t="s">
        <v>71</v>
      </c>
      <c r="B289" s="16" t="s">
        <v>4</v>
      </c>
      <c r="C289" s="18" t="s">
        <v>69</v>
      </c>
      <c r="D289" s="18" t="s">
        <v>11</v>
      </c>
      <c r="E289" s="18" t="s">
        <v>286</v>
      </c>
      <c r="F289" s="18" t="s">
        <v>70</v>
      </c>
      <c r="G289" s="5">
        <v>0</v>
      </c>
      <c r="H289" s="5">
        <v>0</v>
      </c>
    </row>
    <row r="290" spans="1:8" ht="14.3" customHeight="1" x14ac:dyDescent="0.25">
      <c r="A290" s="24" t="s">
        <v>79</v>
      </c>
      <c r="B290" s="22" t="s">
        <v>4</v>
      </c>
      <c r="C290" s="20" t="s">
        <v>69</v>
      </c>
      <c r="D290" s="20" t="s">
        <v>11</v>
      </c>
      <c r="E290" s="20" t="s">
        <v>217</v>
      </c>
      <c r="F290" s="20"/>
      <c r="G290" s="9">
        <f>G291+G293+G295</f>
        <v>1812.4</v>
      </c>
      <c r="H290" s="9">
        <f>H291+H293+H295</f>
        <v>1812.4</v>
      </c>
    </row>
    <row r="291" spans="1:8" ht="54.35" x14ac:dyDescent="0.25">
      <c r="A291" s="19" t="s">
        <v>77</v>
      </c>
      <c r="B291" s="16" t="s">
        <v>4</v>
      </c>
      <c r="C291" s="18" t="s">
        <v>69</v>
      </c>
      <c r="D291" s="18" t="s">
        <v>11</v>
      </c>
      <c r="E291" s="18" t="s">
        <v>217</v>
      </c>
      <c r="F291" s="18" t="s">
        <v>76</v>
      </c>
      <c r="G291" s="5">
        <f>G292</f>
        <v>1227.7</v>
      </c>
      <c r="H291" s="5">
        <f>H292</f>
        <v>1227.7</v>
      </c>
    </row>
    <row r="292" spans="1:8" x14ac:dyDescent="0.25">
      <c r="A292" s="19" t="s">
        <v>75</v>
      </c>
      <c r="B292" s="16" t="s">
        <v>4</v>
      </c>
      <c r="C292" s="18" t="s">
        <v>69</v>
      </c>
      <c r="D292" s="18" t="s">
        <v>11</v>
      </c>
      <c r="E292" s="18" t="s">
        <v>217</v>
      </c>
      <c r="F292" s="18" t="s">
        <v>74</v>
      </c>
      <c r="G292" s="5">
        <v>1227.7</v>
      </c>
      <c r="H292" s="5">
        <v>1227.7</v>
      </c>
    </row>
    <row r="293" spans="1:8" ht="27.2" x14ac:dyDescent="0.25">
      <c r="A293" s="19" t="s">
        <v>29</v>
      </c>
      <c r="B293" s="16" t="s">
        <v>4</v>
      </c>
      <c r="C293" s="18" t="s">
        <v>69</v>
      </c>
      <c r="D293" s="18" t="s">
        <v>11</v>
      </c>
      <c r="E293" s="18" t="s">
        <v>217</v>
      </c>
      <c r="F293" s="18" t="s">
        <v>28</v>
      </c>
      <c r="G293" s="5">
        <f>G294</f>
        <v>584.70000000000005</v>
      </c>
      <c r="H293" s="5">
        <f>H294</f>
        <v>584.70000000000005</v>
      </c>
    </row>
    <row r="294" spans="1:8" ht="27.2" x14ac:dyDescent="0.25">
      <c r="A294" s="19" t="s">
        <v>27</v>
      </c>
      <c r="B294" s="16" t="s">
        <v>4</v>
      </c>
      <c r="C294" s="18" t="s">
        <v>69</v>
      </c>
      <c r="D294" s="18" t="s">
        <v>11</v>
      </c>
      <c r="E294" s="18" t="s">
        <v>217</v>
      </c>
      <c r="F294" s="18" t="s">
        <v>24</v>
      </c>
      <c r="G294" s="5">
        <v>584.70000000000005</v>
      </c>
      <c r="H294" s="5">
        <v>584.70000000000005</v>
      </c>
    </row>
    <row r="295" spans="1:8" x14ac:dyDescent="0.25">
      <c r="A295" s="19" t="s">
        <v>73</v>
      </c>
      <c r="B295" s="16" t="s">
        <v>4</v>
      </c>
      <c r="C295" s="18" t="s">
        <v>69</v>
      </c>
      <c r="D295" s="18" t="s">
        <v>11</v>
      </c>
      <c r="E295" s="18" t="s">
        <v>217</v>
      </c>
      <c r="F295" s="18" t="s">
        <v>72</v>
      </c>
      <c r="G295" s="5">
        <f>G296</f>
        <v>0</v>
      </c>
      <c r="H295" s="5">
        <f>H296</f>
        <v>0</v>
      </c>
    </row>
    <row r="296" spans="1:8" x14ac:dyDescent="0.25">
      <c r="A296" s="19" t="s">
        <v>71</v>
      </c>
      <c r="B296" s="16" t="s">
        <v>4</v>
      </c>
      <c r="C296" s="18" t="s">
        <v>69</v>
      </c>
      <c r="D296" s="18" t="s">
        <v>11</v>
      </c>
      <c r="E296" s="18" t="s">
        <v>217</v>
      </c>
      <c r="F296" s="18" t="s">
        <v>70</v>
      </c>
      <c r="G296" s="5">
        <v>0</v>
      </c>
      <c r="H296" s="5">
        <v>0</v>
      </c>
    </row>
    <row r="297" spans="1:8" ht="67.95" x14ac:dyDescent="0.25">
      <c r="A297" s="24" t="s">
        <v>275</v>
      </c>
      <c r="B297" s="16" t="s">
        <v>4</v>
      </c>
      <c r="C297" s="20" t="s">
        <v>69</v>
      </c>
      <c r="D297" s="20" t="s">
        <v>11</v>
      </c>
      <c r="E297" s="20" t="s">
        <v>308</v>
      </c>
      <c r="F297" s="20"/>
      <c r="G297" s="5">
        <f>G298</f>
        <v>141.4</v>
      </c>
      <c r="H297" s="5">
        <f>H298</f>
        <v>141.4</v>
      </c>
    </row>
    <row r="298" spans="1:8" ht="27.2" x14ac:dyDescent="0.25">
      <c r="A298" s="19" t="s">
        <v>29</v>
      </c>
      <c r="B298" s="16" t="s">
        <v>4</v>
      </c>
      <c r="C298" s="18" t="s">
        <v>69</v>
      </c>
      <c r="D298" s="18" t="s">
        <v>11</v>
      </c>
      <c r="E298" s="18" t="s">
        <v>308</v>
      </c>
      <c r="F298" s="18" t="s">
        <v>28</v>
      </c>
      <c r="G298" s="5">
        <f>G299</f>
        <v>141.4</v>
      </c>
      <c r="H298" s="5">
        <f>H299</f>
        <v>141.4</v>
      </c>
    </row>
    <row r="299" spans="1:8" ht="27.2" x14ac:dyDescent="0.25">
      <c r="A299" s="19" t="s">
        <v>27</v>
      </c>
      <c r="B299" s="16" t="s">
        <v>4</v>
      </c>
      <c r="C299" s="18" t="s">
        <v>69</v>
      </c>
      <c r="D299" s="18" t="s">
        <v>11</v>
      </c>
      <c r="E299" s="18" t="s">
        <v>308</v>
      </c>
      <c r="F299" s="18" t="s">
        <v>24</v>
      </c>
      <c r="G299" s="5">
        <v>141.4</v>
      </c>
      <c r="H299" s="5">
        <v>141.4</v>
      </c>
    </row>
    <row r="300" spans="1:8" ht="67.95" x14ac:dyDescent="0.25">
      <c r="A300" s="24" t="s">
        <v>276</v>
      </c>
      <c r="B300" s="16" t="s">
        <v>4</v>
      </c>
      <c r="C300" s="20" t="s">
        <v>69</v>
      </c>
      <c r="D300" s="20" t="s">
        <v>11</v>
      </c>
      <c r="E300" s="20" t="s">
        <v>309</v>
      </c>
      <c r="F300" s="20"/>
      <c r="G300" s="5">
        <f>G301</f>
        <v>2.2000000000000002</v>
      </c>
      <c r="H300" s="5">
        <f>H301</f>
        <v>2.2000000000000002</v>
      </c>
    </row>
    <row r="301" spans="1:8" ht="27.2" x14ac:dyDescent="0.25">
      <c r="A301" s="19" t="s">
        <v>29</v>
      </c>
      <c r="B301" s="16" t="s">
        <v>4</v>
      </c>
      <c r="C301" s="18" t="s">
        <v>69</v>
      </c>
      <c r="D301" s="18" t="s">
        <v>11</v>
      </c>
      <c r="E301" s="18" t="s">
        <v>309</v>
      </c>
      <c r="F301" s="18" t="s">
        <v>28</v>
      </c>
      <c r="G301" s="5">
        <f>G302</f>
        <v>2.2000000000000002</v>
      </c>
      <c r="H301" s="5">
        <f>H302</f>
        <v>2.2000000000000002</v>
      </c>
    </row>
    <row r="302" spans="1:8" ht="27.2" x14ac:dyDescent="0.25">
      <c r="A302" s="19" t="s">
        <v>27</v>
      </c>
      <c r="B302" s="16" t="s">
        <v>4</v>
      </c>
      <c r="C302" s="18" t="s">
        <v>69</v>
      </c>
      <c r="D302" s="18" t="s">
        <v>11</v>
      </c>
      <c r="E302" s="18" t="s">
        <v>309</v>
      </c>
      <c r="F302" s="18" t="s">
        <v>24</v>
      </c>
      <c r="G302" s="5">
        <v>2.2000000000000002</v>
      </c>
      <c r="H302" s="5">
        <v>2.2000000000000002</v>
      </c>
    </row>
    <row r="303" spans="1:8" ht="67.95" x14ac:dyDescent="0.25">
      <c r="A303" s="64" t="s">
        <v>277</v>
      </c>
      <c r="B303" s="16" t="s">
        <v>4</v>
      </c>
      <c r="C303" s="20" t="s">
        <v>69</v>
      </c>
      <c r="D303" s="20" t="s">
        <v>11</v>
      </c>
      <c r="E303" s="20" t="s">
        <v>310</v>
      </c>
      <c r="F303" s="62"/>
      <c r="G303" s="5">
        <f>G304</f>
        <v>5.6</v>
      </c>
      <c r="H303" s="5">
        <f>H304</f>
        <v>5.6</v>
      </c>
    </row>
    <row r="304" spans="1:8" ht="27.2" x14ac:dyDescent="0.25">
      <c r="A304" s="19" t="s">
        <v>29</v>
      </c>
      <c r="B304" s="16" t="s">
        <v>4</v>
      </c>
      <c r="C304" s="18" t="s">
        <v>69</v>
      </c>
      <c r="D304" s="18" t="s">
        <v>11</v>
      </c>
      <c r="E304" s="18" t="s">
        <v>310</v>
      </c>
      <c r="F304" s="18" t="s">
        <v>28</v>
      </c>
      <c r="G304" s="5">
        <f>G305</f>
        <v>5.6</v>
      </c>
      <c r="H304" s="5">
        <f>H305</f>
        <v>5.6</v>
      </c>
    </row>
    <row r="305" spans="1:8" ht="27.2" x14ac:dyDescent="0.25">
      <c r="A305" s="19" t="s">
        <v>27</v>
      </c>
      <c r="B305" s="16" t="s">
        <v>4</v>
      </c>
      <c r="C305" s="18" t="s">
        <v>69</v>
      </c>
      <c r="D305" s="18" t="s">
        <v>11</v>
      </c>
      <c r="E305" s="18" t="s">
        <v>310</v>
      </c>
      <c r="F305" s="18" t="s">
        <v>24</v>
      </c>
      <c r="G305" s="5">
        <v>5.6</v>
      </c>
      <c r="H305" s="5">
        <v>5.6</v>
      </c>
    </row>
    <row r="306" spans="1:8" ht="67.95" x14ac:dyDescent="0.25">
      <c r="A306" s="24" t="s">
        <v>278</v>
      </c>
      <c r="B306" s="16" t="s">
        <v>4</v>
      </c>
      <c r="C306" s="20" t="s">
        <v>69</v>
      </c>
      <c r="D306" s="20" t="s">
        <v>11</v>
      </c>
      <c r="E306" s="20" t="s">
        <v>311</v>
      </c>
      <c r="F306" s="62"/>
      <c r="G306" s="5">
        <f>G307</f>
        <v>0.3</v>
      </c>
      <c r="H306" s="5">
        <f>H307</f>
        <v>0.3</v>
      </c>
    </row>
    <row r="307" spans="1:8" ht="27.2" x14ac:dyDescent="0.25">
      <c r="A307" s="19" t="s">
        <v>29</v>
      </c>
      <c r="B307" s="16" t="s">
        <v>4</v>
      </c>
      <c r="C307" s="18" t="s">
        <v>69</v>
      </c>
      <c r="D307" s="18" t="s">
        <v>11</v>
      </c>
      <c r="E307" s="18" t="s">
        <v>311</v>
      </c>
      <c r="F307" s="18" t="s">
        <v>28</v>
      </c>
      <c r="G307" s="5">
        <f>G308</f>
        <v>0.3</v>
      </c>
      <c r="H307" s="5">
        <f>H308</f>
        <v>0.3</v>
      </c>
    </row>
    <row r="308" spans="1:8" ht="27.2" x14ac:dyDescent="0.25">
      <c r="A308" s="19" t="s">
        <v>27</v>
      </c>
      <c r="B308" s="16" t="s">
        <v>4</v>
      </c>
      <c r="C308" s="18" t="s">
        <v>69</v>
      </c>
      <c r="D308" s="18" t="s">
        <v>11</v>
      </c>
      <c r="E308" s="18" t="s">
        <v>311</v>
      </c>
      <c r="F308" s="18" t="s">
        <v>24</v>
      </c>
      <c r="G308" s="5">
        <v>0.3</v>
      </c>
      <c r="H308" s="5">
        <v>0.3</v>
      </c>
    </row>
    <row r="309" spans="1:8" x14ac:dyDescent="0.25">
      <c r="A309" s="17" t="s">
        <v>68</v>
      </c>
      <c r="B309" s="16" t="s">
        <v>4</v>
      </c>
      <c r="C309" s="15">
        <v>10</v>
      </c>
      <c r="D309" s="15"/>
      <c r="E309" s="15"/>
      <c r="F309" s="15"/>
      <c r="G309" s="2">
        <f>G315+G319+G327+G339+G310</f>
        <v>85306.700000000012</v>
      </c>
      <c r="H309" s="2">
        <f>H315+H319+H327+H339+H310</f>
        <v>88386.400000000023</v>
      </c>
    </row>
    <row r="310" spans="1:8" x14ac:dyDescent="0.25">
      <c r="A310" s="14" t="s">
        <v>67</v>
      </c>
      <c r="B310" s="7" t="s">
        <v>4</v>
      </c>
      <c r="C310" s="13" t="s">
        <v>44</v>
      </c>
      <c r="D310" s="13" t="s">
        <v>11</v>
      </c>
      <c r="E310" s="13"/>
      <c r="F310" s="13"/>
      <c r="G310" s="2">
        <f t="shared" ref="G310:H313" si="16">G311</f>
        <v>1142.5999999999999</v>
      </c>
      <c r="H310" s="2">
        <f t="shared" si="16"/>
        <v>1142.5999999999999</v>
      </c>
    </row>
    <row r="311" spans="1:8" ht="15.8" customHeight="1" x14ac:dyDescent="0.25">
      <c r="A311" s="23" t="s">
        <v>21</v>
      </c>
      <c r="B311" s="22" t="s">
        <v>4</v>
      </c>
      <c r="C311" s="20" t="s">
        <v>44</v>
      </c>
      <c r="D311" s="20" t="s">
        <v>11</v>
      </c>
      <c r="E311" s="21" t="s">
        <v>161</v>
      </c>
      <c r="F311" s="13"/>
      <c r="G311" s="9">
        <f t="shared" si="16"/>
        <v>1142.5999999999999</v>
      </c>
      <c r="H311" s="9">
        <f t="shared" si="16"/>
        <v>1142.5999999999999</v>
      </c>
    </row>
    <row r="312" spans="1:8" ht="15.8" customHeight="1" x14ac:dyDescent="0.25">
      <c r="A312" s="8" t="s">
        <v>66</v>
      </c>
      <c r="B312" s="7" t="s">
        <v>4</v>
      </c>
      <c r="C312" s="6" t="s">
        <v>44</v>
      </c>
      <c r="D312" s="6" t="s">
        <v>11</v>
      </c>
      <c r="E312" s="28" t="s">
        <v>218</v>
      </c>
      <c r="F312" s="6"/>
      <c r="G312" s="5">
        <f t="shared" si="16"/>
        <v>1142.5999999999999</v>
      </c>
      <c r="H312" s="5">
        <f t="shared" si="16"/>
        <v>1142.5999999999999</v>
      </c>
    </row>
    <row r="313" spans="1:8" ht="15.8" customHeight="1" x14ac:dyDescent="0.25">
      <c r="A313" s="19" t="s">
        <v>51</v>
      </c>
      <c r="B313" s="7" t="s">
        <v>4</v>
      </c>
      <c r="C313" s="6" t="s">
        <v>44</v>
      </c>
      <c r="D313" s="6" t="s">
        <v>11</v>
      </c>
      <c r="E313" s="28" t="s">
        <v>218</v>
      </c>
      <c r="F313" s="6" t="s">
        <v>50</v>
      </c>
      <c r="G313" s="5">
        <f t="shared" si="16"/>
        <v>1142.5999999999999</v>
      </c>
      <c r="H313" s="5">
        <f t="shared" si="16"/>
        <v>1142.5999999999999</v>
      </c>
    </row>
    <row r="314" spans="1:8" ht="15.8" customHeight="1" x14ac:dyDescent="0.25">
      <c r="A314" s="19" t="s">
        <v>65</v>
      </c>
      <c r="B314" s="7" t="s">
        <v>4</v>
      </c>
      <c r="C314" s="6" t="s">
        <v>44</v>
      </c>
      <c r="D314" s="6" t="s">
        <v>11</v>
      </c>
      <c r="E314" s="28" t="s">
        <v>218</v>
      </c>
      <c r="F314" s="6" t="s">
        <v>47</v>
      </c>
      <c r="G314" s="30">
        <v>1142.5999999999999</v>
      </c>
      <c r="H314" s="30">
        <v>1142.5999999999999</v>
      </c>
    </row>
    <row r="315" spans="1:8" ht="15.8" customHeight="1" x14ac:dyDescent="0.25">
      <c r="A315" s="36" t="s">
        <v>64</v>
      </c>
      <c r="B315" s="16" t="s">
        <v>4</v>
      </c>
      <c r="C315" s="35">
        <v>10</v>
      </c>
      <c r="D315" s="35" t="s">
        <v>25</v>
      </c>
      <c r="E315" s="35"/>
      <c r="F315" s="35"/>
      <c r="G315" s="2">
        <f t="shared" ref="G315:H317" si="17">G316</f>
        <v>44461.599999999999</v>
      </c>
      <c r="H315" s="2">
        <f t="shared" si="17"/>
        <v>45859.9</v>
      </c>
    </row>
    <row r="316" spans="1:8" ht="39.75" customHeight="1" x14ac:dyDescent="0.25">
      <c r="A316" s="24" t="s">
        <v>63</v>
      </c>
      <c r="B316" s="22" t="s">
        <v>4</v>
      </c>
      <c r="C316" s="20" t="s">
        <v>44</v>
      </c>
      <c r="D316" s="20" t="s">
        <v>25</v>
      </c>
      <c r="E316" s="20" t="s">
        <v>168</v>
      </c>
      <c r="F316" s="26"/>
      <c r="G316" s="9">
        <f t="shared" si="17"/>
        <v>44461.599999999999</v>
      </c>
      <c r="H316" s="9">
        <f t="shared" si="17"/>
        <v>45859.9</v>
      </c>
    </row>
    <row r="317" spans="1:8" ht="27.2" x14ac:dyDescent="0.25">
      <c r="A317" s="27" t="s">
        <v>38</v>
      </c>
      <c r="B317" s="16" t="s">
        <v>4</v>
      </c>
      <c r="C317" s="25">
        <v>10</v>
      </c>
      <c r="D317" s="25" t="s">
        <v>25</v>
      </c>
      <c r="E317" s="18" t="s">
        <v>168</v>
      </c>
      <c r="F317" s="25" t="s">
        <v>37</v>
      </c>
      <c r="G317" s="5">
        <f t="shared" si="17"/>
        <v>44461.599999999999</v>
      </c>
      <c r="H317" s="5">
        <f t="shared" si="17"/>
        <v>45859.9</v>
      </c>
    </row>
    <row r="318" spans="1:8" ht="14.95" customHeight="1" x14ac:dyDescent="0.25">
      <c r="A318" s="34" t="s">
        <v>62</v>
      </c>
      <c r="B318" s="16" t="s">
        <v>4</v>
      </c>
      <c r="C318" s="25">
        <v>10</v>
      </c>
      <c r="D318" s="25" t="s">
        <v>25</v>
      </c>
      <c r="E318" s="18" t="s">
        <v>168</v>
      </c>
      <c r="F318" s="25" t="s">
        <v>61</v>
      </c>
      <c r="G318" s="5">
        <v>44461.599999999999</v>
      </c>
      <c r="H318" s="5">
        <v>45859.9</v>
      </c>
    </row>
    <row r="319" spans="1:8" x14ac:dyDescent="0.25">
      <c r="A319" s="17" t="s">
        <v>60</v>
      </c>
      <c r="B319" s="16" t="s">
        <v>4</v>
      </c>
      <c r="C319" s="15">
        <v>10</v>
      </c>
      <c r="D319" s="15" t="s">
        <v>2</v>
      </c>
      <c r="E319" s="15"/>
      <c r="F319" s="15"/>
      <c r="G319" s="2">
        <f>G320</f>
        <v>850</v>
      </c>
      <c r="H319" s="2">
        <f t="shared" ref="G319:H322" si="18">H320</f>
        <v>2122</v>
      </c>
    </row>
    <row r="320" spans="1:8" ht="18.7" customHeight="1" x14ac:dyDescent="0.25">
      <c r="A320" s="12" t="s">
        <v>21</v>
      </c>
      <c r="B320" s="22" t="s">
        <v>4</v>
      </c>
      <c r="C320" s="20" t="s">
        <v>44</v>
      </c>
      <c r="D320" s="20" t="s">
        <v>58</v>
      </c>
      <c r="E320" s="20" t="s">
        <v>161</v>
      </c>
      <c r="F320" s="15"/>
      <c r="G320" s="9">
        <f>G321+G324</f>
        <v>850</v>
      </c>
      <c r="H320" s="9">
        <f>H321+H324</f>
        <v>2122</v>
      </c>
    </row>
    <row r="321" spans="1:8" ht="103.6" customHeight="1" x14ac:dyDescent="0.25">
      <c r="A321" s="40" t="s">
        <v>244</v>
      </c>
      <c r="B321" s="33" t="s">
        <v>4</v>
      </c>
      <c r="C321" s="20" t="s">
        <v>44</v>
      </c>
      <c r="D321" s="20" t="s">
        <v>58</v>
      </c>
      <c r="E321" s="20" t="s">
        <v>245</v>
      </c>
      <c r="F321" s="20"/>
      <c r="G321" s="9">
        <f t="shared" si="18"/>
        <v>0</v>
      </c>
      <c r="H321" s="9">
        <f t="shared" si="18"/>
        <v>1272</v>
      </c>
    </row>
    <row r="322" spans="1:8" x14ac:dyDescent="0.25">
      <c r="A322" s="19" t="s">
        <v>51</v>
      </c>
      <c r="B322" s="15" t="s">
        <v>4</v>
      </c>
      <c r="C322" s="18" t="s">
        <v>44</v>
      </c>
      <c r="D322" s="18" t="s">
        <v>58</v>
      </c>
      <c r="E322" s="18" t="s">
        <v>245</v>
      </c>
      <c r="F322" s="31" t="s">
        <v>50</v>
      </c>
      <c r="G322" s="30">
        <f t="shared" si="18"/>
        <v>0</v>
      </c>
      <c r="H322" s="30">
        <f t="shared" si="18"/>
        <v>1272</v>
      </c>
    </row>
    <row r="323" spans="1:8" ht="27.2" x14ac:dyDescent="0.25">
      <c r="A323" s="8" t="s">
        <v>59</v>
      </c>
      <c r="B323" s="15" t="s">
        <v>4</v>
      </c>
      <c r="C323" s="18" t="s">
        <v>44</v>
      </c>
      <c r="D323" s="18" t="s">
        <v>58</v>
      </c>
      <c r="E323" s="18" t="s">
        <v>245</v>
      </c>
      <c r="F323" s="31" t="s">
        <v>57</v>
      </c>
      <c r="G323" s="30">
        <v>0</v>
      </c>
      <c r="H323" s="30">
        <v>1272</v>
      </c>
    </row>
    <row r="324" spans="1:8" ht="54.35" x14ac:dyDescent="0.25">
      <c r="A324" s="24" t="s">
        <v>279</v>
      </c>
      <c r="B324" s="11" t="s">
        <v>4</v>
      </c>
      <c r="C324" s="20" t="s">
        <v>44</v>
      </c>
      <c r="D324" s="20" t="s">
        <v>43</v>
      </c>
      <c r="E324" s="10" t="s">
        <v>280</v>
      </c>
      <c r="F324" s="93"/>
      <c r="G324" s="32">
        <f>G325</f>
        <v>850</v>
      </c>
      <c r="H324" s="32">
        <f>H325</f>
        <v>850</v>
      </c>
    </row>
    <row r="325" spans="1:8" x14ac:dyDescent="0.25">
      <c r="A325" s="63" t="s">
        <v>51</v>
      </c>
      <c r="B325" s="7" t="s">
        <v>4</v>
      </c>
      <c r="C325" s="18" t="s">
        <v>44</v>
      </c>
      <c r="D325" s="18" t="s">
        <v>43</v>
      </c>
      <c r="E325" s="6" t="s">
        <v>280</v>
      </c>
      <c r="F325" s="31" t="s">
        <v>50</v>
      </c>
      <c r="G325" s="30">
        <f>G326</f>
        <v>850</v>
      </c>
      <c r="H325" s="30">
        <f>H326</f>
        <v>850</v>
      </c>
    </row>
    <row r="326" spans="1:8" ht="27.2" x14ac:dyDescent="0.25">
      <c r="A326" s="8" t="s">
        <v>59</v>
      </c>
      <c r="B326" s="7" t="s">
        <v>4</v>
      </c>
      <c r="C326" s="18" t="s">
        <v>44</v>
      </c>
      <c r="D326" s="18" t="s">
        <v>2</v>
      </c>
      <c r="E326" s="6" t="s">
        <v>280</v>
      </c>
      <c r="F326" s="31" t="s">
        <v>57</v>
      </c>
      <c r="G326" s="30">
        <v>850</v>
      </c>
      <c r="H326" s="30">
        <v>850</v>
      </c>
    </row>
    <row r="327" spans="1:8" x14ac:dyDescent="0.25">
      <c r="A327" s="17" t="s">
        <v>56</v>
      </c>
      <c r="B327" s="16" t="s">
        <v>4</v>
      </c>
      <c r="C327" s="15">
        <v>10</v>
      </c>
      <c r="D327" s="15" t="s">
        <v>48</v>
      </c>
      <c r="E327" s="15"/>
      <c r="F327" s="15"/>
      <c r="G327" s="2">
        <f>G328</f>
        <v>38121.9</v>
      </c>
      <c r="H327" s="2">
        <f>H328</f>
        <v>38731.300000000003</v>
      </c>
    </row>
    <row r="328" spans="1:8" ht="18.350000000000001" customHeight="1" x14ac:dyDescent="0.25">
      <c r="A328" s="12" t="s">
        <v>21</v>
      </c>
      <c r="B328" s="22" t="s">
        <v>4</v>
      </c>
      <c r="C328" s="20" t="s">
        <v>44</v>
      </c>
      <c r="D328" s="20" t="s">
        <v>48</v>
      </c>
      <c r="E328" s="20" t="s">
        <v>161</v>
      </c>
      <c r="F328" s="15"/>
      <c r="G328" s="5">
        <f>G329</f>
        <v>38121.9</v>
      </c>
      <c r="H328" s="5">
        <f>H329</f>
        <v>38731.300000000003</v>
      </c>
    </row>
    <row r="329" spans="1:8" ht="42.8" customHeight="1" x14ac:dyDescent="0.25">
      <c r="A329" s="24" t="s">
        <v>55</v>
      </c>
      <c r="B329" s="22" t="s">
        <v>4</v>
      </c>
      <c r="C329" s="20" t="s">
        <v>44</v>
      </c>
      <c r="D329" s="20" t="s">
        <v>48</v>
      </c>
      <c r="E329" s="20" t="s">
        <v>253</v>
      </c>
      <c r="F329" s="18"/>
      <c r="G329" s="5">
        <f>G330+G333+G336</f>
        <v>38121.9</v>
      </c>
      <c r="H329" s="5">
        <f>H330+H333+H336</f>
        <v>38731.300000000003</v>
      </c>
    </row>
    <row r="330" spans="1:8" ht="17.5" customHeight="1" x14ac:dyDescent="0.25">
      <c r="A330" s="29" t="s">
        <v>54</v>
      </c>
      <c r="B330" s="16" t="s">
        <v>4</v>
      </c>
      <c r="C330" s="25" t="s">
        <v>44</v>
      </c>
      <c r="D330" s="25" t="s">
        <v>48</v>
      </c>
      <c r="E330" s="20" t="s">
        <v>288</v>
      </c>
      <c r="F330" s="25"/>
      <c r="G330" s="5">
        <f>G331</f>
        <v>10081.200000000001</v>
      </c>
      <c r="H330" s="5">
        <f>H331</f>
        <v>10872.1</v>
      </c>
    </row>
    <row r="331" spans="1:8" ht="15.8" customHeight="1" x14ac:dyDescent="0.25">
      <c r="A331" s="19" t="s">
        <v>51</v>
      </c>
      <c r="B331" s="16" t="s">
        <v>4</v>
      </c>
      <c r="C331" s="25" t="s">
        <v>44</v>
      </c>
      <c r="D331" s="25" t="s">
        <v>48</v>
      </c>
      <c r="E331" s="18" t="s">
        <v>287</v>
      </c>
      <c r="F331" s="25" t="s">
        <v>50</v>
      </c>
      <c r="G331" s="5">
        <f>G332</f>
        <v>10081.200000000001</v>
      </c>
      <c r="H331" s="5">
        <f>H332</f>
        <v>10872.1</v>
      </c>
    </row>
    <row r="332" spans="1:8" ht="14.3" customHeight="1" x14ac:dyDescent="0.25">
      <c r="A332" s="29" t="s">
        <v>49</v>
      </c>
      <c r="B332" s="16" t="s">
        <v>4</v>
      </c>
      <c r="C332" s="25" t="s">
        <v>44</v>
      </c>
      <c r="D332" s="25" t="s">
        <v>48</v>
      </c>
      <c r="E332" s="18" t="s">
        <v>287</v>
      </c>
      <c r="F332" s="25" t="s">
        <v>47</v>
      </c>
      <c r="G332" s="5">
        <v>10081.200000000001</v>
      </c>
      <c r="H332" s="5">
        <v>10872.1</v>
      </c>
    </row>
    <row r="333" spans="1:8" ht="15.8" customHeight="1" x14ac:dyDescent="0.25">
      <c r="A333" s="29" t="s">
        <v>53</v>
      </c>
      <c r="B333" s="16" t="s">
        <v>4</v>
      </c>
      <c r="C333" s="25">
        <v>10</v>
      </c>
      <c r="D333" s="25" t="s">
        <v>48</v>
      </c>
      <c r="E333" s="20" t="s">
        <v>289</v>
      </c>
      <c r="F333" s="25"/>
      <c r="G333" s="5">
        <f>G334</f>
        <v>11186.3</v>
      </c>
      <c r="H333" s="5">
        <f>H334</f>
        <v>11764.2</v>
      </c>
    </row>
    <row r="334" spans="1:8" ht="27" customHeight="1" x14ac:dyDescent="0.25">
      <c r="A334" s="19" t="s">
        <v>29</v>
      </c>
      <c r="B334" s="16" t="s">
        <v>4</v>
      </c>
      <c r="C334" s="25">
        <v>10</v>
      </c>
      <c r="D334" s="25" t="s">
        <v>48</v>
      </c>
      <c r="E334" s="18" t="s">
        <v>289</v>
      </c>
      <c r="F334" s="25" t="s">
        <v>28</v>
      </c>
      <c r="G334" s="5">
        <f>G335</f>
        <v>11186.3</v>
      </c>
      <c r="H334" s="5">
        <f>H335</f>
        <v>11764.2</v>
      </c>
    </row>
    <row r="335" spans="1:8" ht="27" customHeight="1" x14ac:dyDescent="0.25">
      <c r="A335" s="19" t="s">
        <v>27</v>
      </c>
      <c r="B335" s="16" t="s">
        <v>4</v>
      </c>
      <c r="C335" s="25">
        <v>10</v>
      </c>
      <c r="D335" s="25" t="s">
        <v>48</v>
      </c>
      <c r="E335" s="18" t="s">
        <v>289</v>
      </c>
      <c r="F335" s="25" t="s">
        <v>24</v>
      </c>
      <c r="G335" s="5">
        <v>11186.3</v>
      </c>
      <c r="H335" s="5">
        <v>11764.2</v>
      </c>
    </row>
    <row r="336" spans="1:8" ht="13.75" customHeight="1" x14ac:dyDescent="0.25">
      <c r="A336" s="29" t="s">
        <v>52</v>
      </c>
      <c r="B336" s="16" t="s">
        <v>4</v>
      </c>
      <c r="C336" s="25">
        <v>10</v>
      </c>
      <c r="D336" s="25" t="s">
        <v>48</v>
      </c>
      <c r="E336" s="20" t="s">
        <v>290</v>
      </c>
      <c r="F336" s="25"/>
      <c r="G336" s="5">
        <f>G337</f>
        <v>16854.400000000001</v>
      </c>
      <c r="H336" s="5">
        <f>H337</f>
        <v>16095</v>
      </c>
    </row>
    <row r="337" spans="1:8" ht="16.5" customHeight="1" x14ac:dyDescent="0.25">
      <c r="A337" s="19" t="s">
        <v>51</v>
      </c>
      <c r="B337" s="16" t="s">
        <v>4</v>
      </c>
      <c r="C337" s="25">
        <v>10</v>
      </c>
      <c r="D337" s="25" t="s">
        <v>48</v>
      </c>
      <c r="E337" s="18" t="s">
        <v>290</v>
      </c>
      <c r="F337" s="25" t="s">
        <v>50</v>
      </c>
      <c r="G337" s="5">
        <f>G338</f>
        <v>16854.400000000001</v>
      </c>
      <c r="H337" s="5">
        <f>H338</f>
        <v>16095</v>
      </c>
    </row>
    <row r="338" spans="1:8" ht="20.25" customHeight="1" x14ac:dyDescent="0.25">
      <c r="A338" s="29" t="s">
        <v>49</v>
      </c>
      <c r="B338" s="16" t="s">
        <v>4</v>
      </c>
      <c r="C338" s="25">
        <v>10</v>
      </c>
      <c r="D338" s="25" t="s">
        <v>48</v>
      </c>
      <c r="E338" s="18" t="s">
        <v>290</v>
      </c>
      <c r="F338" s="25" t="s">
        <v>47</v>
      </c>
      <c r="G338" s="5">
        <v>16854.400000000001</v>
      </c>
      <c r="H338" s="5">
        <v>16095</v>
      </c>
    </row>
    <row r="339" spans="1:8" x14ac:dyDescent="0.25">
      <c r="A339" s="17" t="s">
        <v>46</v>
      </c>
      <c r="B339" s="16" t="s">
        <v>4</v>
      </c>
      <c r="C339" s="15">
        <v>10</v>
      </c>
      <c r="D339" s="15" t="s">
        <v>43</v>
      </c>
      <c r="E339" s="15"/>
      <c r="F339" s="15"/>
      <c r="G339" s="2">
        <f t="shared" ref="G339:H342" si="19">G340</f>
        <v>730.6</v>
      </c>
      <c r="H339" s="2">
        <f t="shared" si="19"/>
        <v>530.6</v>
      </c>
    </row>
    <row r="340" spans="1:8" ht="18" customHeight="1" x14ac:dyDescent="0.25">
      <c r="A340" s="23" t="s">
        <v>21</v>
      </c>
      <c r="B340" s="22" t="s">
        <v>4</v>
      </c>
      <c r="C340" s="20" t="s">
        <v>44</v>
      </c>
      <c r="D340" s="20" t="s">
        <v>43</v>
      </c>
      <c r="E340" s="20" t="s">
        <v>161</v>
      </c>
      <c r="F340" s="18"/>
      <c r="G340" s="9">
        <f>G341+G344</f>
        <v>730.6</v>
      </c>
      <c r="H340" s="9">
        <f>H341+H344</f>
        <v>530.6</v>
      </c>
    </row>
    <row r="341" spans="1:8" ht="27.2" x14ac:dyDescent="0.25">
      <c r="A341" s="19" t="s">
        <v>45</v>
      </c>
      <c r="B341" s="16" t="s">
        <v>4</v>
      </c>
      <c r="C341" s="18" t="s">
        <v>44</v>
      </c>
      <c r="D341" s="18" t="s">
        <v>43</v>
      </c>
      <c r="E341" s="28" t="s">
        <v>163</v>
      </c>
      <c r="F341" s="18"/>
      <c r="G341" s="5">
        <f t="shared" si="19"/>
        <v>506.6</v>
      </c>
      <c r="H341" s="5">
        <f t="shared" si="19"/>
        <v>506.6</v>
      </c>
    </row>
    <row r="342" spans="1:8" ht="27.2" x14ac:dyDescent="0.25">
      <c r="A342" s="19" t="s">
        <v>29</v>
      </c>
      <c r="B342" s="16" t="s">
        <v>4</v>
      </c>
      <c r="C342" s="18" t="s">
        <v>44</v>
      </c>
      <c r="D342" s="18" t="s">
        <v>43</v>
      </c>
      <c r="E342" s="28" t="s">
        <v>163</v>
      </c>
      <c r="F342" s="18" t="s">
        <v>28</v>
      </c>
      <c r="G342" s="5">
        <f t="shared" si="19"/>
        <v>506.6</v>
      </c>
      <c r="H342" s="5">
        <f t="shared" si="19"/>
        <v>506.6</v>
      </c>
    </row>
    <row r="343" spans="1:8" ht="27.2" x14ac:dyDescent="0.25">
      <c r="A343" s="19" t="s">
        <v>27</v>
      </c>
      <c r="B343" s="16" t="s">
        <v>4</v>
      </c>
      <c r="C343" s="18" t="s">
        <v>44</v>
      </c>
      <c r="D343" s="18" t="s">
        <v>43</v>
      </c>
      <c r="E343" s="28" t="s">
        <v>163</v>
      </c>
      <c r="F343" s="18" t="s">
        <v>24</v>
      </c>
      <c r="G343" s="5">
        <v>506.6</v>
      </c>
      <c r="H343" s="5">
        <v>506.6</v>
      </c>
    </row>
    <row r="344" spans="1:8" ht="108.7" x14ac:dyDescent="0.25">
      <c r="A344" s="85" t="s">
        <v>219</v>
      </c>
      <c r="B344" s="22" t="s">
        <v>4</v>
      </c>
      <c r="C344" s="20" t="s">
        <v>44</v>
      </c>
      <c r="D344" s="20" t="s">
        <v>43</v>
      </c>
      <c r="E344" s="21" t="s">
        <v>220</v>
      </c>
      <c r="F344" s="18"/>
      <c r="G344" s="5">
        <f>G345</f>
        <v>224</v>
      </c>
      <c r="H344" s="5">
        <f>H345</f>
        <v>24</v>
      </c>
    </row>
    <row r="345" spans="1:8" ht="27.2" x14ac:dyDescent="0.25">
      <c r="A345" s="19" t="s">
        <v>29</v>
      </c>
      <c r="B345" s="16" t="s">
        <v>4</v>
      </c>
      <c r="C345" s="18" t="s">
        <v>44</v>
      </c>
      <c r="D345" s="18" t="s">
        <v>43</v>
      </c>
      <c r="E345" s="28" t="s">
        <v>220</v>
      </c>
      <c r="F345" s="18"/>
      <c r="G345" s="5">
        <f>G346</f>
        <v>224</v>
      </c>
      <c r="H345" s="5">
        <f>H346</f>
        <v>24</v>
      </c>
    </row>
    <row r="346" spans="1:8" ht="27.2" x14ac:dyDescent="0.25">
      <c r="A346" s="19" t="s">
        <v>27</v>
      </c>
      <c r="B346" s="16" t="s">
        <v>4</v>
      </c>
      <c r="C346" s="18" t="s">
        <v>44</v>
      </c>
      <c r="D346" s="18" t="s">
        <v>43</v>
      </c>
      <c r="E346" s="28" t="s">
        <v>220</v>
      </c>
      <c r="F346" s="18"/>
      <c r="G346" s="5">
        <v>224</v>
      </c>
      <c r="H346" s="5">
        <v>24</v>
      </c>
    </row>
    <row r="347" spans="1:8" x14ac:dyDescent="0.25">
      <c r="A347" s="17" t="s">
        <v>42</v>
      </c>
      <c r="B347" s="16" t="s">
        <v>4</v>
      </c>
      <c r="C347" s="15" t="s">
        <v>35</v>
      </c>
      <c r="D347" s="15"/>
      <c r="E347" s="15"/>
      <c r="F347" s="15"/>
      <c r="G347" s="2">
        <f t="shared" ref="G347:H350" si="20">G348</f>
        <v>1100</v>
      </c>
      <c r="H347" s="2">
        <f>H348+H353</f>
        <v>1521.1</v>
      </c>
    </row>
    <row r="348" spans="1:8" x14ac:dyDescent="0.25">
      <c r="A348" s="17" t="s">
        <v>41</v>
      </c>
      <c r="B348" s="16" t="s">
        <v>4</v>
      </c>
      <c r="C348" s="15" t="s">
        <v>35</v>
      </c>
      <c r="D348" s="15" t="s">
        <v>11</v>
      </c>
      <c r="E348" s="15"/>
      <c r="F348" s="15"/>
      <c r="G348" s="2">
        <f t="shared" si="20"/>
        <v>1100</v>
      </c>
      <c r="H348" s="2">
        <f t="shared" si="20"/>
        <v>1100</v>
      </c>
    </row>
    <row r="349" spans="1:8" ht="27.2" x14ac:dyDescent="0.25">
      <c r="A349" s="24" t="s">
        <v>40</v>
      </c>
      <c r="B349" s="22" t="s">
        <v>4</v>
      </c>
      <c r="C349" s="20" t="s">
        <v>35</v>
      </c>
      <c r="D349" s="20" t="s">
        <v>11</v>
      </c>
      <c r="E349" s="20" t="s">
        <v>223</v>
      </c>
      <c r="F349" s="20"/>
      <c r="G349" s="9">
        <f>G350</f>
        <v>1100</v>
      </c>
      <c r="H349" s="9">
        <f>H350</f>
        <v>1100</v>
      </c>
    </row>
    <row r="350" spans="1:8" ht="18.7" customHeight="1" x14ac:dyDescent="0.25">
      <c r="A350" s="24" t="s">
        <v>39</v>
      </c>
      <c r="B350" s="22" t="s">
        <v>4</v>
      </c>
      <c r="C350" s="20" t="s">
        <v>35</v>
      </c>
      <c r="D350" s="20" t="s">
        <v>11</v>
      </c>
      <c r="E350" s="20" t="s">
        <v>224</v>
      </c>
      <c r="F350" s="20"/>
      <c r="G350" s="9">
        <f t="shared" si="20"/>
        <v>1100</v>
      </c>
      <c r="H350" s="9">
        <f t="shared" si="20"/>
        <v>1100</v>
      </c>
    </row>
    <row r="351" spans="1:8" ht="32.950000000000003" customHeight="1" x14ac:dyDescent="0.25">
      <c r="A351" s="27" t="s">
        <v>38</v>
      </c>
      <c r="B351" s="16" t="s">
        <v>4</v>
      </c>
      <c r="C351" s="18" t="s">
        <v>35</v>
      </c>
      <c r="D351" s="18" t="s">
        <v>11</v>
      </c>
      <c r="E351" s="18" t="s">
        <v>224</v>
      </c>
      <c r="F351" s="18" t="s">
        <v>37</v>
      </c>
      <c r="G351" s="5">
        <f>G352</f>
        <v>1100</v>
      </c>
      <c r="H351" s="5">
        <f>H352</f>
        <v>1100</v>
      </c>
    </row>
    <row r="352" spans="1:8" ht="19.2" customHeight="1" x14ac:dyDescent="0.25">
      <c r="A352" s="19" t="s">
        <v>36</v>
      </c>
      <c r="B352" s="16" t="s">
        <v>4</v>
      </c>
      <c r="C352" s="18" t="s">
        <v>35</v>
      </c>
      <c r="D352" s="18" t="s">
        <v>11</v>
      </c>
      <c r="E352" s="18" t="s">
        <v>224</v>
      </c>
      <c r="F352" s="18" t="s">
        <v>34</v>
      </c>
      <c r="G352" s="5">
        <v>1100</v>
      </c>
      <c r="H352" s="5">
        <v>1100</v>
      </c>
    </row>
    <row r="353" spans="1:8" ht="19.2" customHeight="1" x14ac:dyDescent="0.25">
      <c r="A353" s="17" t="s">
        <v>323</v>
      </c>
      <c r="B353" s="16" t="s">
        <v>4</v>
      </c>
      <c r="C353" s="15" t="s">
        <v>35</v>
      </c>
      <c r="D353" s="15" t="s">
        <v>25</v>
      </c>
      <c r="E353" s="18"/>
      <c r="F353" s="18"/>
      <c r="G353" s="5"/>
      <c r="H353" s="5">
        <f>H354+H357</f>
        <v>421.1</v>
      </c>
    </row>
    <row r="354" spans="1:8" ht="103.95" customHeight="1" x14ac:dyDescent="0.25">
      <c r="A354" s="101" t="s">
        <v>326</v>
      </c>
      <c r="B354" s="22" t="s">
        <v>4</v>
      </c>
      <c r="C354" s="20" t="s">
        <v>35</v>
      </c>
      <c r="D354" s="20" t="s">
        <v>25</v>
      </c>
      <c r="E354" s="20" t="s">
        <v>324</v>
      </c>
      <c r="F354" s="20"/>
      <c r="G354" s="9"/>
      <c r="H354" s="9">
        <f>H355</f>
        <v>400</v>
      </c>
    </row>
    <row r="355" spans="1:8" ht="29.25" customHeight="1" x14ac:dyDescent="0.25">
      <c r="A355" s="27" t="s">
        <v>38</v>
      </c>
      <c r="B355" s="16" t="s">
        <v>4</v>
      </c>
      <c r="C355" s="18" t="s">
        <v>35</v>
      </c>
      <c r="D355" s="18" t="s">
        <v>25</v>
      </c>
      <c r="E355" s="18" t="s">
        <v>324</v>
      </c>
      <c r="F355" s="18" t="s">
        <v>37</v>
      </c>
      <c r="G355" s="5"/>
      <c r="H355" s="5">
        <f>H356</f>
        <v>400</v>
      </c>
    </row>
    <row r="356" spans="1:8" ht="18.350000000000001" customHeight="1" x14ac:dyDescent="0.25">
      <c r="A356" s="19" t="s">
        <v>36</v>
      </c>
      <c r="B356" s="16" t="s">
        <v>4</v>
      </c>
      <c r="C356" s="18" t="s">
        <v>35</v>
      </c>
      <c r="D356" s="18" t="s">
        <v>25</v>
      </c>
      <c r="E356" s="18" t="s">
        <v>324</v>
      </c>
      <c r="F356" s="18" t="s">
        <v>34</v>
      </c>
      <c r="G356" s="5"/>
      <c r="H356" s="5">
        <v>400</v>
      </c>
    </row>
    <row r="357" spans="1:8" ht="103.95" customHeight="1" x14ac:dyDescent="0.25">
      <c r="A357" s="101" t="s">
        <v>327</v>
      </c>
      <c r="B357" s="22" t="s">
        <v>4</v>
      </c>
      <c r="C357" s="20" t="s">
        <v>35</v>
      </c>
      <c r="D357" s="20" t="s">
        <v>25</v>
      </c>
      <c r="E357" s="20" t="s">
        <v>325</v>
      </c>
      <c r="F357" s="20"/>
      <c r="G357" s="9"/>
      <c r="H357" s="9">
        <f>H358</f>
        <v>21.1</v>
      </c>
    </row>
    <row r="358" spans="1:8" ht="29.9" customHeight="1" x14ac:dyDescent="0.25">
      <c r="A358" s="27" t="s">
        <v>38</v>
      </c>
      <c r="B358" s="16" t="s">
        <v>4</v>
      </c>
      <c r="C358" s="18" t="s">
        <v>35</v>
      </c>
      <c r="D358" s="18" t="s">
        <v>25</v>
      </c>
      <c r="E358" s="18" t="s">
        <v>325</v>
      </c>
      <c r="F358" s="18" t="s">
        <v>37</v>
      </c>
      <c r="G358" s="5"/>
      <c r="H358" s="5">
        <f>H359</f>
        <v>21.1</v>
      </c>
    </row>
    <row r="359" spans="1:8" ht="14.3" customHeight="1" x14ac:dyDescent="0.25">
      <c r="A359" s="19" t="s">
        <v>36</v>
      </c>
      <c r="B359" s="16" t="s">
        <v>4</v>
      </c>
      <c r="C359" s="18" t="s">
        <v>35</v>
      </c>
      <c r="D359" s="18" t="s">
        <v>25</v>
      </c>
      <c r="E359" s="18" t="s">
        <v>325</v>
      </c>
      <c r="F359" s="18" t="s">
        <v>34</v>
      </c>
      <c r="G359" s="5"/>
      <c r="H359" s="5">
        <v>21.1</v>
      </c>
    </row>
    <row r="360" spans="1:8" x14ac:dyDescent="0.25">
      <c r="A360" s="17" t="s">
        <v>33</v>
      </c>
      <c r="B360" s="16" t="s">
        <v>4</v>
      </c>
      <c r="C360" s="15" t="s">
        <v>26</v>
      </c>
      <c r="D360" s="15"/>
      <c r="E360" s="15"/>
      <c r="F360" s="15"/>
      <c r="G360" s="2">
        <f>G361+G365</f>
        <v>2300</v>
      </c>
      <c r="H360" s="2">
        <f>H361+H365</f>
        <v>2300</v>
      </c>
    </row>
    <row r="361" spans="1:8" x14ac:dyDescent="0.25">
      <c r="A361" s="17" t="s">
        <v>32</v>
      </c>
      <c r="B361" s="16" t="s">
        <v>4</v>
      </c>
      <c r="C361" s="15" t="s">
        <v>26</v>
      </c>
      <c r="D361" s="15" t="s">
        <v>11</v>
      </c>
      <c r="E361" s="15"/>
      <c r="F361" s="15"/>
      <c r="G361" s="2">
        <f t="shared" ref="G361:H363" si="21">G362</f>
        <v>1800</v>
      </c>
      <c r="H361" s="2">
        <f t="shared" si="21"/>
        <v>1800</v>
      </c>
    </row>
    <row r="362" spans="1:8" ht="30.25" customHeight="1" x14ac:dyDescent="0.25">
      <c r="A362" s="24" t="s">
        <v>30</v>
      </c>
      <c r="B362" s="22" t="s">
        <v>4</v>
      </c>
      <c r="C362" s="26" t="s">
        <v>26</v>
      </c>
      <c r="D362" s="26" t="s">
        <v>11</v>
      </c>
      <c r="E362" s="20" t="s">
        <v>222</v>
      </c>
      <c r="F362" s="20"/>
      <c r="G362" s="9">
        <f t="shared" si="21"/>
        <v>1800</v>
      </c>
      <c r="H362" s="9">
        <f t="shared" si="21"/>
        <v>1800</v>
      </c>
    </row>
    <row r="363" spans="1:8" ht="27.2" x14ac:dyDescent="0.25">
      <c r="A363" s="19" t="s">
        <v>29</v>
      </c>
      <c r="B363" s="16" t="s">
        <v>4</v>
      </c>
      <c r="C363" s="25" t="s">
        <v>26</v>
      </c>
      <c r="D363" s="25" t="s">
        <v>11</v>
      </c>
      <c r="E363" s="18" t="s">
        <v>222</v>
      </c>
      <c r="F363" s="18" t="s">
        <v>28</v>
      </c>
      <c r="G363" s="5">
        <f t="shared" si="21"/>
        <v>1800</v>
      </c>
      <c r="H363" s="5">
        <f t="shared" si="21"/>
        <v>1800</v>
      </c>
    </row>
    <row r="364" spans="1:8" ht="27.2" x14ac:dyDescent="0.25">
      <c r="A364" s="19" t="s">
        <v>27</v>
      </c>
      <c r="B364" s="16" t="s">
        <v>4</v>
      </c>
      <c r="C364" s="25" t="s">
        <v>26</v>
      </c>
      <c r="D364" s="25" t="s">
        <v>11</v>
      </c>
      <c r="E364" s="18" t="s">
        <v>222</v>
      </c>
      <c r="F364" s="18" t="s">
        <v>24</v>
      </c>
      <c r="G364" s="5">
        <v>1800</v>
      </c>
      <c r="H364" s="5">
        <v>1800</v>
      </c>
    </row>
    <row r="365" spans="1:8" x14ac:dyDescent="0.25">
      <c r="A365" s="17" t="s">
        <v>31</v>
      </c>
      <c r="B365" s="16" t="s">
        <v>4</v>
      </c>
      <c r="C365" s="15" t="s">
        <v>26</v>
      </c>
      <c r="D365" s="15" t="s">
        <v>25</v>
      </c>
      <c r="E365" s="15"/>
      <c r="F365" s="15"/>
      <c r="G365" s="2">
        <f t="shared" ref="G365:H367" si="22">G366</f>
        <v>500</v>
      </c>
      <c r="H365" s="2">
        <f t="shared" si="22"/>
        <v>500</v>
      </c>
    </row>
    <row r="366" spans="1:8" ht="27.2" x14ac:dyDescent="0.25">
      <c r="A366" s="24" t="s">
        <v>30</v>
      </c>
      <c r="B366" s="22" t="s">
        <v>4</v>
      </c>
      <c r="C366" s="20" t="s">
        <v>26</v>
      </c>
      <c r="D366" s="20" t="s">
        <v>25</v>
      </c>
      <c r="E366" s="20" t="s">
        <v>222</v>
      </c>
      <c r="F366" s="20"/>
      <c r="G366" s="9">
        <f t="shared" si="22"/>
        <v>500</v>
      </c>
      <c r="H366" s="9">
        <f t="shared" si="22"/>
        <v>500</v>
      </c>
    </row>
    <row r="367" spans="1:8" ht="27.2" x14ac:dyDescent="0.25">
      <c r="A367" s="19" t="s">
        <v>29</v>
      </c>
      <c r="B367" s="16" t="s">
        <v>4</v>
      </c>
      <c r="C367" s="18" t="s">
        <v>26</v>
      </c>
      <c r="D367" s="18" t="s">
        <v>25</v>
      </c>
      <c r="E367" s="18" t="s">
        <v>222</v>
      </c>
      <c r="F367" s="18" t="s">
        <v>28</v>
      </c>
      <c r="G367" s="5">
        <f t="shared" si="22"/>
        <v>500</v>
      </c>
      <c r="H367" s="5">
        <f t="shared" si="22"/>
        <v>500</v>
      </c>
    </row>
    <row r="368" spans="1:8" ht="27.2" x14ac:dyDescent="0.25">
      <c r="A368" s="19" t="s">
        <v>27</v>
      </c>
      <c r="B368" s="16" t="s">
        <v>4</v>
      </c>
      <c r="C368" s="18" t="s">
        <v>26</v>
      </c>
      <c r="D368" s="18" t="s">
        <v>25</v>
      </c>
      <c r="E368" s="18" t="s">
        <v>222</v>
      </c>
      <c r="F368" s="18" t="s">
        <v>24</v>
      </c>
      <c r="G368" s="5">
        <v>500</v>
      </c>
      <c r="H368" s="5">
        <v>500</v>
      </c>
    </row>
    <row r="369" spans="1:8" ht="19.7" customHeight="1" x14ac:dyDescent="0.25">
      <c r="A369" s="17" t="s">
        <v>23</v>
      </c>
      <c r="B369" s="16" t="s">
        <v>4</v>
      </c>
      <c r="C369" s="15" t="s">
        <v>17</v>
      </c>
      <c r="D369" s="15"/>
      <c r="E369" s="15"/>
      <c r="F369" s="15"/>
      <c r="G369" s="2">
        <f t="shared" ref="G369:H373" si="23">G370</f>
        <v>6600</v>
      </c>
      <c r="H369" s="2">
        <f t="shared" si="23"/>
        <v>6600</v>
      </c>
    </row>
    <row r="370" spans="1:8" ht="26.5" x14ac:dyDescent="0.25">
      <c r="A370" s="17" t="s">
        <v>22</v>
      </c>
      <c r="B370" s="16" t="s">
        <v>4</v>
      </c>
      <c r="C370" s="15" t="s">
        <v>17</v>
      </c>
      <c r="D370" s="15" t="s">
        <v>11</v>
      </c>
      <c r="E370" s="15"/>
      <c r="F370" s="20"/>
      <c r="G370" s="9">
        <f t="shared" si="23"/>
        <v>6600</v>
      </c>
      <c r="H370" s="9">
        <f t="shared" si="23"/>
        <v>6600</v>
      </c>
    </row>
    <row r="371" spans="1:8" x14ac:dyDescent="0.25">
      <c r="A371" s="23" t="s">
        <v>21</v>
      </c>
      <c r="B371" s="22" t="s">
        <v>4</v>
      </c>
      <c r="C371" s="20" t="s">
        <v>17</v>
      </c>
      <c r="D371" s="20" t="s">
        <v>11</v>
      </c>
      <c r="E371" s="20" t="s">
        <v>161</v>
      </c>
      <c r="F371" s="20"/>
      <c r="G371" s="9">
        <f t="shared" si="23"/>
        <v>6600</v>
      </c>
      <c r="H371" s="9">
        <f t="shared" si="23"/>
        <v>6600</v>
      </c>
    </row>
    <row r="372" spans="1:8" x14ac:dyDescent="0.25">
      <c r="A372" s="24" t="s">
        <v>20</v>
      </c>
      <c r="B372" s="22" t="s">
        <v>4</v>
      </c>
      <c r="C372" s="20" t="s">
        <v>17</v>
      </c>
      <c r="D372" s="20" t="s">
        <v>11</v>
      </c>
      <c r="E372" s="20" t="s">
        <v>225</v>
      </c>
      <c r="F372" s="20"/>
      <c r="G372" s="9">
        <f t="shared" si="23"/>
        <v>6600</v>
      </c>
      <c r="H372" s="9">
        <f t="shared" si="23"/>
        <v>6600</v>
      </c>
    </row>
    <row r="373" spans="1:8" x14ac:dyDescent="0.25">
      <c r="A373" s="19" t="s">
        <v>18</v>
      </c>
      <c r="B373" s="16" t="s">
        <v>4</v>
      </c>
      <c r="C373" s="18" t="s">
        <v>17</v>
      </c>
      <c r="D373" s="18" t="s">
        <v>11</v>
      </c>
      <c r="E373" s="18" t="s">
        <v>225</v>
      </c>
      <c r="F373" s="18" t="s">
        <v>19</v>
      </c>
      <c r="G373" s="5">
        <f t="shared" si="23"/>
        <v>6600</v>
      </c>
      <c r="H373" s="5">
        <f t="shared" si="23"/>
        <v>6600</v>
      </c>
    </row>
    <row r="374" spans="1:8" x14ac:dyDescent="0.25">
      <c r="A374" s="19" t="s">
        <v>18</v>
      </c>
      <c r="B374" s="16" t="s">
        <v>4</v>
      </c>
      <c r="C374" s="18" t="s">
        <v>17</v>
      </c>
      <c r="D374" s="18" t="s">
        <v>11</v>
      </c>
      <c r="E374" s="18" t="s">
        <v>225</v>
      </c>
      <c r="F374" s="18" t="s">
        <v>16</v>
      </c>
      <c r="G374" s="5">
        <v>6600</v>
      </c>
      <c r="H374" s="5">
        <v>6600</v>
      </c>
    </row>
    <row r="375" spans="1:8" ht="19.55" customHeight="1" x14ac:dyDescent="0.25">
      <c r="A375" s="17" t="s">
        <v>15</v>
      </c>
      <c r="B375" s="16" t="s">
        <v>4</v>
      </c>
      <c r="C375" s="15" t="s">
        <v>3</v>
      </c>
      <c r="D375" s="15"/>
      <c r="E375" s="15"/>
      <c r="F375" s="15"/>
      <c r="G375" s="2">
        <f>G376+G381</f>
        <v>45417.5</v>
      </c>
      <c r="H375" s="2">
        <f>H376+H381</f>
        <v>29621.599999999999</v>
      </c>
    </row>
    <row r="376" spans="1:8" ht="26.5" x14ac:dyDescent="0.25">
      <c r="A376" s="14" t="s">
        <v>14</v>
      </c>
      <c r="B376" s="7" t="s">
        <v>4</v>
      </c>
      <c r="C376" s="13" t="s">
        <v>3</v>
      </c>
      <c r="D376" s="13" t="s">
        <v>11</v>
      </c>
      <c r="E376" s="13"/>
      <c r="F376" s="13"/>
      <c r="G376" s="2">
        <f t="shared" ref="G376:H379" si="24">G377</f>
        <v>45417.5</v>
      </c>
      <c r="H376" s="2">
        <f t="shared" si="24"/>
        <v>29621.599999999999</v>
      </c>
    </row>
    <row r="377" spans="1:8" ht="18" customHeight="1" x14ac:dyDescent="0.25">
      <c r="A377" s="23" t="s">
        <v>21</v>
      </c>
      <c r="B377" s="11" t="s">
        <v>4</v>
      </c>
      <c r="C377" s="10" t="s">
        <v>3</v>
      </c>
      <c r="D377" s="10" t="s">
        <v>11</v>
      </c>
      <c r="E377" s="20" t="s">
        <v>161</v>
      </c>
      <c r="F377" s="10"/>
      <c r="G377" s="9">
        <f t="shared" si="24"/>
        <v>45417.5</v>
      </c>
      <c r="H377" s="9">
        <f t="shared" si="24"/>
        <v>29621.599999999999</v>
      </c>
    </row>
    <row r="378" spans="1:8" ht="27.2" x14ac:dyDescent="0.25">
      <c r="A378" s="12" t="s">
        <v>13</v>
      </c>
      <c r="B378" s="11" t="s">
        <v>4</v>
      </c>
      <c r="C378" s="10" t="s">
        <v>3</v>
      </c>
      <c r="D378" s="10" t="s">
        <v>11</v>
      </c>
      <c r="E378" s="10" t="s">
        <v>226</v>
      </c>
      <c r="F378" s="10"/>
      <c r="G378" s="9">
        <f t="shared" si="24"/>
        <v>45417.5</v>
      </c>
      <c r="H378" s="9">
        <f t="shared" si="24"/>
        <v>29621.599999999999</v>
      </c>
    </row>
    <row r="379" spans="1:8" x14ac:dyDescent="0.25">
      <c r="A379" s="8" t="s">
        <v>7</v>
      </c>
      <c r="B379" s="7" t="s">
        <v>4</v>
      </c>
      <c r="C379" s="6" t="s">
        <v>3</v>
      </c>
      <c r="D379" s="6" t="s">
        <v>11</v>
      </c>
      <c r="E379" s="10" t="s">
        <v>226</v>
      </c>
      <c r="F379" s="6" t="s">
        <v>6</v>
      </c>
      <c r="G379" s="5">
        <f t="shared" si="24"/>
        <v>45417.5</v>
      </c>
      <c r="H379" s="5">
        <f t="shared" si="24"/>
        <v>29621.599999999999</v>
      </c>
    </row>
    <row r="380" spans="1:8" ht="14.95" customHeight="1" x14ac:dyDescent="0.25">
      <c r="A380" s="8" t="s">
        <v>12</v>
      </c>
      <c r="B380" s="7" t="s">
        <v>4</v>
      </c>
      <c r="C380" s="6" t="s">
        <v>3</v>
      </c>
      <c r="D380" s="6" t="s">
        <v>11</v>
      </c>
      <c r="E380" s="10" t="s">
        <v>226</v>
      </c>
      <c r="F380" s="6" t="s">
        <v>10</v>
      </c>
      <c r="G380" s="5">
        <v>45417.5</v>
      </c>
      <c r="H380" s="5">
        <v>29621.599999999999</v>
      </c>
    </row>
    <row r="381" spans="1:8" ht="13.75" customHeight="1" x14ac:dyDescent="0.25">
      <c r="A381" s="14" t="s">
        <v>9</v>
      </c>
      <c r="B381" s="7" t="s">
        <v>4</v>
      </c>
      <c r="C381" s="13" t="s">
        <v>3</v>
      </c>
      <c r="D381" s="13" t="s">
        <v>2</v>
      </c>
      <c r="E381" s="13"/>
      <c r="F381" s="13"/>
      <c r="G381" s="2">
        <f>G390+G382</f>
        <v>0</v>
      </c>
      <c r="H381" s="2">
        <f>H390+H382</f>
        <v>0</v>
      </c>
    </row>
    <row r="382" spans="1:8" ht="15.8" customHeight="1" x14ac:dyDescent="0.25">
      <c r="A382" s="23" t="s">
        <v>21</v>
      </c>
      <c r="B382" s="11" t="s">
        <v>4</v>
      </c>
      <c r="C382" s="10" t="s">
        <v>3</v>
      </c>
      <c r="D382" s="10" t="s">
        <v>2</v>
      </c>
      <c r="E382" s="20" t="s">
        <v>161</v>
      </c>
      <c r="F382" s="6"/>
      <c r="G382" s="9">
        <f t="shared" ref="G382:H384" si="25">G383</f>
        <v>0</v>
      </c>
      <c r="H382" s="9">
        <f t="shared" si="25"/>
        <v>0</v>
      </c>
    </row>
    <row r="383" spans="1:8" ht="55.55" customHeight="1" x14ac:dyDescent="0.25">
      <c r="A383" s="12" t="s">
        <v>8</v>
      </c>
      <c r="B383" s="11" t="s">
        <v>4</v>
      </c>
      <c r="C383" s="10" t="s">
        <v>3</v>
      </c>
      <c r="D383" s="10" t="s">
        <v>2</v>
      </c>
      <c r="E383" s="10" t="s">
        <v>227</v>
      </c>
      <c r="F383" s="10"/>
      <c r="G383" s="9">
        <f t="shared" si="25"/>
        <v>0</v>
      </c>
      <c r="H383" s="9">
        <f t="shared" si="25"/>
        <v>0</v>
      </c>
    </row>
    <row r="384" spans="1:8" x14ac:dyDescent="0.25">
      <c r="A384" s="8" t="s">
        <v>7</v>
      </c>
      <c r="B384" s="7" t="s">
        <v>4</v>
      </c>
      <c r="C384" s="6" t="s">
        <v>3</v>
      </c>
      <c r="D384" s="6" t="s">
        <v>2</v>
      </c>
      <c r="E384" s="6" t="s">
        <v>227</v>
      </c>
      <c r="F384" s="6" t="s">
        <v>6</v>
      </c>
      <c r="G384" s="5">
        <f t="shared" si="25"/>
        <v>0</v>
      </c>
      <c r="H384" s="5">
        <f t="shared" si="25"/>
        <v>0</v>
      </c>
    </row>
    <row r="385" spans="1:8" x14ac:dyDescent="0.25">
      <c r="A385" s="8" t="s">
        <v>5</v>
      </c>
      <c r="B385" s="7" t="s">
        <v>4</v>
      </c>
      <c r="C385" s="6" t="s">
        <v>3</v>
      </c>
      <c r="D385" s="6" t="s">
        <v>2</v>
      </c>
      <c r="E385" s="6" t="s">
        <v>227</v>
      </c>
      <c r="F385" s="6" t="s">
        <v>1</v>
      </c>
      <c r="G385" s="5">
        <v>0</v>
      </c>
      <c r="H385" s="5">
        <v>0</v>
      </c>
    </row>
    <row r="386" spans="1:8" x14ac:dyDescent="0.25">
      <c r="A386" s="17" t="s">
        <v>230</v>
      </c>
      <c r="B386" s="16" t="s">
        <v>4</v>
      </c>
      <c r="C386" s="15" t="s">
        <v>231</v>
      </c>
      <c r="D386" s="15" t="s">
        <v>232</v>
      </c>
      <c r="E386" s="15"/>
      <c r="F386" s="15"/>
      <c r="G386" s="2">
        <f>G387</f>
        <v>5185.8</v>
      </c>
      <c r="H386" s="2">
        <f>H387</f>
        <v>10552.8</v>
      </c>
    </row>
    <row r="387" spans="1:8" ht="18.350000000000001" customHeight="1" x14ac:dyDescent="0.25">
      <c r="A387" s="24" t="s">
        <v>230</v>
      </c>
      <c r="B387" s="11" t="s">
        <v>4</v>
      </c>
      <c r="C387" s="10" t="s">
        <v>231</v>
      </c>
      <c r="D387" s="10" t="s">
        <v>231</v>
      </c>
      <c r="E387" s="10" t="s">
        <v>234</v>
      </c>
      <c r="F387" s="81"/>
      <c r="G387" s="9">
        <f>G388</f>
        <v>5185.8</v>
      </c>
      <c r="H387" s="9">
        <f>H388</f>
        <v>10552.8</v>
      </c>
    </row>
    <row r="388" spans="1:8" x14ac:dyDescent="0.25">
      <c r="A388" s="19" t="s">
        <v>230</v>
      </c>
      <c r="B388" s="7" t="s">
        <v>4</v>
      </c>
      <c r="C388" s="6" t="s">
        <v>231</v>
      </c>
      <c r="D388" s="6" t="s">
        <v>231</v>
      </c>
      <c r="E388" s="6" t="s">
        <v>234</v>
      </c>
      <c r="F388" s="6" t="s">
        <v>233</v>
      </c>
      <c r="G388" s="5">
        <v>5185.8</v>
      </c>
      <c r="H388" s="5">
        <v>10552.8</v>
      </c>
    </row>
    <row r="389" spans="1:8" x14ac:dyDescent="0.25">
      <c r="A389" s="4" t="s">
        <v>0</v>
      </c>
      <c r="B389" s="4"/>
      <c r="C389" s="3"/>
      <c r="D389" s="3"/>
      <c r="E389" s="3"/>
      <c r="F389" s="3"/>
      <c r="G389" s="2">
        <f>G13+G90+G96+G108+G142+G165+G278+G309+G347+G360+G369+G375+G386</f>
        <v>847154.3</v>
      </c>
      <c r="H389" s="2">
        <f>H13+H90+H96+H108+H142+H165+H278+H309+H347+H360+H369+H375+H386</f>
        <v>946270.9</v>
      </c>
    </row>
  </sheetData>
  <mergeCells count="4">
    <mergeCell ref="F1:H3"/>
    <mergeCell ref="A5:H6"/>
    <mergeCell ref="F8:H8"/>
    <mergeCell ref="A9:H9"/>
  </mergeCells>
  <pageMargins left="0.78740157480314965" right="0.78740157480314965" top="0.98425196850393704" bottom="0.39370078740157483" header="0.51181102362204722" footer="0.51181102362204722"/>
  <pageSetup paperSize="9" scale="66" fitToHeight="3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5"/>
  <sheetViews>
    <sheetView topLeftCell="A178" workbookViewId="0">
      <selection activeCell="E192" sqref="E192:E194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x14ac:dyDescent="0.25">
      <c r="A1" s="79"/>
      <c r="B1" s="79"/>
      <c r="C1" s="79"/>
      <c r="D1" s="79"/>
      <c r="E1" s="79"/>
      <c r="F1" s="371" t="s">
        <v>295</v>
      </c>
      <c r="G1" s="371"/>
    </row>
    <row r="2" spans="1:7" x14ac:dyDescent="0.25">
      <c r="A2" s="78"/>
      <c r="B2" s="78"/>
      <c r="C2" s="78"/>
      <c r="D2" s="78"/>
      <c r="E2" s="77"/>
      <c r="F2" s="371"/>
      <c r="G2" s="371"/>
    </row>
    <row r="3" spans="1:7" ht="117.7" customHeight="1" x14ac:dyDescent="0.25">
      <c r="A3" s="78"/>
      <c r="B3" s="78"/>
      <c r="C3" s="78"/>
      <c r="D3" s="78"/>
      <c r="E3" s="77"/>
      <c r="F3" s="371"/>
      <c r="G3" s="371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408" t="s">
        <v>293</v>
      </c>
      <c r="B5" s="408"/>
      <c r="C5" s="408"/>
      <c r="D5" s="408"/>
      <c r="E5" s="408"/>
      <c r="F5" s="408"/>
      <c r="G5" s="408"/>
    </row>
    <row r="6" spans="1:7" ht="21.25" customHeight="1" x14ac:dyDescent="0.25">
      <c r="A6" s="408"/>
      <c r="B6" s="408"/>
      <c r="C6" s="408"/>
      <c r="D6" s="408"/>
      <c r="E6" s="408"/>
      <c r="F6" s="408"/>
      <c r="G6" s="408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418" t="s">
        <v>160</v>
      </c>
      <c r="G8" s="418"/>
    </row>
    <row r="9" spans="1:7" ht="15.65" x14ac:dyDescent="0.25">
      <c r="A9" s="408" t="s">
        <v>296</v>
      </c>
      <c r="B9" s="408"/>
      <c r="C9" s="408"/>
      <c r="D9" s="408"/>
      <c r="E9" s="408"/>
      <c r="F9" s="408"/>
      <c r="G9" s="408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153</v>
      </c>
    </row>
    <row r="12" spans="1:7" ht="15.65" x14ac:dyDescent="0.25">
      <c r="A12" s="70" t="s">
        <v>152</v>
      </c>
      <c r="B12" s="69">
        <v>203</v>
      </c>
      <c r="C12" s="68"/>
      <c r="D12" s="68"/>
      <c r="E12" s="68"/>
      <c r="F12" s="68"/>
      <c r="G12" s="67">
        <f>G485</f>
        <v>1033795.9</v>
      </c>
    </row>
    <row r="13" spans="1:7" x14ac:dyDescent="0.25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G14+G19+G24+G71+G82+N57+G66+G87</f>
        <v>58160.2</v>
      </c>
    </row>
    <row r="14" spans="1:7" ht="30.6" customHeight="1" x14ac:dyDescent="0.25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2">
        <f>G15</f>
        <v>1715.7</v>
      </c>
    </row>
    <row r="15" spans="1:7" ht="20.25" customHeight="1" x14ac:dyDescent="0.25">
      <c r="A15" s="23" t="s">
        <v>21</v>
      </c>
      <c r="B15" s="22" t="s">
        <v>4</v>
      </c>
      <c r="C15" s="21" t="s">
        <v>11</v>
      </c>
      <c r="D15" s="21" t="s">
        <v>25</v>
      </c>
      <c r="E15" s="21" t="s">
        <v>161</v>
      </c>
      <c r="F15" s="21"/>
      <c r="G15" s="9">
        <f>G16</f>
        <v>1715.7</v>
      </c>
    </row>
    <row r="16" spans="1:7" x14ac:dyDescent="0.25">
      <c r="A16" s="23" t="s">
        <v>147</v>
      </c>
      <c r="B16" s="22" t="s">
        <v>4</v>
      </c>
      <c r="C16" s="21" t="s">
        <v>11</v>
      </c>
      <c r="D16" s="21" t="s">
        <v>25</v>
      </c>
      <c r="E16" s="21" t="s">
        <v>237</v>
      </c>
      <c r="F16" s="21"/>
      <c r="G16" s="9">
        <f>G17</f>
        <v>1715.7</v>
      </c>
    </row>
    <row r="17" spans="1:7" ht="54.35" x14ac:dyDescent="0.25">
      <c r="A17" s="19" t="s">
        <v>77</v>
      </c>
      <c r="B17" s="16" t="s">
        <v>4</v>
      </c>
      <c r="C17" s="18" t="s">
        <v>11</v>
      </c>
      <c r="D17" s="18" t="s">
        <v>25</v>
      </c>
      <c r="E17" s="28" t="s">
        <v>237</v>
      </c>
      <c r="F17" s="18" t="s">
        <v>76</v>
      </c>
      <c r="G17" s="5">
        <f>G18</f>
        <v>1715.7</v>
      </c>
    </row>
    <row r="18" spans="1:7" ht="27.2" x14ac:dyDescent="0.25">
      <c r="A18" s="19" t="s">
        <v>134</v>
      </c>
      <c r="B18" s="16" t="s">
        <v>4</v>
      </c>
      <c r="C18" s="18" t="s">
        <v>11</v>
      </c>
      <c r="D18" s="18" t="s">
        <v>25</v>
      </c>
      <c r="E18" s="28" t="s">
        <v>237</v>
      </c>
      <c r="F18" s="18" t="s">
        <v>133</v>
      </c>
      <c r="G18" s="5">
        <v>1715.7</v>
      </c>
    </row>
    <row r="19" spans="1:7" ht="52.3" x14ac:dyDescent="0.25">
      <c r="A19" s="17" t="s">
        <v>146</v>
      </c>
      <c r="B19" s="16" t="s">
        <v>4</v>
      </c>
      <c r="C19" s="15" t="s">
        <v>11</v>
      </c>
      <c r="D19" s="15" t="s">
        <v>2</v>
      </c>
      <c r="E19" s="15"/>
      <c r="F19" s="15"/>
      <c r="G19" s="2">
        <f>G20</f>
        <v>1557</v>
      </c>
    </row>
    <row r="20" spans="1:7" x14ac:dyDescent="0.25">
      <c r="A20" s="23" t="s">
        <v>21</v>
      </c>
      <c r="B20" s="22" t="s">
        <v>4</v>
      </c>
      <c r="C20" s="20" t="s">
        <v>11</v>
      </c>
      <c r="D20" s="20" t="s">
        <v>2</v>
      </c>
      <c r="E20" s="21" t="s">
        <v>161</v>
      </c>
      <c r="F20" s="20"/>
      <c r="G20" s="9">
        <f>G21</f>
        <v>1557</v>
      </c>
    </row>
    <row r="21" spans="1:7" ht="27.2" x14ac:dyDescent="0.25">
      <c r="A21" s="24" t="s">
        <v>145</v>
      </c>
      <c r="B21" s="22" t="s">
        <v>4</v>
      </c>
      <c r="C21" s="20" t="s">
        <v>11</v>
      </c>
      <c r="D21" s="20" t="s">
        <v>2</v>
      </c>
      <c r="E21" s="21" t="s">
        <v>236</v>
      </c>
      <c r="F21" s="20"/>
      <c r="G21" s="9">
        <f>G22</f>
        <v>1557</v>
      </c>
    </row>
    <row r="22" spans="1:7" ht="54.35" x14ac:dyDescent="0.25">
      <c r="A22" s="19" t="s">
        <v>77</v>
      </c>
      <c r="B22" s="16" t="s">
        <v>4</v>
      </c>
      <c r="C22" s="18" t="s">
        <v>11</v>
      </c>
      <c r="D22" s="18" t="s">
        <v>2</v>
      </c>
      <c r="E22" s="28" t="s">
        <v>236</v>
      </c>
      <c r="F22" s="18" t="s">
        <v>76</v>
      </c>
      <c r="G22" s="5">
        <f>G23</f>
        <v>1557</v>
      </c>
    </row>
    <row r="23" spans="1:7" ht="27.2" x14ac:dyDescent="0.25">
      <c r="A23" s="19" t="s">
        <v>134</v>
      </c>
      <c r="B23" s="16" t="s">
        <v>4</v>
      </c>
      <c r="C23" s="18" t="s">
        <v>11</v>
      </c>
      <c r="D23" s="18" t="s">
        <v>2</v>
      </c>
      <c r="E23" s="28" t="s">
        <v>236</v>
      </c>
      <c r="F23" s="18" t="s">
        <v>133</v>
      </c>
      <c r="G23" s="5">
        <v>1557</v>
      </c>
    </row>
    <row r="24" spans="1:7" ht="52.3" x14ac:dyDescent="0.25">
      <c r="A24" s="17" t="s">
        <v>144</v>
      </c>
      <c r="B24" s="16" t="s">
        <v>4</v>
      </c>
      <c r="C24" s="15" t="s">
        <v>11</v>
      </c>
      <c r="D24" s="15" t="s">
        <v>48</v>
      </c>
      <c r="E24" s="15"/>
      <c r="F24" s="15"/>
      <c r="G24" s="65">
        <f>G25</f>
        <v>42056.5</v>
      </c>
    </row>
    <row r="25" spans="1:7" x14ac:dyDescent="0.25">
      <c r="A25" s="23" t="s">
        <v>21</v>
      </c>
      <c r="B25" s="22" t="s">
        <v>4</v>
      </c>
      <c r="C25" s="20" t="s">
        <v>11</v>
      </c>
      <c r="D25" s="20" t="s">
        <v>48</v>
      </c>
      <c r="E25" s="21" t="s">
        <v>161</v>
      </c>
      <c r="F25" s="20"/>
      <c r="G25" s="9">
        <f>G26+G29+G34+G39+G44+G49+G56+G61</f>
        <v>42056.5</v>
      </c>
    </row>
    <row r="26" spans="1:7" ht="33.799999999999997" customHeight="1" x14ac:dyDescent="0.25">
      <c r="A26" s="61" t="s">
        <v>137</v>
      </c>
      <c r="B26" s="16" t="s">
        <v>4</v>
      </c>
      <c r="C26" s="18" t="s">
        <v>11</v>
      </c>
      <c r="D26" s="18" t="s">
        <v>48</v>
      </c>
      <c r="E26" s="28" t="s">
        <v>162</v>
      </c>
      <c r="F26" s="18"/>
      <c r="G26" s="5">
        <f>G27</f>
        <v>28274</v>
      </c>
    </row>
    <row r="27" spans="1:7" ht="54.35" x14ac:dyDescent="0.25">
      <c r="A27" s="19" t="s">
        <v>77</v>
      </c>
      <c r="B27" s="16" t="s">
        <v>4</v>
      </c>
      <c r="C27" s="18" t="s">
        <v>11</v>
      </c>
      <c r="D27" s="18" t="s">
        <v>48</v>
      </c>
      <c r="E27" s="28" t="s">
        <v>162</v>
      </c>
      <c r="F27" s="18" t="s">
        <v>76</v>
      </c>
      <c r="G27" s="5">
        <f>G28</f>
        <v>28274</v>
      </c>
    </row>
    <row r="28" spans="1:7" ht="27.2" x14ac:dyDescent="0.25">
      <c r="A28" s="19" t="s">
        <v>134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133</v>
      </c>
      <c r="G28" s="5">
        <v>28274</v>
      </c>
    </row>
    <row r="29" spans="1:7" ht="27.2" x14ac:dyDescent="0.25">
      <c r="A29" s="19" t="s">
        <v>45</v>
      </c>
      <c r="B29" s="16" t="s">
        <v>4</v>
      </c>
      <c r="C29" s="18" t="s">
        <v>11</v>
      </c>
      <c r="D29" s="18" t="s">
        <v>48</v>
      </c>
      <c r="E29" s="28" t="s">
        <v>163</v>
      </c>
      <c r="F29" s="18"/>
      <c r="G29" s="5">
        <f>G30+G32</f>
        <v>8469.4</v>
      </c>
    </row>
    <row r="30" spans="1:7" ht="27.2" x14ac:dyDescent="0.25">
      <c r="A30" s="19" t="s">
        <v>29</v>
      </c>
      <c r="B30" s="16" t="s">
        <v>4</v>
      </c>
      <c r="C30" s="18" t="s">
        <v>11</v>
      </c>
      <c r="D30" s="18" t="s">
        <v>48</v>
      </c>
      <c r="E30" s="28" t="s">
        <v>163</v>
      </c>
      <c r="F30" s="18" t="s">
        <v>28</v>
      </c>
      <c r="G30" s="47">
        <f>G31</f>
        <v>7925.9</v>
      </c>
    </row>
    <row r="31" spans="1:7" ht="27.2" x14ac:dyDescent="0.25">
      <c r="A31" s="19" t="s">
        <v>27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24</v>
      </c>
      <c r="G31" s="47">
        <v>7925.9</v>
      </c>
    </row>
    <row r="32" spans="1:7" x14ac:dyDescent="0.25">
      <c r="A32" s="19" t="s">
        <v>73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72</v>
      </c>
      <c r="G32" s="5">
        <f>G33</f>
        <v>543.5</v>
      </c>
    </row>
    <row r="33" spans="1:7" ht="15.65" customHeight="1" x14ac:dyDescent="0.25">
      <c r="A33" s="19" t="s">
        <v>71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70</v>
      </c>
      <c r="G33" s="5">
        <v>543.5</v>
      </c>
    </row>
    <row r="34" spans="1:7" ht="40.75" x14ac:dyDescent="0.25">
      <c r="A34" s="24" t="s">
        <v>63</v>
      </c>
      <c r="B34" s="22" t="s">
        <v>4</v>
      </c>
      <c r="C34" s="20" t="s">
        <v>11</v>
      </c>
      <c r="D34" s="20" t="s">
        <v>48</v>
      </c>
      <c r="E34" s="20" t="s">
        <v>168</v>
      </c>
      <c r="F34" s="20"/>
      <c r="G34" s="9">
        <f>G35+G37</f>
        <v>1490.3000000000002</v>
      </c>
    </row>
    <row r="35" spans="1:7" ht="54.35" x14ac:dyDescent="0.25">
      <c r="A35" s="19" t="s">
        <v>77</v>
      </c>
      <c r="B35" s="16" t="s">
        <v>4</v>
      </c>
      <c r="C35" s="18" t="s">
        <v>11</v>
      </c>
      <c r="D35" s="18" t="s">
        <v>48</v>
      </c>
      <c r="E35" s="18" t="s">
        <v>168</v>
      </c>
      <c r="F35" s="18" t="s">
        <v>76</v>
      </c>
      <c r="G35" s="5">
        <f>G36</f>
        <v>1369.4</v>
      </c>
    </row>
    <row r="36" spans="1:7" ht="27.2" x14ac:dyDescent="0.25">
      <c r="A36" s="19" t="s">
        <v>134</v>
      </c>
      <c r="B36" s="16" t="s">
        <v>4</v>
      </c>
      <c r="C36" s="18" t="s">
        <v>11</v>
      </c>
      <c r="D36" s="18" t="s">
        <v>48</v>
      </c>
      <c r="E36" s="18" t="s">
        <v>168</v>
      </c>
      <c r="F36" s="18" t="s">
        <v>133</v>
      </c>
      <c r="G36" s="5">
        <v>1369.4</v>
      </c>
    </row>
    <row r="37" spans="1:7" ht="27.2" x14ac:dyDescent="0.25">
      <c r="A37" s="19" t="s">
        <v>29</v>
      </c>
      <c r="B37" s="16" t="s">
        <v>4</v>
      </c>
      <c r="C37" s="18" t="s">
        <v>11</v>
      </c>
      <c r="D37" s="18" t="s">
        <v>48</v>
      </c>
      <c r="E37" s="18" t="s">
        <v>168</v>
      </c>
      <c r="F37" s="18" t="s">
        <v>28</v>
      </c>
      <c r="G37" s="5">
        <f>G38</f>
        <v>120.9</v>
      </c>
    </row>
    <row r="38" spans="1:7" ht="27.2" x14ac:dyDescent="0.25">
      <c r="A38" s="19" t="s">
        <v>27</v>
      </c>
      <c r="B38" s="16" t="s">
        <v>4</v>
      </c>
      <c r="C38" s="18" t="s">
        <v>11</v>
      </c>
      <c r="D38" s="18" t="s">
        <v>48</v>
      </c>
      <c r="E38" s="18" t="s">
        <v>168</v>
      </c>
      <c r="F38" s="18" t="s">
        <v>24</v>
      </c>
      <c r="G38" s="5">
        <v>120.9</v>
      </c>
    </row>
    <row r="39" spans="1:7" ht="27.2" x14ac:dyDescent="0.25">
      <c r="A39" s="24" t="s">
        <v>143</v>
      </c>
      <c r="B39" s="22" t="s">
        <v>4</v>
      </c>
      <c r="C39" s="20" t="s">
        <v>11</v>
      </c>
      <c r="D39" s="20" t="s">
        <v>48</v>
      </c>
      <c r="E39" s="20" t="s">
        <v>252</v>
      </c>
      <c r="F39" s="20"/>
      <c r="G39" s="9">
        <f>G40+G42</f>
        <v>1033.5</v>
      </c>
    </row>
    <row r="40" spans="1:7" ht="54.35" x14ac:dyDescent="0.25">
      <c r="A40" s="19" t="s">
        <v>77</v>
      </c>
      <c r="B40" s="16" t="s">
        <v>4</v>
      </c>
      <c r="C40" s="18" t="s">
        <v>11</v>
      </c>
      <c r="D40" s="18" t="s">
        <v>48</v>
      </c>
      <c r="E40" s="18" t="s">
        <v>252</v>
      </c>
      <c r="F40" s="18" t="s">
        <v>76</v>
      </c>
      <c r="G40" s="5">
        <f>G41</f>
        <v>828.9</v>
      </c>
    </row>
    <row r="41" spans="1:7" ht="27.2" x14ac:dyDescent="0.25">
      <c r="A41" s="19" t="s">
        <v>139</v>
      </c>
      <c r="B41" s="16" t="s">
        <v>4</v>
      </c>
      <c r="C41" s="18" t="s">
        <v>11</v>
      </c>
      <c r="D41" s="18" t="s">
        <v>48</v>
      </c>
      <c r="E41" s="18" t="s">
        <v>252</v>
      </c>
      <c r="F41" s="18" t="s">
        <v>133</v>
      </c>
      <c r="G41" s="5">
        <v>828.9</v>
      </c>
    </row>
    <row r="42" spans="1:7" ht="27.2" x14ac:dyDescent="0.25">
      <c r="A42" s="19" t="s">
        <v>29</v>
      </c>
      <c r="B42" s="16" t="s">
        <v>4</v>
      </c>
      <c r="C42" s="18" t="s">
        <v>11</v>
      </c>
      <c r="D42" s="18" t="s">
        <v>48</v>
      </c>
      <c r="E42" s="18" t="s">
        <v>252</v>
      </c>
      <c r="F42" s="18" t="s">
        <v>28</v>
      </c>
      <c r="G42" s="5">
        <f>G43</f>
        <v>204.6</v>
      </c>
    </row>
    <row r="43" spans="1:7" ht="27.2" x14ac:dyDescent="0.25">
      <c r="A43" s="19" t="s">
        <v>27</v>
      </c>
      <c r="B43" s="16" t="s">
        <v>4</v>
      </c>
      <c r="C43" s="18" t="s">
        <v>11</v>
      </c>
      <c r="D43" s="18" t="s">
        <v>48</v>
      </c>
      <c r="E43" s="18" t="s">
        <v>252</v>
      </c>
      <c r="F43" s="18" t="s">
        <v>24</v>
      </c>
      <c r="G43" s="5">
        <v>204.6</v>
      </c>
    </row>
    <row r="44" spans="1:7" ht="40.75" x14ac:dyDescent="0.25">
      <c r="A44" s="24" t="s">
        <v>55</v>
      </c>
      <c r="B44" s="22" t="s">
        <v>4</v>
      </c>
      <c r="C44" s="20" t="s">
        <v>11</v>
      </c>
      <c r="D44" s="20" t="s">
        <v>48</v>
      </c>
      <c r="E44" s="20" t="s">
        <v>253</v>
      </c>
      <c r="F44" s="20"/>
      <c r="G44" s="9">
        <f>G45+G47</f>
        <v>2218.1</v>
      </c>
    </row>
    <row r="45" spans="1:7" ht="54.35" x14ac:dyDescent="0.25">
      <c r="A45" s="19" t="s">
        <v>77</v>
      </c>
      <c r="B45" s="16" t="s">
        <v>4</v>
      </c>
      <c r="C45" s="18" t="s">
        <v>11</v>
      </c>
      <c r="D45" s="18" t="s">
        <v>48</v>
      </c>
      <c r="E45" s="18" t="s">
        <v>253</v>
      </c>
      <c r="F45" s="18" t="s">
        <v>76</v>
      </c>
      <c r="G45" s="5">
        <f>G46</f>
        <v>1749.7</v>
      </c>
    </row>
    <row r="46" spans="1:7" ht="27.2" x14ac:dyDescent="0.25">
      <c r="A46" s="19" t="s">
        <v>134</v>
      </c>
      <c r="B46" s="16" t="s">
        <v>4</v>
      </c>
      <c r="C46" s="18" t="s">
        <v>11</v>
      </c>
      <c r="D46" s="18" t="s">
        <v>48</v>
      </c>
      <c r="E46" s="18" t="s">
        <v>253</v>
      </c>
      <c r="F46" s="18" t="s">
        <v>133</v>
      </c>
      <c r="G46" s="5">
        <v>1749.7</v>
      </c>
    </row>
    <row r="47" spans="1:7" ht="27.2" x14ac:dyDescent="0.25">
      <c r="A47" s="19" t="s">
        <v>29</v>
      </c>
      <c r="B47" s="16" t="s">
        <v>4</v>
      </c>
      <c r="C47" s="18" t="s">
        <v>11</v>
      </c>
      <c r="D47" s="18" t="s">
        <v>48</v>
      </c>
      <c r="E47" s="18" t="s">
        <v>253</v>
      </c>
      <c r="F47" s="18" t="s">
        <v>28</v>
      </c>
      <c r="G47" s="5">
        <f>G48</f>
        <v>468.4</v>
      </c>
    </row>
    <row r="48" spans="1:7" ht="27.2" x14ac:dyDescent="0.25">
      <c r="A48" s="19" t="s">
        <v>27</v>
      </c>
      <c r="B48" s="16" t="s">
        <v>4</v>
      </c>
      <c r="C48" s="18" t="s">
        <v>11</v>
      </c>
      <c r="D48" s="18" t="s">
        <v>48</v>
      </c>
      <c r="E48" s="18" t="s">
        <v>253</v>
      </c>
      <c r="F48" s="18" t="s">
        <v>24</v>
      </c>
      <c r="G48" s="5">
        <v>468.4</v>
      </c>
    </row>
    <row r="49" spans="1:7" ht="27.2" x14ac:dyDescent="0.25">
      <c r="A49" s="12" t="s">
        <v>142</v>
      </c>
      <c r="B49" s="11" t="s">
        <v>4</v>
      </c>
      <c r="C49" s="10" t="s">
        <v>11</v>
      </c>
      <c r="D49" s="10" t="s">
        <v>48</v>
      </c>
      <c r="E49" s="10" t="s">
        <v>164</v>
      </c>
      <c r="F49" s="20"/>
      <c r="G49" s="9">
        <f>G50+G52+G54</f>
        <v>5.1999999999999993</v>
      </c>
    </row>
    <row r="50" spans="1:7" ht="54.35" x14ac:dyDescent="0.25">
      <c r="A50" s="19" t="s">
        <v>77</v>
      </c>
      <c r="B50" s="7" t="s">
        <v>4</v>
      </c>
      <c r="C50" s="6" t="s">
        <v>11</v>
      </c>
      <c r="D50" s="6" t="s">
        <v>48</v>
      </c>
      <c r="E50" s="6" t="s">
        <v>164</v>
      </c>
      <c r="F50" s="18" t="s">
        <v>76</v>
      </c>
      <c r="G50" s="5">
        <f>G51</f>
        <v>3.3</v>
      </c>
    </row>
    <row r="51" spans="1:7" ht="27.2" x14ac:dyDescent="0.25">
      <c r="A51" s="19" t="s">
        <v>134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133</v>
      </c>
      <c r="G51" s="5">
        <v>3.3</v>
      </c>
    </row>
    <row r="52" spans="1:7" ht="27.2" x14ac:dyDescent="0.25">
      <c r="A52" s="19" t="s">
        <v>29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28</v>
      </c>
      <c r="G52" s="5">
        <f>G53</f>
        <v>0.4</v>
      </c>
    </row>
    <row r="53" spans="1:7" ht="27.2" x14ac:dyDescent="0.25">
      <c r="A53" s="19" t="s">
        <v>27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24</v>
      </c>
      <c r="G53" s="5">
        <v>0.4</v>
      </c>
    </row>
    <row r="54" spans="1:7" x14ac:dyDescent="0.25">
      <c r="A54" s="19" t="s">
        <v>106</v>
      </c>
      <c r="B54" s="7" t="s">
        <v>4</v>
      </c>
      <c r="C54" s="6" t="s">
        <v>11</v>
      </c>
      <c r="D54" s="6" t="s">
        <v>48</v>
      </c>
      <c r="E54" s="6" t="s">
        <v>164</v>
      </c>
      <c r="F54" s="18" t="s">
        <v>6</v>
      </c>
      <c r="G54" s="5">
        <f>G55</f>
        <v>1.5</v>
      </c>
    </row>
    <row r="55" spans="1:7" x14ac:dyDescent="0.25">
      <c r="A55" s="19" t="s">
        <v>125</v>
      </c>
      <c r="B55" s="7" t="s">
        <v>4</v>
      </c>
      <c r="C55" s="6" t="s">
        <v>11</v>
      </c>
      <c r="D55" s="6" t="s">
        <v>48</v>
      </c>
      <c r="E55" s="6" t="s">
        <v>164</v>
      </c>
      <c r="F55" s="18" t="s">
        <v>124</v>
      </c>
      <c r="G55" s="5">
        <v>1.5</v>
      </c>
    </row>
    <row r="56" spans="1:7" ht="54.35" x14ac:dyDescent="0.25">
      <c r="A56" s="12" t="s">
        <v>141</v>
      </c>
      <c r="B56" s="11" t="s">
        <v>4</v>
      </c>
      <c r="C56" s="10" t="s">
        <v>11</v>
      </c>
      <c r="D56" s="10" t="s">
        <v>48</v>
      </c>
      <c r="E56" s="10" t="s">
        <v>165</v>
      </c>
      <c r="F56" s="10"/>
      <c r="G56" s="9">
        <f>G57+G59</f>
        <v>84.2</v>
      </c>
    </row>
    <row r="57" spans="1:7" ht="54.35" x14ac:dyDescent="0.25">
      <c r="A57" s="19" t="s">
        <v>77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76</v>
      </c>
      <c r="G57" s="5">
        <f>G58</f>
        <v>76.400000000000006</v>
      </c>
    </row>
    <row r="58" spans="1:7" ht="27.2" x14ac:dyDescent="0.25">
      <c r="A58" s="19" t="s">
        <v>134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133</v>
      </c>
      <c r="G58" s="5">
        <v>76.400000000000006</v>
      </c>
    </row>
    <row r="59" spans="1:7" ht="27.2" x14ac:dyDescent="0.25">
      <c r="A59" s="19" t="s">
        <v>29</v>
      </c>
      <c r="B59" s="7" t="s">
        <v>4</v>
      </c>
      <c r="C59" s="6" t="s">
        <v>11</v>
      </c>
      <c r="D59" s="6" t="s">
        <v>48</v>
      </c>
      <c r="E59" s="6" t="s">
        <v>165</v>
      </c>
      <c r="F59" s="18" t="s">
        <v>28</v>
      </c>
      <c r="G59" s="5">
        <f>G60</f>
        <v>7.8</v>
      </c>
    </row>
    <row r="60" spans="1:7" ht="27.2" x14ac:dyDescent="0.25">
      <c r="A60" s="19" t="s">
        <v>27</v>
      </c>
      <c r="B60" s="7" t="s">
        <v>4</v>
      </c>
      <c r="C60" s="6" t="s">
        <v>11</v>
      </c>
      <c r="D60" s="6" t="s">
        <v>48</v>
      </c>
      <c r="E60" s="6" t="s">
        <v>165</v>
      </c>
      <c r="F60" s="18" t="s">
        <v>24</v>
      </c>
      <c r="G60" s="5">
        <v>7.8</v>
      </c>
    </row>
    <row r="61" spans="1:7" ht="55.55" customHeight="1" x14ac:dyDescent="0.25">
      <c r="A61" s="64" t="s">
        <v>140</v>
      </c>
      <c r="B61" s="11" t="s">
        <v>4</v>
      </c>
      <c r="C61" s="10" t="s">
        <v>11</v>
      </c>
      <c r="D61" s="10" t="s">
        <v>48</v>
      </c>
      <c r="E61" s="10" t="s">
        <v>166</v>
      </c>
      <c r="F61" s="10"/>
      <c r="G61" s="9">
        <f>G64+G62</f>
        <v>481.8</v>
      </c>
    </row>
    <row r="62" spans="1:7" ht="54.35" x14ac:dyDescent="0.25">
      <c r="A62" s="19" t="s">
        <v>77</v>
      </c>
      <c r="B62" s="16" t="s">
        <v>4</v>
      </c>
      <c r="C62" s="18" t="s">
        <v>11</v>
      </c>
      <c r="D62" s="18" t="s">
        <v>48</v>
      </c>
      <c r="E62" s="6" t="s">
        <v>166</v>
      </c>
      <c r="F62" s="18" t="s">
        <v>76</v>
      </c>
      <c r="G62" s="5">
        <f>G63</f>
        <v>417.6</v>
      </c>
    </row>
    <row r="63" spans="1:7" ht="27.2" x14ac:dyDescent="0.25">
      <c r="A63" s="19" t="s">
        <v>139</v>
      </c>
      <c r="B63" s="16" t="s">
        <v>4</v>
      </c>
      <c r="C63" s="18" t="s">
        <v>11</v>
      </c>
      <c r="D63" s="18" t="s">
        <v>48</v>
      </c>
      <c r="E63" s="6" t="s">
        <v>166</v>
      </c>
      <c r="F63" s="18" t="s">
        <v>133</v>
      </c>
      <c r="G63" s="5">
        <v>417.6</v>
      </c>
    </row>
    <row r="64" spans="1:7" ht="27.2" x14ac:dyDescent="0.25">
      <c r="A64" s="63" t="s">
        <v>29</v>
      </c>
      <c r="B64" s="7" t="s">
        <v>4</v>
      </c>
      <c r="C64" s="6" t="s">
        <v>11</v>
      </c>
      <c r="D64" s="6" t="s">
        <v>48</v>
      </c>
      <c r="E64" s="6" t="s">
        <v>166</v>
      </c>
      <c r="F64" s="62" t="s">
        <v>28</v>
      </c>
      <c r="G64" s="5">
        <f>G65</f>
        <v>64.2</v>
      </c>
    </row>
    <row r="65" spans="1:7" ht="27.2" x14ac:dyDescent="0.25">
      <c r="A65" s="63" t="s">
        <v>27</v>
      </c>
      <c r="B65" s="7" t="s">
        <v>4</v>
      </c>
      <c r="C65" s="6" t="s">
        <v>11</v>
      </c>
      <c r="D65" s="6" t="s">
        <v>48</v>
      </c>
      <c r="E65" s="6" t="s">
        <v>166</v>
      </c>
      <c r="F65" s="62" t="s">
        <v>24</v>
      </c>
      <c r="G65" s="5">
        <v>64.2</v>
      </c>
    </row>
    <row r="66" spans="1:7" x14ac:dyDescent="0.25">
      <c r="A66" s="80" t="s">
        <v>297</v>
      </c>
      <c r="B66" s="7" t="s">
        <v>4</v>
      </c>
      <c r="C66" s="13" t="s">
        <v>11</v>
      </c>
      <c r="D66" s="13" t="s">
        <v>103</v>
      </c>
      <c r="E66" s="81"/>
      <c r="F66" s="82"/>
      <c r="G66" s="2">
        <f>G67</f>
        <v>34.1</v>
      </c>
    </row>
    <row r="67" spans="1:7" x14ac:dyDescent="0.25">
      <c r="A67" s="23" t="s">
        <v>21</v>
      </c>
      <c r="B67" s="11" t="s">
        <v>4</v>
      </c>
      <c r="C67" s="10" t="s">
        <v>11</v>
      </c>
      <c r="D67" s="10" t="s">
        <v>103</v>
      </c>
      <c r="E67" s="21" t="s">
        <v>161</v>
      </c>
      <c r="F67" s="82"/>
      <c r="G67" s="9">
        <f>G68</f>
        <v>34.1</v>
      </c>
    </row>
    <row r="68" spans="1:7" ht="44.15" customHeight="1" x14ac:dyDescent="0.25">
      <c r="A68" s="64" t="s">
        <v>298</v>
      </c>
      <c r="B68" s="11" t="s">
        <v>4</v>
      </c>
      <c r="C68" s="10" t="s">
        <v>11</v>
      </c>
      <c r="D68" s="10" t="s">
        <v>103</v>
      </c>
      <c r="E68" s="10" t="s">
        <v>299</v>
      </c>
      <c r="F68" s="83"/>
      <c r="G68" s="9">
        <f>G69</f>
        <v>34.1</v>
      </c>
    </row>
    <row r="69" spans="1:7" ht="27.2" x14ac:dyDescent="0.25">
      <c r="A69" s="63" t="s">
        <v>29</v>
      </c>
      <c r="B69" s="7" t="s">
        <v>4</v>
      </c>
      <c r="C69" s="6" t="s">
        <v>11</v>
      </c>
      <c r="D69" s="6" t="s">
        <v>103</v>
      </c>
      <c r="E69" s="6" t="s">
        <v>299</v>
      </c>
      <c r="F69" s="62" t="s">
        <v>28</v>
      </c>
      <c r="G69" s="5">
        <f>G70</f>
        <v>34.1</v>
      </c>
    </row>
    <row r="70" spans="1:7" ht="27.2" x14ac:dyDescent="0.25">
      <c r="A70" s="63" t="s">
        <v>27</v>
      </c>
      <c r="B70" s="7" t="s">
        <v>4</v>
      </c>
      <c r="C70" s="6" t="s">
        <v>11</v>
      </c>
      <c r="D70" s="6" t="s">
        <v>103</v>
      </c>
      <c r="E70" s="6" t="s">
        <v>299</v>
      </c>
      <c r="F70" s="62" t="s">
        <v>24</v>
      </c>
      <c r="G70" s="5">
        <v>34.1</v>
      </c>
    </row>
    <row r="71" spans="1:7" ht="39.4" x14ac:dyDescent="0.25">
      <c r="A71" s="14" t="s">
        <v>138</v>
      </c>
      <c r="B71" s="16" t="s">
        <v>4</v>
      </c>
      <c r="C71" s="15" t="s">
        <v>11</v>
      </c>
      <c r="D71" s="15" t="s">
        <v>43</v>
      </c>
      <c r="E71" s="13"/>
      <c r="F71" s="13"/>
      <c r="G71" s="2">
        <f>G72</f>
        <v>1736.6000000000001</v>
      </c>
    </row>
    <row r="72" spans="1:7" x14ac:dyDescent="0.25">
      <c r="A72" s="23" t="s">
        <v>21</v>
      </c>
      <c r="B72" s="22" t="s">
        <v>4</v>
      </c>
      <c r="C72" s="20" t="s">
        <v>11</v>
      </c>
      <c r="D72" s="20" t="s">
        <v>43</v>
      </c>
      <c r="E72" s="21" t="s">
        <v>161</v>
      </c>
      <c r="F72" s="20"/>
      <c r="G72" s="9">
        <f>G73+G76+G79</f>
        <v>1736.6000000000001</v>
      </c>
    </row>
    <row r="73" spans="1:7" ht="25.5" customHeight="1" x14ac:dyDescent="0.25">
      <c r="A73" s="61" t="s">
        <v>137</v>
      </c>
      <c r="B73" s="16" t="s">
        <v>4</v>
      </c>
      <c r="C73" s="18" t="s">
        <v>11</v>
      </c>
      <c r="D73" s="18" t="s">
        <v>43</v>
      </c>
      <c r="E73" s="28" t="s">
        <v>162</v>
      </c>
      <c r="F73" s="18"/>
      <c r="G73" s="5">
        <f>G74</f>
        <v>1155.9000000000001</v>
      </c>
    </row>
    <row r="74" spans="1:7" ht="54.35" x14ac:dyDescent="0.25">
      <c r="A74" s="19" t="s">
        <v>77</v>
      </c>
      <c r="B74" s="16" t="s">
        <v>4</v>
      </c>
      <c r="C74" s="18" t="s">
        <v>11</v>
      </c>
      <c r="D74" s="18" t="s">
        <v>43</v>
      </c>
      <c r="E74" s="28" t="s">
        <v>162</v>
      </c>
      <c r="F74" s="18" t="s">
        <v>76</v>
      </c>
      <c r="G74" s="5">
        <f>G75</f>
        <v>1155.9000000000001</v>
      </c>
    </row>
    <row r="75" spans="1:7" ht="27.2" x14ac:dyDescent="0.25">
      <c r="A75" s="19" t="s">
        <v>134</v>
      </c>
      <c r="B75" s="16" t="s">
        <v>4</v>
      </c>
      <c r="C75" s="18" t="s">
        <v>11</v>
      </c>
      <c r="D75" s="18" t="s">
        <v>43</v>
      </c>
      <c r="E75" s="28" t="s">
        <v>162</v>
      </c>
      <c r="F75" s="18" t="s">
        <v>133</v>
      </c>
      <c r="G75" s="5">
        <v>1155.9000000000001</v>
      </c>
    </row>
    <row r="76" spans="1:7" ht="27.2" x14ac:dyDescent="0.25">
      <c r="A76" s="19" t="s">
        <v>45</v>
      </c>
      <c r="B76" s="16" t="s">
        <v>4</v>
      </c>
      <c r="C76" s="18" t="s">
        <v>11</v>
      </c>
      <c r="D76" s="18" t="s">
        <v>43</v>
      </c>
      <c r="E76" s="28" t="s">
        <v>163</v>
      </c>
      <c r="F76" s="18"/>
      <c r="G76" s="5">
        <f>G77</f>
        <v>15</v>
      </c>
    </row>
    <row r="77" spans="1:7" ht="27.2" x14ac:dyDescent="0.25">
      <c r="A77" s="19" t="s">
        <v>29</v>
      </c>
      <c r="B77" s="16" t="s">
        <v>4</v>
      </c>
      <c r="C77" s="18" t="s">
        <v>11</v>
      </c>
      <c r="D77" s="18" t="s">
        <v>43</v>
      </c>
      <c r="E77" s="28" t="s">
        <v>163</v>
      </c>
      <c r="F77" s="18" t="s">
        <v>28</v>
      </c>
      <c r="G77" s="5">
        <f>G78</f>
        <v>15</v>
      </c>
    </row>
    <row r="78" spans="1:7" ht="27.2" x14ac:dyDescent="0.25">
      <c r="A78" s="19" t="s">
        <v>27</v>
      </c>
      <c r="B78" s="16" t="s">
        <v>4</v>
      </c>
      <c r="C78" s="18" t="s">
        <v>11</v>
      </c>
      <c r="D78" s="18" t="s">
        <v>43</v>
      </c>
      <c r="E78" s="28" t="s">
        <v>163</v>
      </c>
      <c r="F78" s="18" t="s">
        <v>24</v>
      </c>
      <c r="G78" s="5">
        <v>15</v>
      </c>
    </row>
    <row r="79" spans="1:7" ht="27.2" x14ac:dyDescent="0.25">
      <c r="A79" s="19" t="s">
        <v>136</v>
      </c>
      <c r="B79" s="16" t="s">
        <v>4</v>
      </c>
      <c r="C79" s="18" t="s">
        <v>11</v>
      </c>
      <c r="D79" s="18" t="s">
        <v>43</v>
      </c>
      <c r="E79" s="28" t="s">
        <v>167</v>
      </c>
      <c r="F79" s="18"/>
      <c r="G79" s="5">
        <f>G80</f>
        <v>565.70000000000005</v>
      </c>
    </row>
    <row r="80" spans="1:7" ht="54.35" x14ac:dyDescent="0.25">
      <c r="A80" s="19" t="s">
        <v>135</v>
      </c>
      <c r="B80" s="16" t="s">
        <v>4</v>
      </c>
      <c r="C80" s="18" t="s">
        <v>11</v>
      </c>
      <c r="D80" s="18" t="s">
        <v>43</v>
      </c>
      <c r="E80" s="28" t="s">
        <v>167</v>
      </c>
      <c r="F80" s="18" t="s">
        <v>76</v>
      </c>
      <c r="G80" s="5">
        <f>G81</f>
        <v>565.70000000000005</v>
      </c>
    </row>
    <row r="81" spans="1:7" ht="27.2" x14ac:dyDescent="0.25">
      <c r="A81" s="19" t="s">
        <v>134</v>
      </c>
      <c r="B81" s="16" t="s">
        <v>4</v>
      </c>
      <c r="C81" s="18" t="s">
        <v>11</v>
      </c>
      <c r="D81" s="18" t="s">
        <v>43</v>
      </c>
      <c r="E81" s="28" t="s">
        <v>167</v>
      </c>
      <c r="F81" s="18" t="s">
        <v>133</v>
      </c>
      <c r="G81" s="5">
        <v>565.70000000000005</v>
      </c>
    </row>
    <row r="82" spans="1:7" x14ac:dyDescent="0.25">
      <c r="A82" s="17" t="s">
        <v>132</v>
      </c>
      <c r="B82" s="16" t="s">
        <v>4</v>
      </c>
      <c r="C82" s="15" t="s">
        <v>11</v>
      </c>
      <c r="D82" s="15" t="s">
        <v>35</v>
      </c>
      <c r="E82" s="15"/>
      <c r="F82" s="15"/>
      <c r="G82" s="2">
        <f>G83</f>
        <v>600</v>
      </c>
    </row>
    <row r="83" spans="1:7" ht="16.3" customHeight="1" x14ac:dyDescent="0.25">
      <c r="A83" s="23" t="s">
        <v>21</v>
      </c>
      <c r="B83" s="22" t="s">
        <v>4</v>
      </c>
      <c r="C83" s="20" t="s">
        <v>11</v>
      </c>
      <c r="D83" s="20" t="s">
        <v>35</v>
      </c>
      <c r="E83" s="21" t="s">
        <v>161</v>
      </c>
      <c r="F83" s="20"/>
      <c r="G83" s="9">
        <f>G84</f>
        <v>600</v>
      </c>
    </row>
    <row r="84" spans="1:7" x14ac:dyDescent="0.25">
      <c r="A84" s="29" t="s">
        <v>131</v>
      </c>
      <c r="B84" s="60" t="s">
        <v>4</v>
      </c>
      <c r="C84" s="25" t="s">
        <v>11</v>
      </c>
      <c r="D84" s="25" t="s">
        <v>35</v>
      </c>
      <c r="E84" s="25" t="s">
        <v>169</v>
      </c>
      <c r="F84" s="25"/>
      <c r="G84" s="5">
        <f>G85</f>
        <v>600</v>
      </c>
    </row>
    <row r="85" spans="1:7" ht="16.5" customHeight="1" x14ac:dyDescent="0.25">
      <c r="A85" s="29" t="s">
        <v>73</v>
      </c>
      <c r="B85" s="60" t="s">
        <v>4</v>
      </c>
      <c r="C85" s="25" t="s">
        <v>11</v>
      </c>
      <c r="D85" s="25" t="s">
        <v>35</v>
      </c>
      <c r="E85" s="25" t="s">
        <v>169</v>
      </c>
      <c r="F85" s="25" t="s">
        <v>72</v>
      </c>
      <c r="G85" s="5">
        <f>G86</f>
        <v>600</v>
      </c>
    </row>
    <row r="86" spans="1:7" ht="15.8" customHeight="1" x14ac:dyDescent="0.25">
      <c r="A86" s="29" t="s">
        <v>130</v>
      </c>
      <c r="B86" s="60" t="s">
        <v>4</v>
      </c>
      <c r="C86" s="25" t="s">
        <v>11</v>
      </c>
      <c r="D86" s="25" t="s">
        <v>35</v>
      </c>
      <c r="E86" s="25" t="s">
        <v>169</v>
      </c>
      <c r="F86" s="25" t="s">
        <v>129</v>
      </c>
      <c r="G86" s="5">
        <v>600</v>
      </c>
    </row>
    <row r="87" spans="1:7" ht="15.8" customHeight="1" x14ac:dyDescent="0.25">
      <c r="A87" s="36" t="s">
        <v>305</v>
      </c>
      <c r="B87" s="16" t="s">
        <v>4</v>
      </c>
      <c r="C87" s="15" t="s">
        <v>11</v>
      </c>
      <c r="D87" s="15" t="s">
        <v>17</v>
      </c>
      <c r="E87" s="25"/>
      <c r="F87" s="25"/>
      <c r="G87" s="2">
        <f>G88+G95</f>
        <v>10460.299999999999</v>
      </c>
    </row>
    <row r="88" spans="1:7" ht="55.7" customHeight="1" x14ac:dyDescent="0.25">
      <c r="A88" s="48" t="s">
        <v>328</v>
      </c>
      <c r="B88" s="21" t="s">
        <v>4</v>
      </c>
      <c r="C88" s="20" t="s">
        <v>11</v>
      </c>
      <c r="D88" s="20" t="s">
        <v>17</v>
      </c>
      <c r="E88" s="26" t="s">
        <v>300</v>
      </c>
      <c r="F88" s="26"/>
      <c r="G88" s="9">
        <f>G89+G92</f>
        <v>577.5</v>
      </c>
    </row>
    <row r="89" spans="1:7" ht="67.95" customHeight="1" x14ac:dyDescent="0.25">
      <c r="A89" s="48" t="s">
        <v>301</v>
      </c>
      <c r="B89" s="21" t="s">
        <v>4</v>
      </c>
      <c r="C89" s="20" t="s">
        <v>11</v>
      </c>
      <c r="D89" s="20" t="s">
        <v>17</v>
      </c>
      <c r="E89" s="26" t="s">
        <v>302</v>
      </c>
      <c r="F89" s="26"/>
      <c r="G89" s="9">
        <f>G90</f>
        <v>52.5</v>
      </c>
    </row>
    <row r="90" spans="1:7" ht="24.8" customHeight="1" x14ac:dyDescent="0.25">
      <c r="A90" s="19" t="s">
        <v>29</v>
      </c>
      <c r="B90" s="28" t="s">
        <v>4</v>
      </c>
      <c r="C90" s="18" t="s">
        <v>11</v>
      </c>
      <c r="D90" s="18" t="s">
        <v>17</v>
      </c>
      <c r="E90" s="25" t="s">
        <v>302</v>
      </c>
      <c r="F90" s="25" t="s">
        <v>28</v>
      </c>
      <c r="G90" s="5">
        <f>G91</f>
        <v>52.5</v>
      </c>
    </row>
    <row r="91" spans="1:7" ht="24.8" customHeight="1" x14ac:dyDescent="0.25">
      <c r="A91" s="19" t="s">
        <v>27</v>
      </c>
      <c r="B91" s="28" t="s">
        <v>4</v>
      </c>
      <c r="C91" s="18" t="s">
        <v>11</v>
      </c>
      <c r="D91" s="18" t="s">
        <v>17</v>
      </c>
      <c r="E91" s="25" t="s">
        <v>302</v>
      </c>
      <c r="F91" s="25" t="s">
        <v>24</v>
      </c>
      <c r="G91" s="5">
        <v>52.5</v>
      </c>
    </row>
    <row r="92" spans="1:7" ht="81" customHeight="1" x14ac:dyDescent="0.25">
      <c r="A92" s="98" t="s">
        <v>303</v>
      </c>
      <c r="B92" s="21" t="s">
        <v>4</v>
      </c>
      <c r="C92" s="20" t="s">
        <v>11</v>
      </c>
      <c r="D92" s="20" t="s">
        <v>17</v>
      </c>
      <c r="E92" s="26" t="s">
        <v>304</v>
      </c>
      <c r="F92" s="26"/>
      <c r="G92" s="9">
        <f>G93</f>
        <v>525</v>
      </c>
    </row>
    <row r="93" spans="1:7" ht="32.6" customHeight="1" x14ac:dyDescent="0.25">
      <c r="A93" s="27" t="s">
        <v>38</v>
      </c>
      <c r="B93" s="28" t="s">
        <v>4</v>
      </c>
      <c r="C93" s="18" t="s">
        <v>11</v>
      </c>
      <c r="D93" s="18" t="s">
        <v>17</v>
      </c>
      <c r="E93" s="25" t="s">
        <v>304</v>
      </c>
      <c r="F93" s="25" t="s">
        <v>37</v>
      </c>
      <c r="G93" s="5">
        <f>G94</f>
        <v>525</v>
      </c>
    </row>
    <row r="94" spans="1:7" ht="30.6" customHeight="1" x14ac:dyDescent="0.25">
      <c r="A94" s="19" t="s">
        <v>687</v>
      </c>
      <c r="B94" s="28" t="s">
        <v>4</v>
      </c>
      <c r="C94" s="18" t="s">
        <v>11</v>
      </c>
      <c r="D94" s="18" t="s">
        <v>17</v>
      </c>
      <c r="E94" s="25" t="s">
        <v>304</v>
      </c>
      <c r="F94" s="25" t="s">
        <v>686</v>
      </c>
      <c r="G94" s="5">
        <v>525</v>
      </c>
    </row>
    <row r="95" spans="1:7" ht="27.7" customHeight="1" x14ac:dyDescent="0.25">
      <c r="A95" s="64" t="s">
        <v>508</v>
      </c>
      <c r="B95" s="11" t="s">
        <v>4</v>
      </c>
      <c r="C95" s="20" t="s">
        <v>11</v>
      </c>
      <c r="D95" s="20" t="s">
        <v>17</v>
      </c>
      <c r="E95" s="10" t="s">
        <v>509</v>
      </c>
      <c r="F95" s="83"/>
      <c r="G95" s="9">
        <f>G96</f>
        <v>9882.7999999999993</v>
      </c>
    </row>
    <row r="96" spans="1:7" ht="56.4" customHeight="1" x14ac:dyDescent="0.25">
      <c r="A96" s="19" t="s">
        <v>77</v>
      </c>
      <c r="B96" s="7" t="s">
        <v>4</v>
      </c>
      <c r="C96" s="18" t="s">
        <v>11</v>
      </c>
      <c r="D96" s="18" t="s">
        <v>17</v>
      </c>
      <c r="E96" s="6" t="s">
        <v>509</v>
      </c>
      <c r="F96" s="18" t="s">
        <v>76</v>
      </c>
      <c r="G96" s="5">
        <f>G97</f>
        <v>9882.7999999999993</v>
      </c>
    </row>
    <row r="97" spans="1:7" ht="27.7" customHeight="1" x14ac:dyDescent="0.25">
      <c r="A97" s="19" t="s">
        <v>134</v>
      </c>
      <c r="B97" s="7" t="s">
        <v>4</v>
      </c>
      <c r="C97" s="18" t="s">
        <v>11</v>
      </c>
      <c r="D97" s="18" t="s">
        <v>17</v>
      </c>
      <c r="E97" s="6" t="s">
        <v>509</v>
      </c>
      <c r="F97" s="18" t="s">
        <v>133</v>
      </c>
      <c r="G97" s="5">
        <v>9882.7999999999993</v>
      </c>
    </row>
    <row r="98" spans="1:7" x14ac:dyDescent="0.25">
      <c r="A98" s="59" t="s">
        <v>128</v>
      </c>
      <c r="B98" s="58" t="s">
        <v>4</v>
      </c>
      <c r="C98" s="57" t="s">
        <v>25</v>
      </c>
      <c r="D98" s="57"/>
      <c r="E98" s="57"/>
      <c r="F98" s="57"/>
      <c r="G98" s="2">
        <f>G99</f>
        <v>1994</v>
      </c>
    </row>
    <row r="99" spans="1:7" x14ac:dyDescent="0.25">
      <c r="A99" s="14" t="s">
        <v>127</v>
      </c>
      <c r="B99" s="7" t="s">
        <v>4</v>
      </c>
      <c r="C99" s="13" t="s">
        <v>25</v>
      </c>
      <c r="D99" s="13" t="s">
        <v>2</v>
      </c>
      <c r="E99" s="13"/>
      <c r="F99" s="13"/>
      <c r="G99" s="2">
        <f>G100</f>
        <v>1994</v>
      </c>
    </row>
    <row r="100" spans="1:7" x14ac:dyDescent="0.25">
      <c r="A100" s="23" t="s">
        <v>21</v>
      </c>
      <c r="B100" s="22" t="s">
        <v>4</v>
      </c>
      <c r="C100" s="20" t="s">
        <v>25</v>
      </c>
      <c r="D100" s="20" t="s">
        <v>2</v>
      </c>
      <c r="E100" s="21" t="s">
        <v>161</v>
      </c>
      <c r="F100" s="13"/>
      <c r="G100" s="9">
        <f>G101</f>
        <v>1994</v>
      </c>
    </row>
    <row r="101" spans="1:7" ht="27.2" x14ac:dyDescent="0.25">
      <c r="A101" s="56" t="s">
        <v>126</v>
      </c>
      <c r="B101" s="7" t="s">
        <v>4</v>
      </c>
      <c r="C101" s="6" t="s">
        <v>25</v>
      </c>
      <c r="D101" s="6" t="s">
        <v>2</v>
      </c>
      <c r="E101" s="6" t="s">
        <v>170</v>
      </c>
      <c r="F101" s="6" t="s">
        <v>117</v>
      </c>
      <c r="G101" s="5">
        <f>G102</f>
        <v>1994</v>
      </c>
    </row>
    <row r="102" spans="1:7" x14ac:dyDescent="0.25">
      <c r="A102" s="56" t="s">
        <v>106</v>
      </c>
      <c r="B102" s="7" t="s">
        <v>4</v>
      </c>
      <c r="C102" s="6" t="s">
        <v>25</v>
      </c>
      <c r="D102" s="6" t="s">
        <v>2</v>
      </c>
      <c r="E102" s="6" t="s">
        <v>170</v>
      </c>
      <c r="F102" s="6" t="s">
        <v>6</v>
      </c>
      <c r="G102" s="5">
        <f>G103</f>
        <v>1994</v>
      </c>
    </row>
    <row r="103" spans="1:7" x14ac:dyDescent="0.25">
      <c r="A103" s="34" t="s">
        <v>125</v>
      </c>
      <c r="B103" s="7" t="s">
        <v>4</v>
      </c>
      <c r="C103" s="6" t="s">
        <v>25</v>
      </c>
      <c r="D103" s="6" t="s">
        <v>2</v>
      </c>
      <c r="E103" s="6" t="s">
        <v>170</v>
      </c>
      <c r="F103" s="6" t="s">
        <v>124</v>
      </c>
      <c r="G103" s="5">
        <v>1994</v>
      </c>
    </row>
    <row r="104" spans="1:7" ht="26.5" x14ac:dyDescent="0.25">
      <c r="A104" s="55" t="s">
        <v>123</v>
      </c>
      <c r="B104" s="46" t="s">
        <v>4</v>
      </c>
      <c r="C104" s="49" t="s">
        <v>2</v>
      </c>
      <c r="D104" s="49"/>
      <c r="E104" s="49"/>
      <c r="F104" s="49"/>
      <c r="G104" s="2">
        <f>G105+G113</f>
        <v>9531.7000000000007</v>
      </c>
    </row>
    <row r="105" spans="1:7" ht="39.4" x14ac:dyDescent="0.25">
      <c r="A105" s="55" t="s">
        <v>122</v>
      </c>
      <c r="B105" s="46" t="s">
        <v>4</v>
      </c>
      <c r="C105" s="49" t="s">
        <v>2</v>
      </c>
      <c r="D105" s="49" t="s">
        <v>83</v>
      </c>
      <c r="E105" s="49"/>
      <c r="F105" s="49"/>
      <c r="G105" s="2">
        <f>G106+G110</f>
        <v>8720.1</v>
      </c>
    </row>
    <row r="106" spans="1:7" ht="27.2" x14ac:dyDescent="0.25">
      <c r="A106" s="37" t="s">
        <v>121</v>
      </c>
      <c r="B106" s="39" t="s">
        <v>4</v>
      </c>
      <c r="C106" s="53" t="s">
        <v>2</v>
      </c>
      <c r="D106" s="53" t="s">
        <v>83</v>
      </c>
      <c r="E106" s="53" t="s">
        <v>171</v>
      </c>
      <c r="F106" s="53"/>
      <c r="G106" s="9">
        <f>G107</f>
        <v>700.1</v>
      </c>
    </row>
    <row r="107" spans="1:7" ht="27.2" x14ac:dyDescent="0.25">
      <c r="A107" s="37" t="s">
        <v>172</v>
      </c>
      <c r="B107" s="39" t="s">
        <v>4</v>
      </c>
      <c r="C107" s="53" t="s">
        <v>2</v>
      </c>
      <c r="D107" s="53" t="s">
        <v>83</v>
      </c>
      <c r="E107" s="53" t="s">
        <v>173</v>
      </c>
      <c r="F107" s="53"/>
      <c r="G107" s="9">
        <f>G108</f>
        <v>700.1</v>
      </c>
    </row>
    <row r="108" spans="1:7" ht="27.2" x14ac:dyDescent="0.25">
      <c r="A108" s="27" t="s">
        <v>38</v>
      </c>
      <c r="B108" s="46" t="s">
        <v>4</v>
      </c>
      <c r="C108" s="51" t="s">
        <v>2</v>
      </c>
      <c r="D108" s="51" t="s">
        <v>83</v>
      </c>
      <c r="E108" s="51" t="s">
        <v>173</v>
      </c>
      <c r="F108" s="51">
        <v>600</v>
      </c>
      <c r="G108" s="5">
        <f>G109</f>
        <v>700.1</v>
      </c>
    </row>
    <row r="109" spans="1:7" x14ac:dyDescent="0.25">
      <c r="A109" s="34" t="s">
        <v>62</v>
      </c>
      <c r="B109" s="46" t="s">
        <v>4</v>
      </c>
      <c r="C109" s="51" t="s">
        <v>2</v>
      </c>
      <c r="D109" s="51" t="s">
        <v>83</v>
      </c>
      <c r="E109" s="51" t="s">
        <v>173</v>
      </c>
      <c r="F109" s="51">
        <v>610</v>
      </c>
      <c r="G109" s="5">
        <v>700.1</v>
      </c>
    </row>
    <row r="110" spans="1:7" ht="27.2" x14ac:dyDescent="0.25">
      <c r="A110" s="37" t="s">
        <v>500</v>
      </c>
      <c r="B110" s="46" t="s">
        <v>4</v>
      </c>
      <c r="C110" s="53" t="s">
        <v>2</v>
      </c>
      <c r="D110" s="53" t="s">
        <v>83</v>
      </c>
      <c r="E110" s="53" t="s">
        <v>501</v>
      </c>
      <c r="F110" s="53"/>
      <c r="G110" s="9">
        <f>G111</f>
        <v>8020</v>
      </c>
    </row>
    <row r="111" spans="1:7" ht="27.2" x14ac:dyDescent="0.25">
      <c r="A111" s="27" t="s">
        <v>38</v>
      </c>
      <c r="B111" s="46" t="s">
        <v>4</v>
      </c>
      <c r="C111" s="51" t="s">
        <v>2</v>
      </c>
      <c r="D111" s="51" t="s">
        <v>83</v>
      </c>
      <c r="E111" s="51" t="s">
        <v>501</v>
      </c>
      <c r="F111" s="51">
        <v>600</v>
      </c>
      <c r="G111" s="5">
        <f>G112</f>
        <v>8020</v>
      </c>
    </row>
    <row r="112" spans="1:7" x14ac:dyDescent="0.25">
      <c r="A112" s="34" t="s">
        <v>62</v>
      </c>
      <c r="B112" s="46" t="s">
        <v>4</v>
      </c>
      <c r="C112" s="51" t="s">
        <v>2</v>
      </c>
      <c r="D112" s="51" t="s">
        <v>83</v>
      </c>
      <c r="E112" s="51" t="s">
        <v>501</v>
      </c>
      <c r="F112" s="51">
        <v>610</v>
      </c>
      <c r="G112" s="5">
        <v>8020</v>
      </c>
    </row>
    <row r="113" spans="1:7" x14ac:dyDescent="0.25">
      <c r="A113" s="63" t="s">
        <v>490</v>
      </c>
      <c r="B113" s="69">
        <v>203</v>
      </c>
      <c r="C113" s="49" t="s">
        <v>2</v>
      </c>
      <c r="D113" s="49">
        <v>10</v>
      </c>
      <c r="E113" s="95"/>
      <c r="F113" s="62"/>
      <c r="G113" s="2">
        <f>G114</f>
        <v>811.6</v>
      </c>
    </row>
    <row r="114" spans="1:7" ht="27.2" x14ac:dyDescent="0.25">
      <c r="A114" s="37" t="s">
        <v>121</v>
      </c>
      <c r="B114" s="39" t="s">
        <v>4</v>
      </c>
      <c r="C114" s="53" t="s">
        <v>2</v>
      </c>
      <c r="D114" s="53">
        <v>10</v>
      </c>
      <c r="E114" s="53" t="s">
        <v>171</v>
      </c>
      <c r="F114" s="62"/>
      <c r="G114" s="2">
        <f>G115+G118</f>
        <v>811.6</v>
      </c>
    </row>
    <row r="115" spans="1:7" ht="122.3" x14ac:dyDescent="0.25">
      <c r="A115" s="188" t="s">
        <v>491</v>
      </c>
      <c r="B115" s="46" t="s">
        <v>4</v>
      </c>
      <c r="C115" s="53" t="s">
        <v>2</v>
      </c>
      <c r="D115" s="53">
        <v>10</v>
      </c>
      <c r="E115" s="53" t="s">
        <v>492</v>
      </c>
      <c r="F115" s="51"/>
      <c r="G115" s="5">
        <f>G116</f>
        <v>771</v>
      </c>
    </row>
    <row r="116" spans="1:7" ht="27.2" x14ac:dyDescent="0.25">
      <c r="A116" s="19" t="s">
        <v>29</v>
      </c>
      <c r="B116" s="46" t="s">
        <v>4</v>
      </c>
      <c r="C116" s="51" t="s">
        <v>2</v>
      </c>
      <c r="D116" s="51">
        <v>10</v>
      </c>
      <c r="E116" s="51" t="s">
        <v>492</v>
      </c>
      <c r="F116" s="51">
        <v>200</v>
      </c>
      <c r="G116" s="5">
        <f>G117</f>
        <v>771</v>
      </c>
    </row>
    <row r="117" spans="1:7" ht="27.2" x14ac:dyDescent="0.25">
      <c r="A117" s="19" t="s">
        <v>27</v>
      </c>
      <c r="B117" s="39" t="s">
        <v>4</v>
      </c>
      <c r="C117" s="51" t="s">
        <v>2</v>
      </c>
      <c r="D117" s="51">
        <v>10</v>
      </c>
      <c r="E117" s="51" t="s">
        <v>492</v>
      </c>
      <c r="F117" s="51">
        <v>240</v>
      </c>
      <c r="G117" s="5">
        <v>771</v>
      </c>
    </row>
    <row r="118" spans="1:7" ht="135.85" x14ac:dyDescent="0.25">
      <c r="A118" s="188" t="s">
        <v>493</v>
      </c>
      <c r="B118" s="46" t="s">
        <v>4</v>
      </c>
      <c r="C118" s="53" t="s">
        <v>2</v>
      </c>
      <c r="D118" s="53">
        <v>10</v>
      </c>
      <c r="E118" s="53" t="s">
        <v>494</v>
      </c>
      <c r="F118" s="53"/>
      <c r="G118" s="9">
        <f>G119</f>
        <v>40.6</v>
      </c>
    </row>
    <row r="119" spans="1:7" ht="27.2" x14ac:dyDescent="0.25">
      <c r="A119" s="19" t="s">
        <v>29</v>
      </c>
      <c r="B119" s="46" t="s">
        <v>4</v>
      </c>
      <c r="C119" s="51" t="s">
        <v>2</v>
      </c>
      <c r="D119" s="51">
        <v>10</v>
      </c>
      <c r="E119" s="51" t="s">
        <v>494</v>
      </c>
      <c r="F119" s="51">
        <v>200</v>
      </c>
      <c r="G119" s="5">
        <f>G120</f>
        <v>40.6</v>
      </c>
    </row>
    <row r="120" spans="1:7" ht="27.2" x14ac:dyDescent="0.25">
      <c r="A120" s="19" t="s">
        <v>27</v>
      </c>
      <c r="B120" s="16" t="s">
        <v>4</v>
      </c>
      <c r="C120" s="51" t="s">
        <v>2</v>
      </c>
      <c r="D120" s="51">
        <v>10</v>
      </c>
      <c r="E120" s="51" t="s">
        <v>494</v>
      </c>
      <c r="F120" s="51">
        <v>240</v>
      </c>
      <c r="G120" s="5">
        <v>40.6</v>
      </c>
    </row>
    <row r="121" spans="1:7" ht="13.6" customHeight="1" x14ac:dyDescent="0.25">
      <c r="A121" s="17" t="s">
        <v>120</v>
      </c>
      <c r="B121" s="16" t="s">
        <v>4</v>
      </c>
      <c r="C121" s="15" t="s">
        <v>48</v>
      </c>
      <c r="D121" s="15"/>
      <c r="E121" s="15"/>
      <c r="F121" s="15"/>
      <c r="G121" s="2">
        <f>G154+G131+G139+G122</f>
        <v>61232.4</v>
      </c>
    </row>
    <row r="122" spans="1:7" ht="18" customHeight="1" x14ac:dyDescent="0.25">
      <c r="A122" s="80" t="s">
        <v>259</v>
      </c>
      <c r="B122" s="69">
        <v>203</v>
      </c>
      <c r="C122" s="82" t="s">
        <v>48</v>
      </c>
      <c r="D122" s="82" t="s">
        <v>103</v>
      </c>
      <c r="E122" s="82"/>
      <c r="F122" s="82"/>
      <c r="G122" s="2">
        <f>G123+G127</f>
        <v>718.6</v>
      </c>
    </row>
    <row r="123" spans="1:7" ht="44.15" customHeight="1" x14ac:dyDescent="0.25">
      <c r="A123" s="64" t="s">
        <v>329</v>
      </c>
      <c r="B123" s="69">
        <v>203</v>
      </c>
      <c r="C123" s="83" t="s">
        <v>48</v>
      </c>
      <c r="D123" s="83" t="s">
        <v>103</v>
      </c>
      <c r="E123" s="83" t="s">
        <v>330</v>
      </c>
      <c r="F123" s="82"/>
      <c r="G123" s="2">
        <f>G124</f>
        <v>270</v>
      </c>
    </row>
    <row r="124" spans="1:7" ht="60.45" customHeight="1" x14ac:dyDescent="0.25">
      <c r="A124" s="64" t="s">
        <v>306</v>
      </c>
      <c r="B124" s="69">
        <v>203</v>
      </c>
      <c r="C124" s="83" t="s">
        <v>48</v>
      </c>
      <c r="D124" s="83" t="s">
        <v>103</v>
      </c>
      <c r="E124" s="83" t="s">
        <v>260</v>
      </c>
      <c r="F124" s="83"/>
      <c r="G124" s="9">
        <f>G125</f>
        <v>270</v>
      </c>
    </row>
    <row r="125" spans="1:7" ht="27.2" x14ac:dyDescent="0.25">
      <c r="A125" s="63" t="s">
        <v>29</v>
      </c>
      <c r="B125" s="69">
        <v>203</v>
      </c>
      <c r="C125" s="62" t="s">
        <v>48</v>
      </c>
      <c r="D125" s="62" t="s">
        <v>103</v>
      </c>
      <c r="E125" s="62" t="s">
        <v>260</v>
      </c>
      <c r="F125" s="62" t="s">
        <v>28</v>
      </c>
      <c r="G125" s="5">
        <f>G126</f>
        <v>270</v>
      </c>
    </row>
    <row r="126" spans="1:7" ht="27.2" x14ac:dyDescent="0.25">
      <c r="A126" s="63" t="s">
        <v>27</v>
      </c>
      <c r="B126" s="69">
        <v>203</v>
      </c>
      <c r="C126" s="62" t="s">
        <v>48</v>
      </c>
      <c r="D126" s="62" t="s">
        <v>103</v>
      </c>
      <c r="E126" s="62" t="s">
        <v>260</v>
      </c>
      <c r="F126" s="62" t="s">
        <v>24</v>
      </c>
      <c r="G126" s="5">
        <v>270</v>
      </c>
    </row>
    <row r="127" spans="1:7" x14ac:dyDescent="0.25">
      <c r="A127" s="23" t="s">
        <v>21</v>
      </c>
      <c r="B127" s="97">
        <v>203</v>
      </c>
      <c r="C127" s="83" t="s">
        <v>48</v>
      </c>
      <c r="D127" s="83" t="s">
        <v>103</v>
      </c>
      <c r="E127" s="21" t="s">
        <v>161</v>
      </c>
      <c r="F127" s="83"/>
      <c r="G127" s="9">
        <f>G128</f>
        <v>448.6</v>
      </c>
    </row>
    <row r="128" spans="1:7" ht="54.35" x14ac:dyDescent="0.25">
      <c r="A128" s="64" t="s">
        <v>312</v>
      </c>
      <c r="B128" s="69">
        <v>203</v>
      </c>
      <c r="C128" s="83" t="s">
        <v>48</v>
      </c>
      <c r="D128" s="83" t="s">
        <v>103</v>
      </c>
      <c r="E128" s="83" t="s">
        <v>313</v>
      </c>
      <c r="F128" s="83"/>
      <c r="G128" s="9">
        <f>G129</f>
        <v>448.6</v>
      </c>
    </row>
    <row r="129" spans="1:7" ht="27.2" x14ac:dyDescent="0.25">
      <c r="A129" s="63" t="s">
        <v>29</v>
      </c>
      <c r="B129" s="69">
        <v>203</v>
      </c>
      <c r="C129" s="62" t="s">
        <v>48</v>
      </c>
      <c r="D129" s="62" t="s">
        <v>103</v>
      </c>
      <c r="E129" s="62" t="s">
        <v>313</v>
      </c>
      <c r="F129" s="62" t="s">
        <v>28</v>
      </c>
      <c r="G129" s="5">
        <f>G130</f>
        <v>448.6</v>
      </c>
    </row>
    <row r="130" spans="1:7" ht="27.2" x14ac:dyDescent="0.25">
      <c r="A130" s="63" t="s">
        <v>27</v>
      </c>
      <c r="B130" s="16" t="s">
        <v>4</v>
      </c>
      <c r="C130" s="62" t="s">
        <v>48</v>
      </c>
      <c r="D130" s="62" t="s">
        <v>103</v>
      </c>
      <c r="E130" s="62" t="s">
        <v>313</v>
      </c>
      <c r="F130" s="62" t="s">
        <v>24</v>
      </c>
      <c r="G130" s="5">
        <v>448.6</v>
      </c>
    </row>
    <row r="131" spans="1:7" x14ac:dyDescent="0.25">
      <c r="A131" s="17" t="s">
        <v>119</v>
      </c>
      <c r="B131" s="16" t="s">
        <v>4</v>
      </c>
      <c r="C131" s="15" t="s">
        <v>48</v>
      </c>
      <c r="D131" s="15" t="s">
        <v>69</v>
      </c>
      <c r="E131" s="15"/>
      <c r="F131" s="15"/>
      <c r="G131" s="2">
        <f>G132</f>
        <v>3000</v>
      </c>
    </row>
    <row r="132" spans="1:7" ht="27.2" x14ac:dyDescent="0.25">
      <c r="A132" s="24" t="s">
        <v>115</v>
      </c>
      <c r="B132" s="22" t="s">
        <v>4</v>
      </c>
      <c r="C132" s="20" t="s">
        <v>48</v>
      </c>
      <c r="D132" s="20" t="s">
        <v>69</v>
      </c>
      <c r="E132" s="26" t="s">
        <v>179</v>
      </c>
      <c r="F132" s="20"/>
      <c r="G132" s="9">
        <f>G133+G136</f>
        <v>3000</v>
      </c>
    </row>
    <row r="133" spans="1:7" ht="27.2" x14ac:dyDescent="0.25">
      <c r="A133" s="27" t="s">
        <v>118</v>
      </c>
      <c r="B133" s="16" t="s">
        <v>4</v>
      </c>
      <c r="C133" s="18" t="s">
        <v>48</v>
      </c>
      <c r="D133" s="18" t="s">
        <v>69</v>
      </c>
      <c r="E133" s="26" t="s">
        <v>178</v>
      </c>
      <c r="F133" s="18" t="s">
        <v>117</v>
      </c>
      <c r="G133" s="5">
        <f>G134</f>
        <v>1000</v>
      </c>
    </row>
    <row r="134" spans="1:7" x14ac:dyDescent="0.25">
      <c r="A134" s="19" t="s">
        <v>73</v>
      </c>
      <c r="B134" s="16" t="s">
        <v>4</v>
      </c>
      <c r="C134" s="18" t="s">
        <v>48</v>
      </c>
      <c r="D134" s="18" t="s">
        <v>69</v>
      </c>
      <c r="E134" s="26" t="s">
        <v>178</v>
      </c>
      <c r="F134" s="18" t="s">
        <v>72</v>
      </c>
      <c r="G134" s="5">
        <f>G135</f>
        <v>1000</v>
      </c>
    </row>
    <row r="135" spans="1:7" ht="40.75" x14ac:dyDescent="0.25">
      <c r="A135" s="19" t="s">
        <v>112</v>
      </c>
      <c r="B135" s="16" t="s">
        <v>4</v>
      </c>
      <c r="C135" s="18" t="s">
        <v>48</v>
      </c>
      <c r="D135" s="18" t="s">
        <v>69</v>
      </c>
      <c r="E135" s="26" t="s">
        <v>178</v>
      </c>
      <c r="F135" s="18" t="s">
        <v>111</v>
      </c>
      <c r="G135" s="5">
        <v>1000</v>
      </c>
    </row>
    <row r="136" spans="1:7" ht="40.75" x14ac:dyDescent="0.25">
      <c r="A136" s="37" t="s">
        <v>503</v>
      </c>
      <c r="B136" s="22" t="s">
        <v>4</v>
      </c>
      <c r="C136" s="20" t="s">
        <v>48</v>
      </c>
      <c r="D136" s="20" t="s">
        <v>69</v>
      </c>
      <c r="E136" s="26" t="s">
        <v>684</v>
      </c>
      <c r="F136" s="20"/>
      <c r="G136" s="5">
        <f>G137</f>
        <v>2000</v>
      </c>
    </row>
    <row r="137" spans="1:7" x14ac:dyDescent="0.25">
      <c r="A137" s="19" t="s">
        <v>73</v>
      </c>
      <c r="B137" s="16" t="s">
        <v>4</v>
      </c>
      <c r="C137" s="18" t="s">
        <v>48</v>
      </c>
      <c r="D137" s="18" t="s">
        <v>69</v>
      </c>
      <c r="E137" s="25" t="s">
        <v>684</v>
      </c>
      <c r="F137" s="18" t="s">
        <v>72</v>
      </c>
      <c r="G137" s="5">
        <f>G138</f>
        <v>2000</v>
      </c>
    </row>
    <row r="138" spans="1:7" ht="40.75" x14ac:dyDescent="0.25">
      <c r="A138" s="19" t="s">
        <v>112</v>
      </c>
      <c r="B138" s="16" t="s">
        <v>4</v>
      </c>
      <c r="C138" s="18" t="s">
        <v>48</v>
      </c>
      <c r="D138" s="18" t="s">
        <v>69</v>
      </c>
      <c r="E138" s="25" t="s">
        <v>684</v>
      </c>
      <c r="F138" s="18" t="s">
        <v>111</v>
      </c>
      <c r="G138" s="5">
        <v>2000</v>
      </c>
    </row>
    <row r="139" spans="1:7" x14ac:dyDescent="0.25">
      <c r="A139" s="17" t="s">
        <v>116</v>
      </c>
      <c r="B139" s="15" t="s">
        <v>4</v>
      </c>
      <c r="C139" s="15" t="s">
        <v>48</v>
      </c>
      <c r="D139" s="15" t="s">
        <v>83</v>
      </c>
      <c r="E139" s="15"/>
      <c r="F139" s="15"/>
      <c r="G139" s="99">
        <f>G140</f>
        <v>54223.8</v>
      </c>
    </row>
    <row r="140" spans="1:7" ht="27.2" x14ac:dyDescent="0.25">
      <c r="A140" s="24" t="s">
        <v>115</v>
      </c>
      <c r="B140" s="33" t="s">
        <v>4</v>
      </c>
      <c r="C140" s="20" t="s">
        <v>48</v>
      </c>
      <c r="D140" s="20" t="s">
        <v>83</v>
      </c>
      <c r="E140" s="26" t="s">
        <v>179</v>
      </c>
      <c r="F140" s="15"/>
      <c r="G140" s="32">
        <f>G141+G146+G151</f>
        <v>54223.8</v>
      </c>
    </row>
    <row r="141" spans="1:7" ht="40.75" x14ac:dyDescent="0.25">
      <c r="A141" s="100" t="s">
        <v>114</v>
      </c>
      <c r="B141" s="33" t="s">
        <v>4</v>
      </c>
      <c r="C141" s="20" t="s">
        <v>48</v>
      </c>
      <c r="D141" s="20" t="s">
        <v>83</v>
      </c>
      <c r="E141" s="26" t="s">
        <v>180</v>
      </c>
      <c r="F141" s="20"/>
      <c r="G141" s="32">
        <f>G142+G144</f>
        <v>4006.9</v>
      </c>
    </row>
    <row r="142" spans="1:7" ht="27.2" x14ac:dyDescent="0.25">
      <c r="A142" s="19" t="s">
        <v>29</v>
      </c>
      <c r="B142" s="15" t="s">
        <v>4</v>
      </c>
      <c r="C142" s="18" t="s">
        <v>48</v>
      </c>
      <c r="D142" s="18" t="s">
        <v>83</v>
      </c>
      <c r="E142" s="25" t="s">
        <v>180</v>
      </c>
      <c r="F142" s="18" t="s">
        <v>28</v>
      </c>
      <c r="G142" s="30">
        <f>G143</f>
        <v>2000</v>
      </c>
    </row>
    <row r="143" spans="1:7" ht="27.2" x14ac:dyDescent="0.25">
      <c r="A143" s="19" t="s">
        <v>27</v>
      </c>
      <c r="B143" s="15" t="s">
        <v>4</v>
      </c>
      <c r="C143" s="18" t="s">
        <v>48</v>
      </c>
      <c r="D143" s="18" t="s">
        <v>83</v>
      </c>
      <c r="E143" s="25" t="s">
        <v>180</v>
      </c>
      <c r="F143" s="18" t="s">
        <v>24</v>
      </c>
      <c r="G143" s="30">
        <v>2000</v>
      </c>
    </row>
    <row r="144" spans="1:7" x14ac:dyDescent="0.25">
      <c r="A144" s="63" t="s">
        <v>106</v>
      </c>
      <c r="B144" s="15" t="s">
        <v>4</v>
      </c>
      <c r="C144" s="62" t="s">
        <v>48</v>
      </c>
      <c r="D144" s="62" t="s">
        <v>83</v>
      </c>
      <c r="E144" s="95" t="s">
        <v>180</v>
      </c>
      <c r="F144" s="62" t="s">
        <v>6</v>
      </c>
      <c r="G144" s="30">
        <f>G145</f>
        <v>2006.9</v>
      </c>
    </row>
    <row r="145" spans="1:7" x14ac:dyDescent="0.25">
      <c r="A145" s="63" t="s">
        <v>250</v>
      </c>
      <c r="B145" s="15" t="s">
        <v>4</v>
      </c>
      <c r="C145" s="62" t="s">
        <v>48</v>
      </c>
      <c r="D145" s="62" t="s">
        <v>83</v>
      </c>
      <c r="E145" s="95" t="s">
        <v>180</v>
      </c>
      <c r="F145" s="62" t="s">
        <v>247</v>
      </c>
      <c r="G145" s="30">
        <v>2006.9</v>
      </c>
    </row>
    <row r="146" spans="1:7" ht="67.95" x14ac:dyDescent="0.25">
      <c r="A146" s="24" t="s">
        <v>318</v>
      </c>
      <c r="B146" s="15" t="s">
        <v>4</v>
      </c>
      <c r="C146" s="20" t="s">
        <v>48</v>
      </c>
      <c r="D146" s="20" t="s">
        <v>83</v>
      </c>
      <c r="E146" s="20" t="s">
        <v>181</v>
      </c>
      <c r="F146" s="20"/>
      <c r="G146" s="32">
        <f>G147+G149</f>
        <v>49793.1</v>
      </c>
    </row>
    <row r="147" spans="1:7" ht="27.2" x14ac:dyDescent="0.25">
      <c r="A147" s="19" t="s">
        <v>29</v>
      </c>
      <c r="B147" s="15" t="s">
        <v>4</v>
      </c>
      <c r="C147" s="18" t="s">
        <v>48</v>
      </c>
      <c r="D147" s="18" t="s">
        <v>83</v>
      </c>
      <c r="E147" s="18" t="s">
        <v>181</v>
      </c>
      <c r="F147" s="18" t="s">
        <v>28</v>
      </c>
      <c r="G147" s="30">
        <f>G148</f>
        <v>8051.5</v>
      </c>
    </row>
    <row r="148" spans="1:7" ht="27.2" x14ac:dyDescent="0.25">
      <c r="A148" s="19" t="s">
        <v>27</v>
      </c>
      <c r="B148" s="15" t="s">
        <v>4</v>
      </c>
      <c r="C148" s="18" t="s">
        <v>48</v>
      </c>
      <c r="D148" s="18" t="s">
        <v>83</v>
      </c>
      <c r="E148" s="18" t="s">
        <v>181</v>
      </c>
      <c r="F148" s="18" t="s">
        <v>24</v>
      </c>
      <c r="G148" s="30">
        <v>8051.5</v>
      </c>
    </row>
    <row r="149" spans="1:7" x14ac:dyDescent="0.25">
      <c r="A149" s="19" t="s">
        <v>106</v>
      </c>
      <c r="B149" s="15" t="s">
        <v>4</v>
      </c>
      <c r="C149" s="18" t="s">
        <v>48</v>
      </c>
      <c r="D149" s="18" t="s">
        <v>83</v>
      </c>
      <c r="E149" s="18" t="s">
        <v>181</v>
      </c>
      <c r="F149" s="18" t="s">
        <v>6</v>
      </c>
      <c r="G149" s="30">
        <f>G150</f>
        <v>41741.599999999999</v>
      </c>
    </row>
    <row r="150" spans="1:7" x14ac:dyDescent="0.25">
      <c r="A150" s="63" t="s">
        <v>250</v>
      </c>
      <c r="B150" s="15" t="s">
        <v>4</v>
      </c>
      <c r="C150" s="18" t="s">
        <v>48</v>
      </c>
      <c r="D150" s="18" t="s">
        <v>83</v>
      </c>
      <c r="E150" s="18" t="s">
        <v>181</v>
      </c>
      <c r="F150" s="18" t="s">
        <v>247</v>
      </c>
      <c r="G150" s="30">
        <v>41741.599999999999</v>
      </c>
    </row>
    <row r="151" spans="1:7" ht="66.599999999999994" customHeight="1" x14ac:dyDescent="0.25">
      <c r="A151" s="24" t="s">
        <v>182</v>
      </c>
      <c r="B151" s="33" t="s">
        <v>4</v>
      </c>
      <c r="C151" s="20" t="s">
        <v>48</v>
      </c>
      <c r="D151" s="20" t="s">
        <v>83</v>
      </c>
      <c r="E151" s="20" t="s">
        <v>183</v>
      </c>
      <c r="F151" s="20"/>
      <c r="G151" s="32">
        <f>G152</f>
        <v>423.8</v>
      </c>
    </row>
    <row r="152" spans="1:7" ht="27.2" x14ac:dyDescent="0.25">
      <c r="A152" s="19" t="s">
        <v>29</v>
      </c>
      <c r="B152" s="15" t="s">
        <v>4</v>
      </c>
      <c r="C152" s="18" t="s">
        <v>48</v>
      </c>
      <c r="D152" s="18" t="s">
        <v>83</v>
      </c>
      <c r="E152" s="18" t="s">
        <v>183</v>
      </c>
      <c r="F152" s="18" t="s">
        <v>28</v>
      </c>
      <c r="G152" s="30">
        <f>G153</f>
        <v>423.8</v>
      </c>
    </row>
    <row r="153" spans="1:7" ht="27.2" x14ac:dyDescent="0.25">
      <c r="A153" s="19" t="s">
        <v>27</v>
      </c>
      <c r="B153" s="15" t="s">
        <v>4</v>
      </c>
      <c r="C153" s="18" t="s">
        <v>48</v>
      </c>
      <c r="D153" s="18" t="s">
        <v>83</v>
      </c>
      <c r="E153" s="18" t="s">
        <v>183</v>
      </c>
      <c r="F153" s="18" t="s">
        <v>24</v>
      </c>
      <c r="G153" s="30">
        <v>423.8</v>
      </c>
    </row>
    <row r="154" spans="1:7" x14ac:dyDescent="0.25">
      <c r="A154" s="17" t="s">
        <v>113</v>
      </c>
      <c r="B154" s="16" t="s">
        <v>4</v>
      </c>
      <c r="C154" s="15" t="s">
        <v>48</v>
      </c>
      <c r="D154" s="15" t="s">
        <v>26</v>
      </c>
      <c r="E154" s="15"/>
      <c r="F154" s="18"/>
      <c r="G154" s="2">
        <f>G155+G162</f>
        <v>3290</v>
      </c>
    </row>
    <row r="155" spans="1:7" ht="40.75" x14ac:dyDescent="0.25">
      <c r="A155" s="24" t="s">
        <v>307</v>
      </c>
      <c r="B155" s="54" t="s">
        <v>4</v>
      </c>
      <c r="C155" s="53" t="s">
        <v>48</v>
      </c>
      <c r="D155" s="53" t="s">
        <v>26</v>
      </c>
      <c r="E155" s="41" t="s">
        <v>186</v>
      </c>
      <c r="F155" s="20"/>
      <c r="G155" s="9">
        <f>G156+G159</f>
        <v>1937.3</v>
      </c>
    </row>
    <row r="156" spans="1:7" ht="74.05" customHeight="1" x14ac:dyDescent="0.25">
      <c r="A156" s="40" t="s">
        <v>331</v>
      </c>
      <c r="B156" s="54" t="s">
        <v>4</v>
      </c>
      <c r="C156" s="53" t="s">
        <v>48</v>
      </c>
      <c r="D156" s="53" t="s">
        <v>26</v>
      </c>
      <c r="E156" s="41" t="s">
        <v>187</v>
      </c>
      <c r="F156" s="41"/>
      <c r="G156" s="9">
        <f>G157</f>
        <v>937.3</v>
      </c>
    </row>
    <row r="157" spans="1:7" x14ac:dyDescent="0.25">
      <c r="A157" s="19" t="s">
        <v>73</v>
      </c>
      <c r="B157" s="52" t="s">
        <v>4</v>
      </c>
      <c r="C157" s="51" t="s">
        <v>48</v>
      </c>
      <c r="D157" s="51" t="s">
        <v>26</v>
      </c>
      <c r="E157" s="50" t="s">
        <v>187</v>
      </c>
      <c r="F157" s="50">
        <v>800</v>
      </c>
      <c r="G157" s="5">
        <f>G158</f>
        <v>937.3</v>
      </c>
    </row>
    <row r="158" spans="1:7" ht="38.25" customHeight="1" x14ac:dyDescent="0.25">
      <c r="A158" s="19" t="s">
        <v>112</v>
      </c>
      <c r="B158" s="52" t="s">
        <v>4</v>
      </c>
      <c r="C158" s="51" t="s">
        <v>48</v>
      </c>
      <c r="D158" s="51" t="s">
        <v>26</v>
      </c>
      <c r="E158" s="50" t="s">
        <v>187</v>
      </c>
      <c r="F158" s="18" t="s">
        <v>111</v>
      </c>
      <c r="G158" s="5">
        <v>937.3</v>
      </c>
    </row>
    <row r="159" spans="1:7" ht="54.35" x14ac:dyDescent="0.25">
      <c r="A159" s="24" t="s">
        <v>251</v>
      </c>
      <c r="B159" s="54" t="s">
        <v>4</v>
      </c>
      <c r="C159" s="53" t="s">
        <v>48</v>
      </c>
      <c r="D159" s="53" t="s">
        <v>26</v>
      </c>
      <c r="E159" s="41" t="s">
        <v>188</v>
      </c>
      <c r="F159" s="20"/>
      <c r="G159" s="9">
        <f>G160</f>
        <v>1000</v>
      </c>
    </row>
    <row r="160" spans="1:7" x14ac:dyDescent="0.25">
      <c r="A160" s="19" t="s">
        <v>73</v>
      </c>
      <c r="B160" s="52" t="s">
        <v>4</v>
      </c>
      <c r="C160" s="51" t="s">
        <v>48</v>
      </c>
      <c r="D160" s="51" t="s">
        <v>26</v>
      </c>
      <c r="E160" s="50" t="s">
        <v>188</v>
      </c>
      <c r="F160" s="50">
        <v>800</v>
      </c>
      <c r="G160" s="5">
        <f>G161</f>
        <v>1000</v>
      </c>
    </row>
    <row r="161" spans="1:7" ht="39.75" customHeight="1" x14ac:dyDescent="0.25">
      <c r="A161" s="19" t="s">
        <v>112</v>
      </c>
      <c r="B161" s="52" t="s">
        <v>4</v>
      </c>
      <c r="C161" s="51" t="s">
        <v>48</v>
      </c>
      <c r="D161" s="51" t="s">
        <v>26</v>
      </c>
      <c r="E161" s="50" t="s">
        <v>188</v>
      </c>
      <c r="F161" s="18" t="s">
        <v>111</v>
      </c>
      <c r="G161" s="5">
        <v>1000</v>
      </c>
    </row>
    <row r="162" spans="1:7" ht="39.75" customHeight="1" x14ac:dyDescent="0.25">
      <c r="A162" s="24" t="s">
        <v>332</v>
      </c>
      <c r="B162" s="102" t="s">
        <v>4</v>
      </c>
      <c r="C162" s="53" t="s">
        <v>48</v>
      </c>
      <c r="D162" s="53" t="s">
        <v>26</v>
      </c>
      <c r="E162" s="41" t="s">
        <v>334</v>
      </c>
      <c r="F162" s="18"/>
      <c r="G162" s="9">
        <f>G163</f>
        <v>1352.7</v>
      </c>
    </row>
    <row r="163" spans="1:7" ht="53.7" customHeight="1" x14ac:dyDescent="0.25">
      <c r="A163" s="24" t="s">
        <v>333</v>
      </c>
      <c r="B163" s="102" t="s">
        <v>4</v>
      </c>
      <c r="C163" s="53" t="s">
        <v>48</v>
      </c>
      <c r="D163" s="53" t="s">
        <v>26</v>
      </c>
      <c r="E163" s="41" t="s">
        <v>263</v>
      </c>
      <c r="F163" s="20"/>
      <c r="G163" s="32">
        <f>G164</f>
        <v>1352.7</v>
      </c>
    </row>
    <row r="164" spans="1:7" ht="25.5" customHeight="1" x14ac:dyDescent="0.25">
      <c r="A164" s="19" t="s">
        <v>29</v>
      </c>
      <c r="B164" s="102" t="s">
        <v>4</v>
      </c>
      <c r="C164" s="51" t="s">
        <v>48</v>
      </c>
      <c r="D164" s="51" t="s">
        <v>26</v>
      </c>
      <c r="E164" s="50" t="s">
        <v>263</v>
      </c>
      <c r="F164" s="18" t="s">
        <v>28</v>
      </c>
      <c r="G164" s="30">
        <f>G165</f>
        <v>1352.7</v>
      </c>
    </row>
    <row r="165" spans="1:7" ht="25.5" customHeight="1" x14ac:dyDescent="0.25">
      <c r="A165" s="19" t="s">
        <v>27</v>
      </c>
      <c r="B165" s="102" t="s">
        <v>4</v>
      </c>
      <c r="C165" s="51" t="s">
        <v>48</v>
      </c>
      <c r="D165" s="51" t="s">
        <v>26</v>
      </c>
      <c r="E165" s="50" t="s">
        <v>263</v>
      </c>
      <c r="F165" s="18" t="s">
        <v>24</v>
      </c>
      <c r="G165" s="30">
        <v>1352.7</v>
      </c>
    </row>
    <row r="166" spans="1:7" x14ac:dyDescent="0.25">
      <c r="A166" s="17" t="s">
        <v>110</v>
      </c>
      <c r="B166" s="16" t="s">
        <v>4</v>
      </c>
      <c r="C166" s="15" t="s">
        <v>103</v>
      </c>
      <c r="D166" s="15"/>
      <c r="E166" s="15"/>
      <c r="F166" s="15"/>
      <c r="G166" s="2">
        <f>G167+G175+G186</f>
        <v>46963.3</v>
      </c>
    </row>
    <row r="167" spans="1:7" ht="16.3" customHeight="1" x14ac:dyDescent="0.25">
      <c r="A167" s="17" t="s">
        <v>109</v>
      </c>
      <c r="B167" s="16" t="s">
        <v>4</v>
      </c>
      <c r="C167" s="15" t="s">
        <v>103</v>
      </c>
      <c r="D167" s="15" t="s">
        <v>11</v>
      </c>
      <c r="E167" s="15"/>
      <c r="F167" s="15"/>
      <c r="G167" s="2">
        <f>G168</f>
        <v>21160.5</v>
      </c>
    </row>
    <row r="168" spans="1:7" ht="27.85" customHeight="1" x14ac:dyDescent="0.25">
      <c r="A168" s="24" t="s">
        <v>190</v>
      </c>
      <c r="B168" s="22" t="s">
        <v>4</v>
      </c>
      <c r="C168" s="20" t="s">
        <v>103</v>
      </c>
      <c r="D168" s="20" t="s">
        <v>11</v>
      </c>
      <c r="E168" s="21" t="s">
        <v>189</v>
      </c>
      <c r="F168" s="18"/>
      <c r="G168" s="9">
        <f>G172+G169</f>
        <v>21160.5</v>
      </c>
    </row>
    <row r="169" spans="1:7" ht="54" customHeight="1" x14ac:dyDescent="0.25">
      <c r="A169" s="24" t="s">
        <v>495</v>
      </c>
      <c r="B169" s="16" t="s">
        <v>4</v>
      </c>
      <c r="C169" s="20" t="s">
        <v>103</v>
      </c>
      <c r="D169" s="20" t="s">
        <v>11</v>
      </c>
      <c r="E169" s="21" t="s">
        <v>496</v>
      </c>
      <c r="F169" s="18"/>
      <c r="G169" s="9">
        <f>G170</f>
        <v>13603.2</v>
      </c>
    </row>
    <row r="170" spans="1:7" ht="27.2" x14ac:dyDescent="0.25">
      <c r="A170" s="19" t="s">
        <v>108</v>
      </c>
      <c r="B170" s="16" t="s">
        <v>4</v>
      </c>
      <c r="C170" s="18" t="s">
        <v>103</v>
      </c>
      <c r="D170" s="18" t="s">
        <v>11</v>
      </c>
      <c r="E170" s="28" t="s">
        <v>496</v>
      </c>
      <c r="F170" s="18" t="s">
        <v>98</v>
      </c>
      <c r="G170" s="9">
        <f>G171</f>
        <v>13603.2</v>
      </c>
    </row>
    <row r="171" spans="1:7" x14ac:dyDescent="0.25">
      <c r="A171" s="19" t="s">
        <v>97</v>
      </c>
      <c r="B171" s="22" t="s">
        <v>4</v>
      </c>
      <c r="C171" s="18" t="s">
        <v>103</v>
      </c>
      <c r="D171" s="18" t="s">
        <v>11</v>
      </c>
      <c r="E171" s="28" t="s">
        <v>496</v>
      </c>
      <c r="F171" s="18" t="s">
        <v>96</v>
      </c>
      <c r="G171" s="9">
        <v>13603.2</v>
      </c>
    </row>
    <row r="172" spans="1:7" ht="54.35" x14ac:dyDescent="0.25">
      <c r="A172" s="24" t="s">
        <v>255</v>
      </c>
      <c r="B172" s="16" t="s">
        <v>4</v>
      </c>
      <c r="C172" s="20" t="s">
        <v>103</v>
      </c>
      <c r="D172" s="20" t="s">
        <v>11</v>
      </c>
      <c r="E172" s="20" t="s">
        <v>254</v>
      </c>
      <c r="F172" s="20"/>
      <c r="G172" s="9">
        <f>G173</f>
        <v>7557.3</v>
      </c>
    </row>
    <row r="173" spans="1:7" ht="27.2" x14ac:dyDescent="0.25">
      <c r="A173" s="19" t="s">
        <v>108</v>
      </c>
      <c r="B173" s="16" t="s">
        <v>4</v>
      </c>
      <c r="C173" s="18" t="s">
        <v>103</v>
      </c>
      <c r="D173" s="18" t="s">
        <v>11</v>
      </c>
      <c r="E173" s="18" t="s">
        <v>254</v>
      </c>
      <c r="F173" s="18" t="s">
        <v>98</v>
      </c>
      <c r="G173" s="5">
        <f>G174</f>
        <v>7557.3</v>
      </c>
    </row>
    <row r="174" spans="1:7" x14ac:dyDescent="0.25">
      <c r="A174" s="19" t="s">
        <v>97</v>
      </c>
      <c r="B174" s="16" t="s">
        <v>4</v>
      </c>
      <c r="C174" s="18" t="s">
        <v>103</v>
      </c>
      <c r="D174" s="18" t="s">
        <v>11</v>
      </c>
      <c r="E174" s="18" t="s">
        <v>254</v>
      </c>
      <c r="F174" s="18" t="s">
        <v>96</v>
      </c>
      <c r="G174" s="5">
        <v>7557.3</v>
      </c>
    </row>
    <row r="175" spans="1:7" x14ac:dyDescent="0.25">
      <c r="A175" s="17" t="s">
        <v>107</v>
      </c>
      <c r="B175" s="16" t="s">
        <v>4</v>
      </c>
      <c r="C175" s="15" t="s">
        <v>103</v>
      </c>
      <c r="D175" s="15" t="s">
        <v>25</v>
      </c>
      <c r="E175" s="15"/>
      <c r="F175" s="15"/>
      <c r="G175" s="2">
        <f>G176</f>
        <v>4519.6000000000004</v>
      </c>
    </row>
    <row r="176" spans="1:7" ht="26.5" customHeight="1" x14ac:dyDescent="0.25">
      <c r="A176" s="24" t="s">
        <v>190</v>
      </c>
      <c r="B176" s="22" t="s">
        <v>4</v>
      </c>
      <c r="C176" s="20" t="s">
        <v>103</v>
      </c>
      <c r="D176" s="20" t="s">
        <v>25</v>
      </c>
      <c r="E176" s="21" t="s">
        <v>189</v>
      </c>
      <c r="F176" s="10"/>
      <c r="G176" s="9">
        <f>+G177+G180+G183</f>
        <v>4519.6000000000004</v>
      </c>
    </row>
    <row r="177" spans="1:8" ht="27.2" x14ac:dyDescent="0.25">
      <c r="A177" s="24" t="s">
        <v>240</v>
      </c>
      <c r="B177" s="39" t="s">
        <v>4</v>
      </c>
      <c r="C177" s="41" t="s">
        <v>103</v>
      </c>
      <c r="D177" s="41" t="s">
        <v>25</v>
      </c>
      <c r="E177" s="20" t="s">
        <v>258</v>
      </c>
      <c r="F177" s="41"/>
      <c r="G177" s="9">
        <f>G178</f>
        <v>400</v>
      </c>
    </row>
    <row r="178" spans="1:8" x14ac:dyDescent="0.25">
      <c r="A178" s="19" t="s">
        <v>73</v>
      </c>
      <c r="B178" s="46" t="s">
        <v>4</v>
      </c>
      <c r="C178" s="50" t="s">
        <v>103</v>
      </c>
      <c r="D178" s="50" t="s">
        <v>25</v>
      </c>
      <c r="E178" s="18" t="s">
        <v>258</v>
      </c>
      <c r="F178" s="50">
        <v>800</v>
      </c>
      <c r="G178" s="5">
        <f>G179</f>
        <v>400</v>
      </c>
    </row>
    <row r="179" spans="1:8" ht="40.75" x14ac:dyDescent="0.25">
      <c r="A179" s="19" t="s">
        <v>112</v>
      </c>
      <c r="B179" s="46" t="s">
        <v>4</v>
      </c>
      <c r="C179" s="50" t="s">
        <v>103</v>
      </c>
      <c r="D179" s="50" t="s">
        <v>25</v>
      </c>
      <c r="E179" s="18" t="s">
        <v>258</v>
      </c>
      <c r="F179" s="50">
        <v>810</v>
      </c>
      <c r="G179" s="5">
        <v>400</v>
      </c>
    </row>
    <row r="180" spans="1:8" ht="18.350000000000001" customHeight="1" x14ac:dyDescent="0.25">
      <c r="A180" s="24" t="s">
        <v>256</v>
      </c>
      <c r="B180" s="39" t="s">
        <v>4</v>
      </c>
      <c r="C180" s="41" t="s">
        <v>103</v>
      </c>
      <c r="D180" s="41" t="s">
        <v>25</v>
      </c>
      <c r="E180" s="20" t="s">
        <v>257</v>
      </c>
      <c r="F180" s="41"/>
      <c r="G180" s="9">
        <f>G181</f>
        <v>604.6</v>
      </c>
    </row>
    <row r="181" spans="1:8" ht="14.95" customHeight="1" x14ac:dyDescent="0.25">
      <c r="A181" s="19" t="s">
        <v>106</v>
      </c>
      <c r="B181" s="46" t="s">
        <v>4</v>
      </c>
      <c r="C181" s="50" t="s">
        <v>103</v>
      </c>
      <c r="D181" s="50" t="s">
        <v>25</v>
      </c>
      <c r="E181" s="18" t="s">
        <v>257</v>
      </c>
      <c r="F181" s="18" t="s">
        <v>6</v>
      </c>
      <c r="G181" s="5">
        <f>G182</f>
        <v>604.6</v>
      </c>
    </row>
    <row r="182" spans="1:8" ht="14.3" customHeight="1" x14ac:dyDescent="0.25">
      <c r="A182" s="63" t="s">
        <v>250</v>
      </c>
      <c r="B182" s="46" t="s">
        <v>4</v>
      </c>
      <c r="C182" s="50" t="s">
        <v>103</v>
      </c>
      <c r="D182" s="50" t="s">
        <v>25</v>
      </c>
      <c r="E182" s="18" t="s">
        <v>257</v>
      </c>
      <c r="F182" s="18" t="s">
        <v>247</v>
      </c>
      <c r="G182" s="5">
        <v>604.6</v>
      </c>
    </row>
    <row r="183" spans="1:8" ht="59.3" customHeight="1" x14ac:dyDescent="0.25">
      <c r="A183" s="64" t="s">
        <v>314</v>
      </c>
      <c r="B183" s="39" t="s">
        <v>4</v>
      </c>
      <c r="C183" s="41" t="s">
        <v>103</v>
      </c>
      <c r="D183" s="41" t="s">
        <v>25</v>
      </c>
      <c r="E183" s="20" t="s">
        <v>315</v>
      </c>
      <c r="F183" s="20"/>
      <c r="G183" s="9">
        <f>G184</f>
        <v>3515</v>
      </c>
    </row>
    <row r="184" spans="1:8" ht="14.3" customHeight="1" x14ac:dyDescent="0.25">
      <c r="A184" s="19" t="s">
        <v>106</v>
      </c>
      <c r="B184" s="46" t="s">
        <v>4</v>
      </c>
      <c r="C184" s="50" t="s">
        <v>103</v>
      </c>
      <c r="D184" s="50" t="s">
        <v>25</v>
      </c>
      <c r="E184" s="18" t="s">
        <v>315</v>
      </c>
      <c r="F184" s="18" t="s">
        <v>6</v>
      </c>
      <c r="G184" s="5">
        <f>G185</f>
        <v>3515</v>
      </c>
    </row>
    <row r="185" spans="1:8" ht="14.3" customHeight="1" x14ac:dyDescent="0.25">
      <c r="A185" s="63" t="s">
        <v>250</v>
      </c>
      <c r="B185" s="46" t="s">
        <v>4</v>
      </c>
      <c r="C185" s="50" t="s">
        <v>103</v>
      </c>
      <c r="D185" s="50" t="s">
        <v>25</v>
      </c>
      <c r="E185" s="18" t="s">
        <v>315</v>
      </c>
      <c r="F185" s="18" t="s">
        <v>247</v>
      </c>
      <c r="G185" s="5">
        <v>3515</v>
      </c>
    </row>
    <row r="186" spans="1:8" x14ac:dyDescent="0.25">
      <c r="A186" s="17" t="s">
        <v>105</v>
      </c>
      <c r="B186" s="16" t="s">
        <v>4</v>
      </c>
      <c r="C186" s="49" t="s">
        <v>103</v>
      </c>
      <c r="D186" s="35" t="s">
        <v>2</v>
      </c>
      <c r="E186" s="18"/>
      <c r="F186" s="15"/>
      <c r="G186" s="2">
        <f>G188+G192</f>
        <v>21283.200000000001</v>
      </c>
    </row>
    <row r="187" spans="1:8" ht="27.2" x14ac:dyDescent="0.25">
      <c r="A187" s="24" t="s">
        <v>190</v>
      </c>
      <c r="B187" s="22" t="s">
        <v>4</v>
      </c>
      <c r="C187" s="20" t="s">
        <v>103</v>
      </c>
      <c r="D187" s="26" t="s">
        <v>2</v>
      </c>
      <c r="E187" s="21" t="s">
        <v>189</v>
      </c>
      <c r="F187" s="15"/>
      <c r="G187" s="9">
        <f>G188</f>
        <v>365</v>
      </c>
      <c r="H187" s="87"/>
    </row>
    <row r="188" spans="1:8" x14ac:dyDescent="0.25">
      <c r="A188" s="48" t="s">
        <v>105</v>
      </c>
      <c r="B188" s="22" t="s">
        <v>4</v>
      </c>
      <c r="C188" s="26" t="s">
        <v>103</v>
      </c>
      <c r="D188" s="26" t="s">
        <v>2</v>
      </c>
      <c r="E188" s="26" t="s">
        <v>262</v>
      </c>
      <c r="F188" s="26"/>
      <c r="G188" s="9">
        <f t="shared" ref="G188" si="0">G189</f>
        <v>365</v>
      </c>
      <c r="H188" s="87"/>
    </row>
    <row r="189" spans="1:8" x14ac:dyDescent="0.25">
      <c r="A189" s="29" t="s">
        <v>104</v>
      </c>
      <c r="B189" s="16" t="s">
        <v>4</v>
      </c>
      <c r="C189" s="25" t="s">
        <v>103</v>
      </c>
      <c r="D189" s="25" t="s">
        <v>2</v>
      </c>
      <c r="E189" s="25" t="s">
        <v>262</v>
      </c>
      <c r="F189" s="25"/>
      <c r="G189" s="5">
        <f>G190</f>
        <v>365</v>
      </c>
    </row>
    <row r="190" spans="1:8" ht="27.2" x14ac:dyDescent="0.25">
      <c r="A190" s="19" t="s">
        <v>29</v>
      </c>
      <c r="B190" s="16" t="s">
        <v>4</v>
      </c>
      <c r="C190" s="25" t="s">
        <v>103</v>
      </c>
      <c r="D190" s="25" t="s">
        <v>2</v>
      </c>
      <c r="E190" s="25" t="s">
        <v>262</v>
      </c>
      <c r="F190" s="25" t="s">
        <v>28</v>
      </c>
      <c r="G190" s="5">
        <f>G191</f>
        <v>365</v>
      </c>
    </row>
    <row r="191" spans="1:8" ht="27" customHeight="1" x14ac:dyDescent="0.25">
      <c r="A191" s="19" t="s">
        <v>27</v>
      </c>
      <c r="B191" s="16" t="s">
        <v>4</v>
      </c>
      <c r="C191" s="25" t="s">
        <v>103</v>
      </c>
      <c r="D191" s="25" t="s">
        <v>2</v>
      </c>
      <c r="E191" s="25" t="s">
        <v>262</v>
      </c>
      <c r="F191" s="25" t="s">
        <v>24</v>
      </c>
      <c r="G191" s="5">
        <v>365</v>
      </c>
    </row>
    <row r="192" spans="1:8" ht="67.75" customHeight="1" x14ac:dyDescent="0.25">
      <c r="A192" s="40" t="s">
        <v>261</v>
      </c>
      <c r="B192" s="69">
        <v>203</v>
      </c>
      <c r="C192" s="96" t="s">
        <v>103</v>
      </c>
      <c r="D192" s="26" t="s">
        <v>2</v>
      </c>
      <c r="E192" s="20" t="s">
        <v>688</v>
      </c>
      <c r="F192" s="20"/>
      <c r="G192" s="9">
        <f>G193</f>
        <v>20918.2</v>
      </c>
    </row>
    <row r="193" spans="1:7" ht="17.5" customHeight="1" x14ac:dyDescent="0.25">
      <c r="A193" s="63" t="s">
        <v>106</v>
      </c>
      <c r="B193" s="69">
        <v>203</v>
      </c>
      <c r="C193" s="95" t="s">
        <v>103</v>
      </c>
      <c r="D193" s="25" t="s">
        <v>2</v>
      </c>
      <c r="E193" s="18" t="s">
        <v>688</v>
      </c>
      <c r="F193" s="18" t="s">
        <v>6</v>
      </c>
      <c r="G193" s="5">
        <f>G194</f>
        <v>20918.2</v>
      </c>
    </row>
    <row r="194" spans="1:7" ht="17.5" customHeight="1" x14ac:dyDescent="0.25">
      <c r="A194" s="63" t="s">
        <v>250</v>
      </c>
      <c r="B194" s="69">
        <v>203</v>
      </c>
      <c r="C194" s="95" t="s">
        <v>103</v>
      </c>
      <c r="D194" s="25" t="s">
        <v>2</v>
      </c>
      <c r="E194" s="18" t="s">
        <v>688</v>
      </c>
      <c r="F194" s="18" t="s">
        <v>247</v>
      </c>
      <c r="G194" s="5">
        <v>20918.2</v>
      </c>
    </row>
    <row r="195" spans="1:7" x14ac:dyDescent="0.25">
      <c r="A195" s="17" t="s">
        <v>102</v>
      </c>
      <c r="B195" s="16" t="s">
        <v>4</v>
      </c>
      <c r="C195" s="15" t="s">
        <v>84</v>
      </c>
      <c r="D195" s="15"/>
      <c r="E195" s="15"/>
      <c r="F195" s="15"/>
      <c r="G195" s="2">
        <f>G196+G220+G269+G300+G250</f>
        <v>615745.1</v>
      </c>
    </row>
    <row r="196" spans="1:7" x14ac:dyDescent="0.25">
      <c r="A196" s="17" t="s">
        <v>101</v>
      </c>
      <c r="B196" s="16" t="s">
        <v>4</v>
      </c>
      <c r="C196" s="15" t="s">
        <v>84</v>
      </c>
      <c r="D196" s="15" t="s">
        <v>11</v>
      </c>
      <c r="E196" s="15"/>
      <c r="F196" s="15"/>
      <c r="G196" s="2">
        <f>G197</f>
        <v>107035.1</v>
      </c>
    </row>
    <row r="197" spans="1:7" x14ac:dyDescent="0.25">
      <c r="A197" s="24" t="s">
        <v>87</v>
      </c>
      <c r="B197" s="21" t="s">
        <v>4</v>
      </c>
      <c r="C197" s="20" t="s">
        <v>84</v>
      </c>
      <c r="D197" s="20" t="s">
        <v>11</v>
      </c>
      <c r="E197" s="20" t="s">
        <v>191</v>
      </c>
      <c r="F197" s="20"/>
      <c r="G197" s="9">
        <f>G198+G207+G214+G217</f>
        <v>107035.1</v>
      </c>
    </row>
    <row r="198" spans="1:7" x14ac:dyDescent="0.25">
      <c r="A198" s="24" t="s">
        <v>100</v>
      </c>
      <c r="B198" s="22" t="s">
        <v>4</v>
      </c>
      <c r="C198" s="26" t="s">
        <v>84</v>
      </c>
      <c r="D198" s="26" t="s">
        <v>11</v>
      </c>
      <c r="E198" s="20" t="s">
        <v>192</v>
      </c>
      <c r="F198" s="20"/>
      <c r="G198" s="9">
        <f>G199+G201+G203+G205</f>
        <v>3315.6</v>
      </c>
    </row>
    <row r="199" spans="1:7" ht="54.35" x14ac:dyDescent="0.25">
      <c r="A199" s="19" t="s">
        <v>77</v>
      </c>
      <c r="B199" s="16" t="s">
        <v>4</v>
      </c>
      <c r="C199" s="25" t="s">
        <v>84</v>
      </c>
      <c r="D199" s="25" t="s">
        <v>11</v>
      </c>
      <c r="E199" s="18" t="s">
        <v>192</v>
      </c>
      <c r="F199" s="18" t="s">
        <v>76</v>
      </c>
      <c r="G199" s="47">
        <f>G200</f>
        <v>487.9</v>
      </c>
    </row>
    <row r="200" spans="1:7" x14ac:dyDescent="0.25">
      <c r="A200" s="19" t="s">
        <v>75</v>
      </c>
      <c r="B200" s="16" t="s">
        <v>4</v>
      </c>
      <c r="C200" s="25" t="s">
        <v>84</v>
      </c>
      <c r="D200" s="25" t="s">
        <v>11</v>
      </c>
      <c r="E200" s="18" t="s">
        <v>192</v>
      </c>
      <c r="F200" s="18" t="s">
        <v>74</v>
      </c>
      <c r="G200" s="47">
        <v>487.9</v>
      </c>
    </row>
    <row r="201" spans="1:7" ht="27.2" x14ac:dyDescent="0.25">
      <c r="A201" s="19" t="s">
        <v>29</v>
      </c>
      <c r="B201" s="16" t="s">
        <v>4</v>
      </c>
      <c r="C201" s="25" t="s">
        <v>84</v>
      </c>
      <c r="D201" s="25" t="s">
        <v>11</v>
      </c>
      <c r="E201" s="18" t="s">
        <v>192</v>
      </c>
      <c r="F201" s="18" t="s">
        <v>28</v>
      </c>
      <c r="G201" s="47">
        <f>G202</f>
        <v>727.6</v>
      </c>
    </row>
    <row r="202" spans="1:7" ht="27.2" x14ac:dyDescent="0.25">
      <c r="A202" s="19" t="s">
        <v>27</v>
      </c>
      <c r="B202" s="16" t="s">
        <v>4</v>
      </c>
      <c r="C202" s="25" t="s">
        <v>84</v>
      </c>
      <c r="D202" s="25" t="s">
        <v>11</v>
      </c>
      <c r="E202" s="18" t="s">
        <v>192</v>
      </c>
      <c r="F202" s="18" t="s">
        <v>24</v>
      </c>
      <c r="G202" s="47">
        <v>727.6</v>
      </c>
    </row>
    <row r="203" spans="1:7" ht="27.2" x14ac:dyDescent="0.25">
      <c r="A203" s="27" t="s">
        <v>38</v>
      </c>
      <c r="B203" s="16" t="s">
        <v>4</v>
      </c>
      <c r="C203" s="25" t="s">
        <v>84</v>
      </c>
      <c r="D203" s="25" t="s">
        <v>11</v>
      </c>
      <c r="E203" s="18" t="s">
        <v>192</v>
      </c>
      <c r="F203" s="18" t="s">
        <v>37</v>
      </c>
      <c r="G203" s="5">
        <f>G204</f>
        <v>2100</v>
      </c>
    </row>
    <row r="204" spans="1:7" x14ac:dyDescent="0.25">
      <c r="A204" s="34" t="s">
        <v>62</v>
      </c>
      <c r="B204" s="16" t="s">
        <v>4</v>
      </c>
      <c r="C204" s="25" t="s">
        <v>84</v>
      </c>
      <c r="D204" s="25" t="s">
        <v>11</v>
      </c>
      <c r="E204" s="18" t="s">
        <v>192</v>
      </c>
      <c r="F204" s="18" t="s">
        <v>61</v>
      </c>
      <c r="G204" s="5">
        <v>2100</v>
      </c>
    </row>
    <row r="205" spans="1:7" x14ac:dyDescent="0.25">
      <c r="A205" s="19" t="s">
        <v>73</v>
      </c>
      <c r="B205" s="16" t="s">
        <v>4</v>
      </c>
      <c r="C205" s="25" t="s">
        <v>84</v>
      </c>
      <c r="D205" s="25" t="s">
        <v>11</v>
      </c>
      <c r="E205" s="18" t="s">
        <v>192</v>
      </c>
      <c r="F205" s="18" t="s">
        <v>72</v>
      </c>
      <c r="G205" s="5">
        <f>G206</f>
        <v>0.1</v>
      </c>
    </row>
    <row r="206" spans="1:7" x14ac:dyDescent="0.25">
      <c r="A206" s="19" t="s">
        <v>71</v>
      </c>
      <c r="B206" s="16" t="s">
        <v>4</v>
      </c>
      <c r="C206" s="25" t="s">
        <v>84</v>
      </c>
      <c r="D206" s="25" t="s">
        <v>11</v>
      </c>
      <c r="E206" s="18" t="s">
        <v>192</v>
      </c>
      <c r="F206" s="18" t="s">
        <v>70</v>
      </c>
      <c r="G206" s="5">
        <v>0.1</v>
      </c>
    </row>
    <row r="207" spans="1:7" ht="40.75" x14ac:dyDescent="0.25">
      <c r="A207" s="40" t="s">
        <v>99</v>
      </c>
      <c r="B207" s="39" t="s">
        <v>4</v>
      </c>
      <c r="C207" s="38" t="s">
        <v>84</v>
      </c>
      <c r="D207" s="26" t="s">
        <v>11</v>
      </c>
      <c r="E207" s="20" t="s">
        <v>193</v>
      </c>
      <c r="F207" s="20"/>
      <c r="G207" s="9">
        <f>G209+G210+G212</f>
        <v>75511.899999999994</v>
      </c>
    </row>
    <row r="208" spans="1:7" ht="54.35" x14ac:dyDescent="0.25">
      <c r="A208" s="19" t="s">
        <v>77</v>
      </c>
      <c r="B208" s="46" t="s">
        <v>4</v>
      </c>
      <c r="C208" s="45" t="s">
        <v>84</v>
      </c>
      <c r="D208" s="25" t="s">
        <v>11</v>
      </c>
      <c r="E208" s="18" t="s">
        <v>193</v>
      </c>
      <c r="F208" s="18" t="s">
        <v>76</v>
      </c>
      <c r="G208" s="5">
        <f>G209</f>
        <v>30380.7</v>
      </c>
    </row>
    <row r="209" spans="1:7" x14ac:dyDescent="0.25">
      <c r="A209" s="19" t="s">
        <v>75</v>
      </c>
      <c r="B209" s="46" t="s">
        <v>4</v>
      </c>
      <c r="C209" s="45" t="s">
        <v>84</v>
      </c>
      <c r="D209" s="25" t="s">
        <v>11</v>
      </c>
      <c r="E209" s="18" t="s">
        <v>193</v>
      </c>
      <c r="F209" s="18" t="s">
        <v>74</v>
      </c>
      <c r="G209" s="5">
        <v>30380.7</v>
      </c>
    </row>
    <row r="210" spans="1:7" ht="27.2" x14ac:dyDescent="0.25">
      <c r="A210" s="19" t="s">
        <v>29</v>
      </c>
      <c r="B210" s="46" t="s">
        <v>4</v>
      </c>
      <c r="C210" s="45" t="s">
        <v>84</v>
      </c>
      <c r="D210" s="25" t="s">
        <v>11</v>
      </c>
      <c r="E210" s="18" t="s">
        <v>193</v>
      </c>
      <c r="F210" s="18" t="s">
        <v>28</v>
      </c>
      <c r="G210" s="5">
        <f>G211</f>
        <v>570.20000000000005</v>
      </c>
    </row>
    <row r="211" spans="1:7" ht="27.2" x14ac:dyDescent="0.25">
      <c r="A211" s="19" t="s">
        <v>27</v>
      </c>
      <c r="B211" s="46" t="s">
        <v>4</v>
      </c>
      <c r="C211" s="45" t="s">
        <v>84</v>
      </c>
      <c r="D211" s="25" t="s">
        <v>11</v>
      </c>
      <c r="E211" s="18" t="s">
        <v>193</v>
      </c>
      <c r="F211" s="18" t="s">
        <v>24</v>
      </c>
      <c r="G211" s="5">
        <v>570.20000000000005</v>
      </c>
    </row>
    <row r="212" spans="1:7" ht="27.2" x14ac:dyDescent="0.25">
      <c r="A212" s="27" t="s">
        <v>38</v>
      </c>
      <c r="B212" s="46" t="s">
        <v>4</v>
      </c>
      <c r="C212" s="45" t="s">
        <v>84</v>
      </c>
      <c r="D212" s="25" t="s">
        <v>11</v>
      </c>
      <c r="E212" s="18" t="s">
        <v>193</v>
      </c>
      <c r="F212" s="18" t="s">
        <v>37</v>
      </c>
      <c r="G212" s="5">
        <f>G213</f>
        <v>44561</v>
      </c>
    </row>
    <row r="213" spans="1:7" x14ac:dyDescent="0.25">
      <c r="A213" s="34" t="s">
        <v>62</v>
      </c>
      <c r="B213" s="46" t="s">
        <v>4</v>
      </c>
      <c r="C213" s="45" t="s">
        <v>84</v>
      </c>
      <c r="D213" s="25" t="s">
        <v>11</v>
      </c>
      <c r="E213" s="18" t="s">
        <v>193</v>
      </c>
      <c r="F213" s="18" t="s">
        <v>61</v>
      </c>
      <c r="G213" s="5">
        <v>44561</v>
      </c>
    </row>
    <row r="214" spans="1:7" ht="27.2" x14ac:dyDescent="0.25">
      <c r="A214" s="44" t="s">
        <v>197</v>
      </c>
      <c r="B214" s="22" t="s">
        <v>4</v>
      </c>
      <c r="C214" s="20" t="s">
        <v>84</v>
      </c>
      <c r="D214" s="26" t="s">
        <v>11</v>
      </c>
      <c r="E214" s="20" t="s">
        <v>266</v>
      </c>
      <c r="F214" s="20"/>
      <c r="G214" s="9">
        <f>G215</f>
        <v>2047</v>
      </c>
    </row>
    <row r="215" spans="1:7" ht="27.2" x14ac:dyDescent="0.25">
      <c r="A215" s="27" t="s">
        <v>38</v>
      </c>
      <c r="B215" s="16" t="s">
        <v>4</v>
      </c>
      <c r="C215" s="18" t="s">
        <v>84</v>
      </c>
      <c r="D215" s="25" t="s">
        <v>11</v>
      </c>
      <c r="E215" s="18" t="s">
        <v>266</v>
      </c>
      <c r="F215" s="18" t="s">
        <v>37</v>
      </c>
      <c r="G215" s="5">
        <f>G216</f>
        <v>2047</v>
      </c>
    </row>
    <row r="216" spans="1:7" x14ac:dyDescent="0.25">
      <c r="A216" s="34" t="s">
        <v>62</v>
      </c>
      <c r="B216" s="16" t="s">
        <v>4</v>
      </c>
      <c r="C216" s="18" t="s">
        <v>84</v>
      </c>
      <c r="D216" s="25" t="s">
        <v>11</v>
      </c>
      <c r="E216" s="18" t="s">
        <v>266</v>
      </c>
      <c r="F216" s="18" t="s">
        <v>61</v>
      </c>
      <c r="G216" s="5">
        <v>2047</v>
      </c>
    </row>
    <row r="217" spans="1:7" x14ac:dyDescent="0.25">
      <c r="A217" s="24" t="s">
        <v>504</v>
      </c>
      <c r="B217" s="46" t="s">
        <v>4</v>
      </c>
      <c r="C217" s="38" t="s">
        <v>84</v>
      </c>
      <c r="D217" s="26" t="s">
        <v>11</v>
      </c>
      <c r="E217" s="20" t="s">
        <v>505</v>
      </c>
      <c r="F217" s="18"/>
      <c r="G217" s="5">
        <f>G218</f>
        <v>26160.6</v>
      </c>
    </row>
    <row r="218" spans="1:7" ht="27.2" x14ac:dyDescent="0.25">
      <c r="A218" s="27" t="s">
        <v>38</v>
      </c>
      <c r="B218" s="46" t="s">
        <v>4</v>
      </c>
      <c r="C218" s="45" t="s">
        <v>84</v>
      </c>
      <c r="D218" s="25" t="s">
        <v>11</v>
      </c>
      <c r="E218" s="18" t="s">
        <v>505</v>
      </c>
      <c r="F218" s="18" t="s">
        <v>37</v>
      </c>
      <c r="G218" s="5">
        <f>G219</f>
        <v>26160.6</v>
      </c>
    </row>
    <row r="219" spans="1:7" x14ac:dyDescent="0.25">
      <c r="A219" s="34" t="s">
        <v>62</v>
      </c>
      <c r="B219" s="22" t="s">
        <v>4</v>
      </c>
      <c r="C219" s="45" t="s">
        <v>84</v>
      </c>
      <c r="D219" s="25" t="s">
        <v>11</v>
      </c>
      <c r="E219" s="18" t="s">
        <v>505</v>
      </c>
      <c r="F219" s="18" t="s">
        <v>61</v>
      </c>
      <c r="G219" s="5">
        <v>26160.6</v>
      </c>
    </row>
    <row r="220" spans="1:7" x14ac:dyDescent="0.25">
      <c r="A220" s="17" t="s">
        <v>95</v>
      </c>
      <c r="B220" s="16" t="s">
        <v>4</v>
      </c>
      <c r="C220" s="15" t="s">
        <v>84</v>
      </c>
      <c r="D220" s="15" t="s">
        <v>25</v>
      </c>
      <c r="E220" s="15"/>
      <c r="F220" s="15"/>
      <c r="G220" s="2">
        <f>G221</f>
        <v>415458.89999999997</v>
      </c>
    </row>
    <row r="221" spans="1:7" x14ac:dyDescent="0.25">
      <c r="A221" s="24" t="s">
        <v>87</v>
      </c>
      <c r="B221" s="22" t="s">
        <v>4</v>
      </c>
      <c r="C221" s="20" t="s">
        <v>84</v>
      </c>
      <c r="D221" s="20" t="s">
        <v>25</v>
      </c>
      <c r="E221" s="20" t="s">
        <v>191</v>
      </c>
      <c r="F221" s="15"/>
      <c r="G221" s="9">
        <f>G222+G231+G238+G243</f>
        <v>415458.89999999997</v>
      </c>
    </row>
    <row r="222" spans="1:7" ht="27.2" x14ac:dyDescent="0.25">
      <c r="A222" s="24" t="s">
        <v>94</v>
      </c>
      <c r="B222" s="22" t="s">
        <v>4</v>
      </c>
      <c r="C222" s="20" t="s">
        <v>84</v>
      </c>
      <c r="D222" s="20" t="s">
        <v>25</v>
      </c>
      <c r="E222" s="20" t="s">
        <v>194</v>
      </c>
      <c r="F222" s="20"/>
      <c r="G222" s="9">
        <f>G223+G225+G227+G229</f>
        <v>117826.5</v>
      </c>
    </row>
    <row r="223" spans="1:7" ht="54.35" x14ac:dyDescent="0.25">
      <c r="A223" s="19" t="s">
        <v>77</v>
      </c>
      <c r="B223" s="16" t="s">
        <v>4</v>
      </c>
      <c r="C223" s="18" t="s">
        <v>84</v>
      </c>
      <c r="D223" s="18" t="s">
        <v>25</v>
      </c>
      <c r="E223" s="18" t="s">
        <v>194</v>
      </c>
      <c r="F223" s="18" t="s">
        <v>76</v>
      </c>
      <c r="G223" s="5">
        <f>G224</f>
        <v>53057.7</v>
      </c>
    </row>
    <row r="224" spans="1:7" x14ac:dyDescent="0.25">
      <c r="A224" s="19" t="s">
        <v>75</v>
      </c>
      <c r="B224" s="16" t="s">
        <v>4</v>
      </c>
      <c r="C224" s="18" t="s">
        <v>84</v>
      </c>
      <c r="D224" s="18" t="s">
        <v>25</v>
      </c>
      <c r="E224" s="18" t="s">
        <v>194</v>
      </c>
      <c r="F224" s="18" t="s">
        <v>74</v>
      </c>
      <c r="G224" s="5">
        <v>53057.7</v>
      </c>
    </row>
    <row r="225" spans="1:7" ht="27.2" x14ac:dyDescent="0.25">
      <c r="A225" s="19" t="s">
        <v>29</v>
      </c>
      <c r="B225" s="16" t="s">
        <v>4</v>
      </c>
      <c r="C225" s="18" t="s">
        <v>84</v>
      </c>
      <c r="D225" s="18" t="s">
        <v>25</v>
      </c>
      <c r="E225" s="18" t="s">
        <v>194</v>
      </c>
      <c r="F225" s="18" t="s">
        <v>28</v>
      </c>
      <c r="G225" s="5">
        <f>G226</f>
        <v>53779.3</v>
      </c>
    </row>
    <row r="226" spans="1:7" ht="27.2" x14ac:dyDescent="0.25">
      <c r="A226" s="19" t="s">
        <v>27</v>
      </c>
      <c r="B226" s="16" t="s">
        <v>4</v>
      </c>
      <c r="C226" s="18" t="s">
        <v>84</v>
      </c>
      <c r="D226" s="18" t="s">
        <v>25</v>
      </c>
      <c r="E226" s="18" t="s">
        <v>194</v>
      </c>
      <c r="F226" s="18" t="s">
        <v>24</v>
      </c>
      <c r="G226" s="5">
        <v>53779.3</v>
      </c>
    </row>
    <row r="227" spans="1:7" ht="27.2" x14ac:dyDescent="0.25">
      <c r="A227" s="27" t="s">
        <v>38</v>
      </c>
      <c r="B227" s="16" t="s">
        <v>4</v>
      </c>
      <c r="C227" s="18" t="s">
        <v>84</v>
      </c>
      <c r="D227" s="18" t="s">
        <v>25</v>
      </c>
      <c r="E227" s="18" t="s">
        <v>194</v>
      </c>
      <c r="F227" s="18" t="s">
        <v>37</v>
      </c>
      <c r="G227" s="5">
        <f>G228</f>
        <v>6933.3</v>
      </c>
    </row>
    <row r="228" spans="1:7" x14ac:dyDescent="0.25">
      <c r="A228" s="34" t="s">
        <v>62</v>
      </c>
      <c r="B228" s="16" t="s">
        <v>4</v>
      </c>
      <c r="C228" s="18" t="s">
        <v>84</v>
      </c>
      <c r="D228" s="18" t="s">
        <v>25</v>
      </c>
      <c r="E228" s="18" t="s">
        <v>194</v>
      </c>
      <c r="F228" s="18" t="s">
        <v>61</v>
      </c>
      <c r="G228" s="5">
        <v>6933.3</v>
      </c>
    </row>
    <row r="229" spans="1:7" x14ac:dyDescent="0.25">
      <c r="A229" s="19" t="s">
        <v>73</v>
      </c>
      <c r="B229" s="16" t="s">
        <v>4</v>
      </c>
      <c r="C229" s="18" t="s">
        <v>84</v>
      </c>
      <c r="D229" s="18" t="s">
        <v>25</v>
      </c>
      <c r="E229" s="18" t="s">
        <v>194</v>
      </c>
      <c r="F229" s="18" t="s">
        <v>72</v>
      </c>
      <c r="G229" s="5">
        <f>G230</f>
        <v>4056.2</v>
      </c>
    </row>
    <row r="230" spans="1:7" x14ac:dyDescent="0.25">
      <c r="A230" s="19" t="s">
        <v>71</v>
      </c>
      <c r="B230" s="16" t="s">
        <v>4</v>
      </c>
      <c r="C230" s="18" t="s">
        <v>84</v>
      </c>
      <c r="D230" s="18" t="s">
        <v>25</v>
      </c>
      <c r="E230" s="18" t="s">
        <v>194</v>
      </c>
      <c r="F230" s="18" t="s">
        <v>70</v>
      </c>
      <c r="G230" s="5">
        <v>4056.2</v>
      </c>
    </row>
    <row r="231" spans="1:7" x14ac:dyDescent="0.25">
      <c r="A231" s="24" t="s">
        <v>92</v>
      </c>
      <c r="B231" s="22" t="s">
        <v>4</v>
      </c>
      <c r="C231" s="20" t="s">
        <v>84</v>
      </c>
      <c r="D231" s="20" t="s">
        <v>25</v>
      </c>
      <c r="E231" s="20" t="s">
        <v>196</v>
      </c>
      <c r="F231" s="20"/>
      <c r="G231" s="9">
        <f>G232+G234+G236</f>
        <v>239410.39999999997</v>
      </c>
    </row>
    <row r="232" spans="1:7" ht="54.35" x14ac:dyDescent="0.25">
      <c r="A232" s="19" t="s">
        <v>77</v>
      </c>
      <c r="B232" s="16" t="s">
        <v>4</v>
      </c>
      <c r="C232" s="18" t="s">
        <v>84</v>
      </c>
      <c r="D232" s="18" t="s">
        <v>25</v>
      </c>
      <c r="E232" s="18" t="s">
        <v>196</v>
      </c>
      <c r="F232" s="18" t="s">
        <v>76</v>
      </c>
      <c r="G232" s="5">
        <f>G233</f>
        <v>176625.3</v>
      </c>
    </row>
    <row r="233" spans="1:7" x14ac:dyDescent="0.25">
      <c r="A233" s="19" t="s">
        <v>75</v>
      </c>
      <c r="B233" s="16" t="s">
        <v>4</v>
      </c>
      <c r="C233" s="18" t="s">
        <v>84</v>
      </c>
      <c r="D233" s="18" t="s">
        <v>25</v>
      </c>
      <c r="E233" s="18" t="s">
        <v>196</v>
      </c>
      <c r="F233" s="18" t="s">
        <v>74</v>
      </c>
      <c r="G233" s="5">
        <v>176625.3</v>
      </c>
    </row>
    <row r="234" spans="1:7" ht="27.2" x14ac:dyDescent="0.25">
      <c r="A234" s="19" t="s">
        <v>29</v>
      </c>
      <c r="B234" s="16" t="s">
        <v>4</v>
      </c>
      <c r="C234" s="18" t="s">
        <v>84</v>
      </c>
      <c r="D234" s="18" t="s">
        <v>25</v>
      </c>
      <c r="E234" s="18" t="s">
        <v>196</v>
      </c>
      <c r="F234" s="18" t="s">
        <v>28</v>
      </c>
      <c r="G234" s="5">
        <f>G235</f>
        <v>3822.4</v>
      </c>
    </row>
    <row r="235" spans="1:7" ht="27.2" x14ac:dyDescent="0.25">
      <c r="A235" s="19" t="s">
        <v>27</v>
      </c>
      <c r="B235" s="16" t="s">
        <v>4</v>
      </c>
      <c r="C235" s="18" t="s">
        <v>84</v>
      </c>
      <c r="D235" s="18" t="s">
        <v>25</v>
      </c>
      <c r="E235" s="18" t="s">
        <v>196</v>
      </c>
      <c r="F235" s="18" t="s">
        <v>24</v>
      </c>
      <c r="G235" s="5">
        <v>3822.4</v>
      </c>
    </row>
    <row r="236" spans="1:7" ht="27.2" x14ac:dyDescent="0.25">
      <c r="A236" s="27" t="s">
        <v>38</v>
      </c>
      <c r="B236" s="16" t="s">
        <v>4</v>
      </c>
      <c r="C236" s="18" t="s">
        <v>84</v>
      </c>
      <c r="D236" s="18" t="s">
        <v>25</v>
      </c>
      <c r="E236" s="18" t="s">
        <v>196</v>
      </c>
      <c r="F236" s="18" t="s">
        <v>37</v>
      </c>
      <c r="G236" s="5">
        <f>G237</f>
        <v>58962.7</v>
      </c>
    </row>
    <row r="237" spans="1:7" x14ac:dyDescent="0.25">
      <c r="A237" s="34" t="s">
        <v>62</v>
      </c>
      <c r="B237" s="16" t="s">
        <v>4</v>
      </c>
      <c r="C237" s="18" t="s">
        <v>84</v>
      </c>
      <c r="D237" s="18" t="s">
        <v>25</v>
      </c>
      <c r="E237" s="18" t="s">
        <v>196</v>
      </c>
      <c r="F237" s="18" t="s">
        <v>61</v>
      </c>
      <c r="G237" s="5">
        <v>58962.7</v>
      </c>
    </row>
    <row r="238" spans="1:7" ht="27.2" x14ac:dyDescent="0.25">
      <c r="A238" s="44" t="s">
        <v>197</v>
      </c>
      <c r="B238" s="22" t="s">
        <v>4</v>
      </c>
      <c r="C238" s="20" t="s">
        <v>84</v>
      </c>
      <c r="D238" s="20" t="s">
        <v>25</v>
      </c>
      <c r="E238" s="20" t="s">
        <v>266</v>
      </c>
      <c r="F238" s="20"/>
      <c r="G238" s="9">
        <f>G239+G241</f>
        <v>18389.3</v>
      </c>
    </row>
    <row r="239" spans="1:7" ht="27.2" x14ac:dyDescent="0.25">
      <c r="A239" s="19" t="s">
        <v>29</v>
      </c>
      <c r="B239" s="16" t="s">
        <v>4</v>
      </c>
      <c r="C239" s="18" t="s">
        <v>84</v>
      </c>
      <c r="D239" s="18" t="s">
        <v>25</v>
      </c>
      <c r="E239" s="18" t="s">
        <v>266</v>
      </c>
      <c r="F239" s="18" t="s">
        <v>28</v>
      </c>
      <c r="G239" s="5">
        <f>G240</f>
        <v>14698.9</v>
      </c>
    </row>
    <row r="240" spans="1:7" ht="27.2" x14ac:dyDescent="0.25">
      <c r="A240" s="19" t="s">
        <v>27</v>
      </c>
      <c r="B240" s="16" t="s">
        <v>4</v>
      </c>
      <c r="C240" s="18" t="s">
        <v>84</v>
      </c>
      <c r="D240" s="18" t="s">
        <v>25</v>
      </c>
      <c r="E240" s="18" t="s">
        <v>266</v>
      </c>
      <c r="F240" s="18" t="s">
        <v>24</v>
      </c>
      <c r="G240" s="5">
        <v>14698.9</v>
      </c>
    </row>
    <row r="241" spans="1:7" ht="27.2" customHeight="1" x14ac:dyDescent="0.25">
      <c r="A241" s="27" t="s">
        <v>38</v>
      </c>
      <c r="B241" s="16" t="s">
        <v>4</v>
      </c>
      <c r="C241" s="18" t="s">
        <v>84</v>
      </c>
      <c r="D241" s="18" t="s">
        <v>25</v>
      </c>
      <c r="E241" s="18" t="s">
        <v>266</v>
      </c>
      <c r="F241" s="18" t="s">
        <v>37</v>
      </c>
      <c r="G241" s="5">
        <f>G242</f>
        <v>3690.4</v>
      </c>
    </row>
    <row r="242" spans="1:7" ht="15.65" customHeight="1" x14ac:dyDescent="0.25">
      <c r="A242" s="34" t="s">
        <v>62</v>
      </c>
      <c r="B242" s="16" t="s">
        <v>4</v>
      </c>
      <c r="C242" s="18" t="s">
        <v>84</v>
      </c>
      <c r="D242" s="18" t="s">
        <v>25</v>
      </c>
      <c r="E242" s="18" t="s">
        <v>266</v>
      </c>
      <c r="F242" s="18" t="s">
        <v>61</v>
      </c>
      <c r="G242" s="5">
        <v>3690.4</v>
      </c>
    </row>
    <row r="243" spans="1:7" ht="18.350000000000001" customHeight="1" x14ac:dyDescent="0.25">
      <c r="A243" s="24" t="s">
        <v>506</v>
      </c>
      <c r="B243" s="16" t="s">
        <v>4</v>
      </c>
      <c r="C243" s="20" t="s">
        <v>84</v>
      </c>
      <c r="D243" s="20" t="s">
        <v>25</v>
      </c>
      <c r="E243" s="20" t="s">
        <v>507</v>
      </c>
      <c r="F243" s="18"/>
      <c r="G243" s="9">
        <f>G244+G246+G248</f>
        <v>39832.699999999997</v>
      </c>
    </row>
    <row r="244" spans="1:7" ht="54.35" customHeight="1" x14ac:dyDescent="0.25">
      <c r="A244" s="19" t="s">
        <v>77</v>
      </c>
      <c r="B244" s="16" t="s">
        <v>4</v>
      </c>
      <c r="C244" s="18" t="s">
        <v>84</v>
      </c>
      <c r="D244" s="18" t="s">
        <v>25</v>
      </c>
      <c r="E244" s="18" t="s">
        <v>507</v>
      </c>
      <c r="F244" s="18" t="s">
        <v>76</v>
      </c>
      <c r="G244" s="5">
        <f>G245</f>
        <v>2367.8000000000002</v>
      </c>
    </row>
    <row r="245" spans="1:7" ht="18.350000000000001" customHeight="1" x14ac:dyDescent="0.25">
      <c r="A245" s="19" t="s">
        <v>75</v>
      </c>
      <c r="B245" s="16" t="s">
        <v>4</v>
      </c>
      <c r="C245" s="18" t="s">
        <v>84</v>
      </c>
      <c r="D245" s="18" t="s">
        <v>25</v>
      </c>
      <c r="E245" s="18" t="s">
        <v>507</v>
      </c>
      <c r="F245" s="18" t="s">
        <v>74</v>
      </c>
      <c r="G245" s="5">
        <v>2367.8000000000002</v>
      </c>
    </row>
    <row r="246" spans="1:7" ht="27.2" x14ac:dyDescent="0.25">
      <c r="A246" s="19" t="s">
        <v>29</v>
      </c>
      <c r="B246" s="16" t="s">
        <v>4</v>
      </c>
      <c r="C246" s="18" t="s">
        <v>84</v>
      </c>
      <c r="D246" s="18" t="s">
        <v>25</v>
      </c>
      <c r="E246" s="18" t="s">
        <v>507</v>
      </c>
      <c r="F246" s="18" t="s">
        <v>28</v>
      </c>
      <c r="G246" s="5">
        <f>G247</f>
        <v>17152.900000000001</v>
      </c>
    </row>
    <row r="247" spans="1:7" ht="27.2" x14ac:dyDescent="0.25">
      <c r="A247" s="19" t="s">
        <v>27</v>
      </c>
      <c r="B247" s="22" t="s">
        <v>4</v>
      </c>
      <c r="C247" s="18" t="s">
        <v>84</v>
      </c>
      <c r="D247" s="18" t="s">
        <v>25</v>
      </c>
      <c r="E247" s="18" t="s">
        <v>507</v>
      </c>
      <c r="F247" s="18" t="s">
        <v>24</v>
      </c>
      <c r="G247" s="5">
        <v>17152.900000000001</v>
      </c>
    </row>
    <row r="248" spans="1:7" ht="27.2" x14ac:dyDescent="0.25">
      <c r="A248" s="27" t="s">
        <v>38</v>
      </c>
      <c r="B248" s="22" t="s">
        <v>4</v>
      </c>
      <c r="C248" s="18" t="s">
        <v>84</v>
      </c>
      <c r="D248" s="18" t="s">
        <v>25</v>
      </c>
      <c r="E248" s="18" t="s">
        <v>507</v>
      </c>
      <c r="F248" s="18" t="s">
        <v>37</v>
      </c>
      <c r="G248" s="5">
        <f>G249</f>
        <v>20312</v>
      </c>
    </row>
    <row r="249" spans="1:7" x14ac:dyDescent="0.25">
      <c r="A249" s="34" t="s">
        <v>62</v>
      </c>
      <c r="B249" s="16" t="s">
        <v>4</v>
      </c>
      <c r="C249" s="18" t="s">
        <v>84</v>
      </c>
      <c r="D249" s="18" t="s">
        <v>25</v>
      </c>
      <c r="E249" s="18" t="s">
        <v>507</v>
      </c>
      <c r="F249" s="18" t="s">
        <v>61</v>
      </c>
      <c r="G249" s="5">
        <v>20312</v>
      </c>
    </row>
    <row r="250" spans="1:7" x14ac:dyDescent="0.25">
      <c r="A250" s="94" t="s">
        <v>246</v>
      </c>
      <c r="B250" s="16" t="s">
        <v>4</v>
      </c>
      <c r="C250" s="15" t="s">
        <v>84</v>
      </c>
      <c r="D250" s="15" t="s">
        <v>2</v>
      </c>
      <c r="E250" s="35"/>
      <c r="F250" s="15"/>
      <c r="G250" s="2">
        <f>G251</f>
        <v>47274.2</v>
      </c>
    </row>
    <row r="251" spans="1:7" x14ac:dyDescent="0.25">
      <c r="A251" s="24" t="s">
        <v>87</v>
      </c>
      <c r="B251" s="22" t="s">
        <v>4</v>
      </c>
      <c r="C251" s="20" t="s">
        <v>84</v>
      </c>
      <c r="D251" s="20" t="s">
        <v>2</v>
      </c>
      <c r="E251" s="20" t="s">
        <v>191</v>
      </c>
      <c r="F251" s="18"/>
      <c r="G251" s="9">
        <f>G252+G263</f>
        <v>47274.2</v>
      </c>
    </row>
    <row r="252" spans="1:7" x14ac:dyDescent="0.25">
      <c r="A252" s="24" t="s">
        <v>93</v>
      </c>
      <c r="B252" s="22" t="s">
        <v>4</v>
      </c>
      <c r="C252" s="20" t="s">
        <v>84</v>
      </c>
      <c r="D252" s="20" t="s">
        <v>2</v>
      </c>
      <c r="E252" s="20" t="s">
        <v>195</v>
      </c>
      <c r="F252" s="20"/>
      <c r="G252" s="9">
        <f>G253</f>
        <v>10249.299999999999</v>
      </c>
    </row>
    <row r="253" spans="1:7" x14ac:dyDescent="0.25">
      <c r="A253" s="19" t="s">
        <v>78</v>
      </c>
      <c r="B253" s="16" t="s">
        <v>4</v>
      </c>
      <c r="C253" s="18" t="s">
        <v>84</v>
      </c>
      <c r="D253" s="18" t="s">
        <v>2</v>
      </c>
      <c r="E253" s="18" t="s">
        <v>195</v>
      </c>
      <c r="F253" s="18"/>
      <c r="G253" s="5">
        <f>G254+G256+G258+G261</f>
        <v>10249.299999999999</v>
      </c>
    </row>
    <row r="254" spans="1:7" ht="54.35" x14ac:dyDescent="0.25">
      <c r="A254" s="19" t="s">
        <v>77</v>
      </c>
      <c r="B254" s="16" t="s">
        <v>4</v>
      </c>
      <c r="C254" s="18" t="s">
        <v>84</v>
      </c>
      <c r="D254" s="18" t="s">
        <v>2</v>
      </c>
      <c r="E254" s="18" t="s">
        <v>195</v>
      </c>
      <c r="F254" s="18" t="s">
        <v>76</v>
      </c>
      <c r="G254" s="5">
        <f>G255</f>
        <v>6996.6</v>
      </c>
    </row>
    <row r="255" spans="1:7" x14ac:dyDescent="0.25">
      <c r="A255" s="19" t="s">
        <v>75</v>
      </c>
      <c r="B255" s="16" t="s">
        <v>4</v>
      </c>
      <c r="C255" s="18" t="s">
        <v>84</v>
      </c>
      <c r="D255" s="18" t="s">
        <v>2</v>
      </c>
      <c r="E255" s="18" t="s">
        <v>195</v>
      </c>
      <c r="F255" s="18" t="s">
        <v>74</v>
      </c>
      <c r="G255" s="5">
        <v>6996.6</v>
      </c>
    </row>
    <row r="256" spans="1:7" ht="27.2" x14ac:dyDescent="0.25">
      <c r="A256" s="19" t="s">
        <v>29</v>
      </c>
      <c r="B256" s="16" t="s">
        <v>4</v>
      </c>
      <c r="C256" s="18" t="s">
        <v>84</v>
      </c>
      <c r="D256" s="18" t="s">
        <v>2</v>
      </c>
      <c r="E256" s="18" t="s">
        <v>195</v>
      </c>
      <c r="F256" s="18" t="s">
        <v>28</v>
      </c>
      <c r="G256" s="5">
        <f>G257</f>
        <v>738.2</v>
      </c>
    </row>
    <row r="257" spans="1:7" ht="27.2" x14ac:dyDescent="0.25">
      <c r="A257" s="19" t="s">
        <v>27</v>
      </c>
      <c r="B257" s="16" t="s">
        <v>4</v>
      </c>
      <c r="C257" s="18" t="s">
        <v>84</v>
      </c>
      <c r="D257" s="18" t="s">
        <v>2</v>
      </c>
      <c r="E257" s="18" t="s">
        <v>195</v>
      </c>
      <c r="F257" s="18" t="s">
        <v>24</v>
      </c>
      <c r="G257" s="5">
        <v>738.2</v>
      </c>
    </row>
    <row r="258" spans="1:7" ht="27.2" x14ac:dyDescent="0.25">
      <c r="A258" s="27" t="s">
        <v>38</v>
      </c>
      <c r="B258" s="16" t="s">
        <v>4</v>
      </c>
      <c r="C258" s="18" t="s">
        <v>84</v>
      </c>
      <c r="D258" s="18" t="s">
        <v>2</v>
      </c>
      <c r="E258" s="18" t="s">
        <v>195</v>
      </c>
      <c r="F258" s="18" t="s">
        <v>37</v>
      </c>
      <c r="G258" s="5">
        <f>G259+G260</f>
        <v>2500.1999999999998</v>
      </c>
    </row>
    <row r="259" spans="1:7" x14ac:dyDescent="0.25">
      <c r="A259" s="34" t="s">
        <v>62</v>
      </c>
      <c r="B259" s="16" t="s">
        <v>4</v>
      </c>
      <c r="C259" s="18" t="s">
        <v>84</v>
      </c>
      <c r="D259" s="18" t="s">
        <v>2</v>
      </c>
      <c r="E259" s="18" t="s">
        <v>195</v>
      </c>
      <c r="F259" s="18" t="s">
        <v>61</v>
      </c>
      <c r="G259" s="5">
        <v>800</v>
      </c>
    </row>
    <row r="260" spans="1:7" x14ac:dyDescent="0.25">
      <c r="A260" s="19" t="s">
        <v>36</v>
      </c>
      <c r="B260" s="16" t="s">
        <v>4</v>
      </c>
      <c r="C260" s="18" t="s">
        <v>84</v>
      </c>
      <c r="D260" s="18" t="s">
        <v>2</v>
      </c>
      <c r="E260" s="18" t="s">
        <v>195</v>
      </c>
      <c r="F260" s="18" t="s">
        <v>34</v>
      </c>
      <c r="G260" s="5">
        <v>1700.2</v>
      </c>
    </row>
    <row r="261" spans="1:7" x14ac:dyDescent="0.25">
      <c r="A261" s="19" t="s">
        <v>73</v>
      </c>
      <c r="B261" s="16" t="s">
        <v>4</v>
      </c>
      <c r="C261" s="18" t="s">
        <v>84</v>
      </c>
      <c r="D261" s="18" t="s">
        <v>2</v>
      </c>
      <c r="E261" s="18" t="s">
        <v>195</v>
      </c>
      <c r="F261" s="18" t="s">
        <v>72</v>
      </c>
      <c r="G261" s="5">
        <f>G262</f>
        <v>14.3</v>
      </c>
    </row>
    <row r="262" spans="1:7" x14ac:dyDescent="0.25">
      <c r="A262" s="19" t="s">
        <v>71</v>
      </c>
      <c r="B262" s="16" t="s">
        <v>4</v>
      </c>
      <c r="C262" s="18" t="s">
        <v>84</v>
      </c>
      <c r="D262" s="18" t="s">
        <v>2</v>
      </c>
      <c r="E262" s="18" t="s">
        <v>195</v>
      </c>
      <c r="F262" s="18" t="s">
        <v>70</v>
      </c>
      <c r="G262" s="5">
        <v>14.3</v>
      </c>
    </row>
    <row r="263" spans="1:7" ht="27.2" x14ac:dyDescent="0.25">
      <c r="A263" s="19" t="s">
        <v>510</v>
      </c>
      <c r="B263" s="16" t="s">
        <v>4</v>
      </c>
      <c r="C263" s="20" t="s">
        <v>84</v>
      </c>
      <c r="D263" s="20" t="s">
        <v>2</v>
      </c>
      <c r="E263" s="20" t="s">
        <v>511</v>
      </c>
      <c r="F263" s="18"/>
      <c r="G263" s="9">
        <f>G264+G266</f>
        <v>37024.9</v>
      </c>
    </row>
    <row r="264" spans="1:7" ht="54.35" x14ac:dyDescent="0.25">
      <c r="A264" s="19" t="s">
        <v>77</v>
      </c>
      <c r="B264" s="16" t="s">
        <v>4</v>
      </c>
      <c r="C264" s="18" t="s">
        <v>84</v>
      </c>
      <c r="D264" s="18" t="s">
        <v>2</v>
      </c>
      <c r="E264" s="18" t="s">
        <v>511</v>
      </c>
      <c r="F264" s="18" t="s">
        <v>76</v>
      </c>
      <c r="G264" s="5">
        <f>G265</f>
        <v>1604.3</v>
      </c>
    </row>
    <row r="265" spans="1:7" x14ac:dyDescent="0.25">
      <c r="A265" s="19" t="s">
        <v>75</v>
      </c>
      <c r="B265" s="16" t="s">
        <v>4</v>
      </c>
      <c r="C265" s="18" t="s">
        <v>84</v>
      </c>
      <c r="D265" s="18" t="s">
        <v>2</v>
      </c>
      <c r="E265" s="18" t="s">
        <v>512</v>
      </c>
      <c r="F265" s="18" t="s">
        <v>74</v>
      </c>
      <c r="G265" s="5">
        <v>1604.3</v>
      </c>
    </row>
    <row r="266" spans="1:7" ht="27.2" x14ac:dyDescent="0.25">
      <c r="A266" s="27" t="s">
        <v>38</v>
      </c>
      <c r="B266" s="22" t="s">
        <v>4</v>
      </c>
      <c r="C266" s="18" t="s">
        <v>84</v>
      </c>
      <c r="D266" s="18" t="s">
        <v>2</v>
      </c>
      <c r="E266" s="18" t="s">
        <v>511</v>
      </c>
      <c r="F266" s="18" t="s">
        <v>37</v>
      </c>
      <c r="G266" s="5">
        <f>SUM(G267:G268)</f>
        <v>35420.6</v>
      </c>
    </row>
    <row r="267" spans="1:7" x14ac:dyDescent="0.25">
      <c r="A267" s="34" t="s">
        <v>62</v>
      </c>
      <c r="B267" s="22" t="s">
        <v>4</v>
      </c>
      <c r="C267" s="18" t="s">
        <v>84</v>
      </c>
      <c r="D267" s="18" t="s">
        <v>2</v>
      </c>
      <c r="E267" s="18" t="s">
        <v>511</v>
      </c>
      <c r="F267" s="18" t="s">
        <v>61</v>
      </c>
      <c r="G267" s="5">
        <v>10397.6</v>
      </c>
    </row>
    <row r="268" spans="1:7" x14ac:dyDescent="0.25">
      <c r="A268" s="19" t="s">
        <v>36</v>
      </c>
      <c r="B268" s="16" t="s">
        <v>4</v>
      </c>
      <c r="C268" s="18" t="s">
        <v>84</v>
      </c>
      <c r="D268" s="18" t="s">
        <v>2</v>
      </c>
      <c r="E268" s="18" t="s">
        <v>511</v>
      </c>
      <c r="F268" s="18" t="s">
        <v>34</v>
      </c>
      <c r="G268" s="5">
        <v>25023</v>
      </c>
    </row>
    <row r="269" spans="1:7" x14ac:dyDescent="0.25">
      <c r="A269" s="17" t="s">
        <v>91</v>
      </c>
      <c r="B269" s="16" t="s">
        <v>4</v>
      </c>
      <c r="C269" s="15" t="s">
        <v>84</v>
      </c>
      <c r="D269" s="15" t="s">
        <v>84</v>
      </c>
      <c r="E269" s="15"/>
      <c r="F269" s="15"/>
      <c r="G269" s="2">
        <f>G270+G284+G292+G296</f>
        <v>8938.5</v>
      </c>
    </row>
    <row r="270" spans="1:7" x14ac:dyDescent="0.25">
      <c r="A270" s="24" t="s">
        <v>198</v>
      </c>
      <c r="B270" s="22" t="s">
        <v>4</v>
      </c>
      <c r="C270" s="20" t="s">
        <v>84</v>
      </c>
      <c r="D270" s="20" t="s">
        <v>84</v>
      </c>
      <c r="E270" s="21" t="s">
        <v>199</v>
      </c>
      <c r="F270" s="15"/>
      <c r="G270" s="9">
        <f>G271+G274+G279</f>
        <v>951.9</v>
      </c>
    </row>
    <row r="271" spans="1:7" ht="50.3" customHeight="1" x14ac:dyDescent="0.25">
      <c r="A271" s="24" t="s">
        <v>90</v>
      </c>
      <c r="B271" s="22" t="s">
        <v>4</v>
      </c>
      <c r="C271" s="20" t="s">
        <v>84</v>
      </c>
      <c r="D271" s="20" t="s">
        <v>84</v>
      </c>
      <c r="E271" s="21" t="s">
        <v>264</v>
      </c>
      <c r="F271" s="33"/>
      <c r="G271" s="9">
        <f>G272</f>
        <v>3.5</v>
      </c>
    </row>
    <row r="272" spans="1:7" ht="27.7" customHeight="1" x14ac:dyDescent="0.25">
      <c r="A272" s="27" t="s">
        <v>38</v>
      </c>
      <c r="B272" s="16" t="s">
        <v>4</v>
      </c>
      <c r="C272" s="18" t="s">
        <v>84</v>
      </c>
      <c r="D272" s="18" t="s">
        <v>84</v>
      </c>
      <c r="E272" s="28" t="s">
        <v>264</v>
      </c>
      <c r="F272" s="18" t="s">
        <v>37</v>
      </c>
      <c r="G272" s="5">
        <f>G273</f>
        <v>3.5</v>
      </c>
    </row>
    <row r="273" spans="1:7" ht="17.5" customHeight="1" x14ac:dyDescent="0.25">
      <c r="A273" s="34" t="s">
        <v>36</v>
      </c>
      <c r="B273" s="16" t="s">
        <v>4</v>
      </c>
      <c r="C273" s="18" t="s">
        <v>84</v>
      </c>
      <c r="D273" s="18" t="s">
        <v>84</v>
      </c>
      <c r="E273" s="28" t="s">
        <v>264</v>
      </c>
      <c r="F273" s="18" t="s">
        <v>34</v>
      </c>
      <c r="G273" s="5">
        <v>3.5</v>
      </c>
    </row>
    <row r="274" spans="1:7" ht="67.75" customHeight="1" x14ac:dyDescent="0.25">
      <c r="A274" s="24" t="s">
        <v>200</v>
      </c>
      <c r="B274" s="22" t="s">
        <v>4</v>
      </c>
      <c r="C274" s="20" t="s">
        <v>84</v>
      </c>
      <c r="D274" s="20" t="s">
        <v>84</v>
      </c>
      <c r="E274" s="21" t="s">
        <v>265</v>
      </c>
      <c r="F274" s="20"/>
      <c r="G274" s="9">
        <f>G275+G277</f>
        <v>901</v>
      </c>
    </row>
    <row r="275" spans="1:7" ht="27.2" x14ac:dyDescent="0.25">
      <c r="A275" s="19" t="s">
        <v>29</v>
      </c>
      <c r="B275" s="16" t="s">
        <v>4</v>
      </c>
      <c r="C275" s="18" t="s">
        <v>84</v>
      </c>
      <c r="D275" s="18" t="s">
        <v>84</v>
      </c>
      <c r="E275" s="28" t="s">
        <v>265</v>
      </c>
      <c r="F275" s="18" t="s">
        <v>28</v>
      </c>
      <c r="G275" s="5">
        <f>G276</f>
        <v>901</v>
      </c>
    </row>
    <row r="276" spans="1:7" ht="27.2" x14ac:dyDescent="0.25">
      <c r="A276" s="19" t="s">
        <v>27</v>
      </c>
      <c r="B276" s="16" t="s">
        <v>4</v>
      </c>
      <c r="C276" s="18" t="s">
        <v>84</v>
      </c>
      <c r="D276" s="18" t="s">
        <v>84</v>
      </c>
      <c r="E276" s="28" t="s">
        <v>265</v>
      </c>
      <c r="F276" s="18" t="s">
        <v>24</v>
      </c>
      <c r="G276" s="5">
        <v>901</v>
      </c>
    </row>
    <row r="277" spans="1:7" ht="27.2" x14ac:dyDescent="0.25">
      <c r="A277" s="27" t="s">
        <v>38</v>
      </c>
      <c r="B277" s="16" t="s">
        <v>4</v>
      </c>
      <c r="C277" s="18" t="s">
        <v>84</v>
      </c>
      <c r="D277" s="18" t="s">
        <v>84</v>
      </c>
      <c r="E277" s="28" t="s">
        <v>265</v>
      </c>
      <c r="F277" s="18" t="s">
        <v>37</v>
      </c>
      <c r="G277" s="5">
        <f>G278</f>
        <v>0</v>
      </c>
    </row>
    <row r="278" spans="1:7" x14ac:dyDescent="0.25">
      <c r="A278" s="34" t="s">
        <v>62</v>
      </c>
      <c r="B278" s="16" t="s">
        <v>4</v>
      </c>
      <c r="C278" s="18" t="s">
        <v>84</v>
      </c>
      <c r="D278" s="18" t="s">
        <v>84</v>
      </c>
      <c r="E278" s="28" t="s">
        <v>265</v>
      </c>
      <c r="F278" s="18" t="s">
        <v>61</v>
      </c>
      <c r="G278" s="5"/>
    </row>
    <row r="279" spans="1:7" ht="84.9" customHeight="1" x14ac:dyDescent="0.25">
      <c r="A279" s="43" t="s">
        <v>202</v>
      </c>
      <c r="B279" s="22" t="s">
        <v>4</v>
      </c>
      <c r="C279" s="20" t="s">
        <v>84</v>
      </c>
      <c r="D279" s="20" t="s">
        <v>84</v>
      </c>
      <c r="E279" s="21" t="s">
        <v>203</v>
      </c>
      <c r="F279" s="20"/>
      <c r="G279" s="9">
        <f>G280+G282</f>
        <v>47.4</v>
      </c>
    </row>
    <row r="280" spans="1:7" ht="27.2" x14ac:dyDescent="0.25">
      <c r="A280" s="19" t="s">
        <v>29</v>
      </c>
      <c r="B280" s="16" t="s">
        <v>4</v>
      </c>
      <c r="C280" s="18" t="s">
        <v>84</v>
      </c>
      <c r="D280" s="18" t="s">
        <v>84</v>
      </c>
      <c r="E280" s="28" t="s">
        <v>203</v>
      </c>
      <c r="F280" s="18" t="s">
        <v>28</v>
      </c>
      <c r="G280" s="5">
        <f>G281</f>
        <v>47.4</v>
      </c>
    </row>
    <row r="281" spans="1:7" ht="27.2" x14ac:dyDescent="0.25">
      <c r="A281" s="19" t="s">
        <v>27</v>
      </c>
      <c r="B281" s="16" t="s">
        <v>4</v>
      </c>
      <c r="C281" s="18" t="s">
        <v>84</v>
      </c>
      <c r="D281" s="18" t="s">
        <v>84</v>
      </c>
      <c r="E281" s="28" t="s">
        <v>203</v>
      </c>
      <c r="F281" s="18" t="s">
        <v>24</v>
      </c>
      <c r="G281" s="5">
        <v>47.4</v>
      </c>
    </row>
    <row r="282" spans="1:7" ht="27.2" x14ac:dyDescent="0.25">
      <c r="A282" s="27" t="s">
        <v>38</v>
      </c>
      <c r="B282" s="16" t="s">
        <v>4</v>
      </c>
      <c r="C282" s="18" t="s">
        <v>84</v>
      </c>
      <c r="D282" s="18" t="s">
        <v>84</v>
      </c>
      <c r="E282" s="28" t="s">
        <v>203</v>
      </c>
      <c r="F282" s="18" t="s">
        <v>37</v>
      </c>
      <c r="G282" s="5">
        <f>G283</f>
        <v>0</v>
      </c>
    </row>
    <row r="283" spans="1:7" x14ac:dyDescent="0.25">
      <c r="A283" s="34" t="s">
        <v>62</v>
      </c>
      <c r="B283" s="16" t="s">
        <v>4</v>
      </c>
      <c r="C283" s="18" t="s">
        <v>84</v>
      </c>
      <c r="D283" s="18" t="s">
        <v>84</v>
      </c>
      <c r="E283" s="28" t="s">
        <v>203</v>
      </c>
      <c r="F283" s="18" t="s">
        <v>61</v>
      </c>
      <c r="G283" s="5">
        <v>0</v>
      </c>
    </row>
    <row r="284" spans="1:7" x14ac:dyDescent="0.25">
      <c r="A284" s="24" t="s">
        <v>89</v>
      </c>
      <c r="B284" s="22" t="s">
        <v>4</v>
      </c>
      <c r="C284" s="20" t="s">
        <v>84</v>
      </c>
      <c r="D284" s="20" t="s">
        <v>84</v>
      </c>
      <c r="E284" s="20" t="s">
        <v>204</v>
      </c>
      <c r="F284" s="20"/>
      <c r="G284" s="9">
        <f>G285</f>
        <v>6636.6</v>
      </c>
    </row>
    <row r="285" spans="1:7" x14ac:dyDescent="0.25">
      <c r="A285" s="24" t="s">
        <v>205</v>
      </c>
      <c r="B285" s="22" t="s">
        <v>4</v>
      </c>
      <c r="C285" s="20" t="s">
        <v>84</v>
      </c>
      <c r="D285" s="20" t="s">
        <v>84</v>
      </c>
      <c r="E285" s="20" t="s">
        <v>206</v>
      </c>
      <c r="F285" s="20"/>
      <c r="G285" s="9">
        <f>G286+G288+G290</f>
        <v>6636.6</v>
      </c>
    </row>
    <row r="286" spans="1:7" ht="54.35" x14ac:dyDescent="0.25">
      <c r="A286" s="19" t="s">
        <v>77</v>
      </c>
      <c r="B286" s="16" t="s">
        <v>4</v>
      </c>
      <c r="C286" s="18" t="s">
        <v>84</v>
      </c>
      <c r="D286" s="18" t="s">
        <v>84</v>
      </c>
      <c r="E286" s="18" t="s">
        <v>206</v>
      </c>
      <c r="F286" s="18" t="s">
        <v>76</v>
      </c>
      <c r="G286" s="5">
        <f>G287</f>
        <v>5431.8</v>
      </c>
    </row>
    <row r="287" spans="1:7" x14ac:dyDescent="0.25">
      <c r="A287" s="19" t="s">
        <v>75</v>
      </c>
      <c r="B287" s="16" t="s">
        <v>4</v>
      </c>
      <c r="C287" s="18" t="s">
        <v>84</v>
      </c>
      <c r="D287" s="18" t="s">
        <v>84</v>
      </c>
      <c r="E287" s="18" t="s">
        <v>206</v>
      </c>
      <c r="F287" s="18" t="s">
        <v>74</v>
      </c>
      <c r="G287" s="5">
        <v>5431.8</v>
      </c>
    </row>
    <row r="288" spans="1:7" ht="27.2" x14ac:dyDescent="0.25">
      <c r="A288" s="19" t="s">
        <v>29</v>
      </c>
      <c r="B288" s="16" t="s">
        <v>4</v>
      </c>
      <c r="C288" s="18" t="s">
        <v>84</v>
      </c>
      <c r="D288" s="18" t="s">
        <v>84</v>
      </c>
      <c r="E288" s="18" t="s">
        <v>206</v>
      </c>
      <c r="F288" s="18" t="s">
        <v>28</v>
      </c>
      <c r="G288" s="5">
        <f>G289</f>
        <v>1204.8</v>
      </c>
    </row>
    <row r="289" spans="1:7" ht="27.2" x14ac:dyDescent="0.25">
      <c r="A289" s="19" t="s">
        <v>27</v>
      </c>
      <c r="B289" s="16" t="s">
        <v>4</v>
      </c>
      <c r="C289" s="18" t="s">
        <v>84</v>
      </c>
      <c r="D289" s="18" t="s">
        <v>84</v>
      </c>
      <c r="E289" s="18" t="s">
        <v>206</v>
      </c>
      <c r="F289" s="18" t="s">
        <v>24</v>
      </c>
      <c r="G289" s="5">
        <v>1204.8</v>
      </c>
    </row>
    <row r="290" spans="1:7" x14ac:dyDescent="0.25">
      <c r="A290" s="19" t="s">
        <v>73</v>
      </c>
      <c r="B290" s="16" t="s">
        <v>4</v>
      </c>
      <c r="C290" s="18" t="s">
        <v>84</v>
      </c>
      <c r="D290" s="18" t="s">
        <v>84</v>
      </c>
      <c r="E290" s="18" t="s">
        <v>206</v>
      </c>
      <c r="F290" s="18" t="s">
        <v>72</v>
      </c>
      <c r="G290" s="5">
        <f>G291</f>
        <v>0</v>
      </c>
    </row>
    <row r="291" spans="1:7" x14ac:dyDescent="0.25">
      <c r="A291" s="19" t="s">
        <v>71</v>
      </c>
      <c r="B291" s="16" t="s">
        <v>4</v>
      </c>
      <c r="C291" s="18" t="s">
        <v>84</v>
      </c>
      <c r="D291" s="18" t="s">
        <v>84</v>
      </c>
      <c r="E291" s="18" t="s">
        <v>206</v>
      </c>
      <c r="F291" s="18" t="s">
        <v>70</v>
      </c>
      <c r="G291" s="5"/>
    </row>
    <row r="292" spans="1:7" ht="40.75" x14ac:dyDescent="0.25">
      <c r="A292" s="24" t="s">
        <v>553</v>
      </c>
      <c r="B292" s="16" t="s">
        <v>4</v>
      </c>
      <c r="C292" s="20" t="s">
        <v>84</v>
      </c>
      <c r="D292" s="20" t="s">
        <v>84</v>
      </c>
      <c r="E292" s="20" t="s">
        <v>267</v>
      </c>
      <c r="F292" s="20"/>
      <c r="G292" s="9">
        <f>G293</f>
        <v>430</v>
      </c>
    </row>
    <row r="293" spans="1:7" ht="40.75" x14ac:dyDescent="0.25">
      <c r="A293" s="24" t="s">
        <v>554</v>
      </c>
      <c r="B293" s="16" t="s">
        <v>4</v>
      </c>
      <c r="C293" s="20" t="s">
        <v>84</v>
      </c>
      <c r="D293" s="20" t="s">
        <v>84</v>
      </c>
      <c r="E293" s="20" t="s">
        <v>267</v>
      </c>
      <c r="F293" s="20"/>
      <c r="G293" s="9">
        <f>G294</f>
        <v>430</v>
      </c>
    </row>
    <row r="294" spans="1:7" ht="27.2" x14ac:dyDescent="0.25">
      <c r="A294" s="19" t="s">
        <v>29</v>
      </c>
      <c r="B294" s="16" t="s">
        <v>4</v>
      </c>
      <c r="C294" s="18" t="s">
        <v>84</v>
      </c>
      <c r="D294" s="18" t="s">
        <v>84</v>
      </c>
      <c r="E294" s="18" t="s">
        <v>267</v>
      </c>
      <c r="F294" s="18" t="s">
        <v>28</v>
      </c>
      <c r="G294" s="5">
        <f>G295</f>
        <v>430</v>
      </c>
    </row>
    <row r="295" spans="1:7" ht="32.299999999999997" customHeight="1" x14ac:dyDescent="0.25">
      <c r="A295" s="19" t="s">
        <v>27</v>
      </c>
      <c r="B295" s="16" t="s">
        <v>4</v>
      </c>
      <c r="C295" s="18" t="s">
        <v>84</v>
      </c>
      <c r="D295" s="18" t="s">
        <v>84</v>
      </c>
      <c r="E295" s="18" t="s">
        <v>267</v>
      </c>
      <c r="F295" s="18" t="s">
        <v>24</v>
      </c>
      <c r="G295" s="5">
        <v>430</v>
      </c>
    </row>
    <row r="296" spans="1:7" ht="43.5" customHeight="1" x14ac:dyDescent="0.25">
      <c r="A296" s="24" t="s">
        <v>551</v>
      </c>
      <c r="B296" s="16" t="s">
        <v>4</v>
      </c>
      <c r="C296" s="20" t="s">
        <v>84</v>
      </c>
      <c r="D296" s="20" t="s">
        <v>84</v>
      </c>
      <c r="E296" s="20" t="s">
        <v>552</v>
      </c>
      <c r="F296" s="18"/>
      <c r="G296" s="5">
        <f>G297</f>
        <v>920</v>
      </c>
    </row>
    <row r="297" spans="1:7" ht="42.15" customHeight="1" x14ac:dyDescent="0.25">
      <c r="A297" s="24" t="s">
        <v>555</v>
      </c>
      <c r="B297" s="16" t="s">
        <v>4</v>
      </c>
      <c r="C297" s="20" t="s">
        <v>84</v>
      </c>
      <c r="D297" s="20" t="s">
        <v>84</v>
      </c>
      <c r="E297" s="20" t="s">
        <v>552</v>
      </c>
      <c r="F297" s="18"/>
      <c r="G297" s="5">
        <f>G298</f>
        <v>920</v>
      </c>
    </row>
    <row r="298" spans="1:7" ht="32.299999999999997" customHeight="1" x14ac:dyDescent="0.25">
      <c r="A298" s="19" t="s">
        <v>29</v>
      </c>
      <c r="B298" s="16" t="s">
        <v>4</v>
      </c>
      <c r="C298" s="18" t="s">
        <v>84</v>
      </c>
      <c r="D298" s="18" t="s">
        <v>84</v>
      </c>
      <c r="E298" s="18" t="s">
        <v>552</v>
      </c>
      <c r="F298" s="18" t="s">
        <v>28</v>
      </c>
      <c r="G298" s="5">
        <f>G299</f>
        <v>920</v>
      </c>
    </row>
    <row r="299" spans="1:7" ht="32.299999999999997" customHeight="1" x14ac:dyDescent="0.25">
      <c r="A299" s="19" t="s">
        <v>27</v>
      </c>
      <c r="B299" s="16" t="s">
        <v>4</v>
      </c>
      <c r="C299" s="18" t="s">
        <v>84</v>
      </c>
      <c r="D299" s="18" t="s">
        <v>84</v>
      </c>
      <c r="E299" s="18" t="s">
        <v>552</v>
      </c>
      <c r="F299" s="18" t="s">
        <v>24</v>
      </c>
      <c r="G299" s="5">
        <v>920</v>
      </c>
    </row>
    <row r="300" spans="1:7" ht="18" customHeight="1" x14ac:dyDescent="0.25">
      <c r="A300" s="42" t="s">
        <v>88</v>
      </c>
      <c r="B300" s="16" t="s">
        <v>4</v>
      </c>
      <c r="C300" s="15" t="s">
        <v>84</v>
      </c>
      <c r="D300" s="15" t="s">
        <v>83</v>
      </c>
      <c r="E300" s="15"/>
      <c r="F300" s="15"/>
      <c r="G300" s="2">
        <f>G301+G305+G333+G337+G343+G348</f>
        <v>37038.399999999994</v>
      </c>
    </row>
    <row r="301" spans="1:7" ht="27.2" customHeight="1" x14ac:dyDescent="0.25">
      <c r="A301" s="103" t="s">
        <v>336</v>
      </c>
      <c r="B301" s="33" t="s">
        <v>4</v>
      </c>
      <c r="C301" s="20" t="s">
        <v>84</v>
      </c>
      <c r="D301" s="20" t="s">
        <v>83</v>
      </c>
      <c r="E301" s="20" t="s">
        <v>337</v>
      </c>
      <c r="F301" s="15"/>
      <c r="G301" s="2">
        <f>G302</f>
        <v>500</v>
      </c>
    </row>
    <row r="302" spans="1:7" ht="40.75" x14ac:dyDescent="0.25">
      <c r="A302" s="103" t="s">
        <v>335</v>
      </c>
      <c r="B302" s="33" t="s">
        <v>4</v>
      </c>
      <c r="C302" s="20" t="s">
        <v>84</v>
      </c>
      <c r="D302" s="20" t="s">
        <v>83</v>
      </c>
      <c r="E302" s="20" t="s">
        <v>235</v>
      </c>
      <c r="F302" s="20"/>
      <c r="G302" s="32">
        <f>G303</f>
        <v>500</v>
      </c>
    </row>
    <row r="303" spans="1:7" ht="27.2" x14ac:dyDescent="0.25">
      <c r="A303" s="19" t="s">
        <v>29</v>
      </c>
      <c r="B303" s="15" t="s">
        <v>4</v>
      </c>
      <c r="C303" s="18" t="s">
        <v>84</v>
      </c>
      <c r="D303" s="18" t="s">
        <v>83</v>
      </c>
      <c r="E303" s="18" t="s">
        <v>235</v>
      </c>
      <c r="F303" s="18" t="s">
        <v>28</v>
      </c>
      <c r="G303" s="30">
        <f>G304</f>
        <v>500</v>
      </c>
    </row>
    <row r="304" spans="1:7" ht="27.2" x14ac:dyDescent="0.25">
      <c r="A304" s="19" t="s">
        <v>27</v>
      </c>
      <c r="B304" s="15" t="s">
        <v>4</v>
      </c>
      <c r="C304" s="18" t="s">
        <v>84</v>
      </c>
      <c r="D304" s="18" t="s">
        <v>83</v>
      </c>
      <c r="E304" s="18" t="s">
        <v>235</v>
      </c>
      <c r="F304" s="18" t="s">
        <v>24</v>
      </c>
      <c r="G304" s="30">
        <v>500</v>
      </c>
    </row>
    <row r="305" spans="1:7" x14ac:dyDescent="0.25">
      <c r="A305" s="24" t="s">
        <v>87</v>
      </c>
      <c r="B305" s="16" t="s">
        <v>4</v>
      </c>
      <c r="C305" s="20" t="s">
        <v>84</v>
      </c>
      <c r="D305" s="20" t="s">
        <v>83</v>
      </c>
      <c r="E305" s="20" t="s">
        <v>191</v>
      </c>
      <c r="F305" s="18"/>
      <c r="G305" s="9">
        <f>G306+G315+G318+G321+G324+G327+G330</f>
        <v>31574.399999999998</v>
      </c>
    </row>
    <row r="306" spans="1:7" x14ac:dyDescent="0.25">
      <c r="A306" s="24" t="s">
        <v>86</v>
      </c>
      <c r="B306" s="16" t="s">
        <v>4</v>
      </c>
      <c r="C306" s="20" t="s">
        <v>84</v>
      </c>
      <c r="D306" s="20" t="s">
        <v>83</v>
      </c>
      <c r="E306" s="20" t="s">
        <v>207</v>
      </c>
      <c r="F306" s="18"/>
      <c r="G306" s="9">
        <f>G307+G309+G311+G313</f>
        <v>4869</v>
      </c>
    </row>
    <row r="307" spans="1:7" ht="54.35" x14ac:dyDescent="0.25">
      <c r="A307" s="19" t="s">
        <v>77</v>
      </c>
      <c r="B307" s="16" t="s">
        <v>4</v>
      </c>
      <c r="C307" s="18" t="s">
        <v>84</v>
      </c>
      <c r="D307" s="18" t="s">
        <v>83</v>
      </c>
      <c r="E307" s="18" t="s">
        <v>207</v>
      </c>
      <c r="F307" s="18" t="s">
        <v>76</v>
      </c>
      <c r="G307" s="5">
        <f>G308</f>
        <v>3674.4</v>
      </c>
    </row>
    <row r="308" spans="1:7" x14ac:dyDescent="0.25">
      <c r="A308" s="19" t="s">
        <v>75</v>
      </c>
      <c r="B308" s="16" t="s">
        <v>4</v>
      </c>
      <c r="C308" s="18" t="s">
        <v>84</v>
      </c>
      <c r="D308" s="18" t="s">
        <v>83</v>
      </c>
      <c r="E308" s="18" t="s">
        <v>207</v>
      </c>
      <c r="F308" s="18" t="s">
        <v>74</v>
      </c>
      <c r="G308" s="5">
        <v>3674.4</v>
      </c>
    </row>
    <row r="309" spans="1:7" ht="27.2" x14ac:dyDescent="0.25">
      <c r="A309" s="19" t="s">
        <v>29</v>
      </c>
      <c r="B309" s="16" t="s">
        <v>4</v>
      </c>
      <c r="C309" s="18" t="s">
        <v>84</v>
      </c>
      <c r="D309" s="18" t="s">
        <v>83</v>
      </c>
      <c r="E309" s="18" t="s">
        <v>207</v>
      </c>
      <c r="F309" s="18" t="s">
        <v>28</v>
      </c>
      <c r="G309" s="5">
        <f>G310</f>
        <v>294.60000000000002</v>
      </c>
    </row>
    <row r="310" spans="1:7" ht="27.2" x14ac:dyDescent="0.25">
      <c r="A310" s="19" t="s">
        <v>27</v>
      </c>
      <c r="B310" s="16" t="s">
        <v>4</v>
      </c>
      <c r="C310" s="18" t="s">
        <v>84</v>
      </c>
      <c r="D310" s="18" t="s">
        <v>83</v>
      </c>
      <c r="E310" s="18" t="s">
        <v>207</v>
      </c>
      <c r="F310" s="18" t="s">
        <v>24</v>
      </c>
      <c r="G310" s="5">
        <v>294.60000000000002</v>
      </c>
    </row>
    <row r="311" spans="1:7" ht="27.2" x14ac:dyDescent="0.25">
      <c r="A311" s="27" t="s">
        <v>38</v>
      </c>
      <c r="B311" s="16" t="s">
        <v>4</v>
      </c>
      <c r="C311" s="18" t="s">
        <v>84</v>
      </c>
      <c r="D311" s="18" t="s">
        <v>83</v>
      </c>
      <c r="E311" s="18" t="s">
        <v>207</v>
      </c>
      <c r="F311" s="18" t="s">
        <v>37</v>
      </c>
      <c r="G311" s="5">
        <f>G312</f>
        <v>900</v>
      </c>
    </row>
    <row r="312" spans="1:7" x14ac:dyDescent="0.25">
      <c r="A312" s="34" t="s">
        <v>62</v>
      </c>
      <c r="B312" s="16" t="s">
        <v>4</v>
      </c>
      <c r="C312" s="18" t="s">
        <v>84</v>
      </c>
      <c r="D312" s="18" t="s">
        <v>83</v>
      </c>
      <c r="E312" s="18" t="s">
        <v>207</v>
      </c>
      <c r="F312" s="18" t="s">
        <v>61</v>
      </c>
      <c r="G312" s="5">
        <v>900</v>
      </c>
    </row>
    <row r="313" spans="1:7" x14ac:dyDescent="0.25">
      <c r="A313" s="19" t="s">
        <v>73</v>
      </c>
      <c r="B313" s="16" t="s">
        <v>4</v>
      </c>
      <c r="C313" s="18" t="s">
        <v>84</v>
      </c>
      <c r="D313" s="18" t="s">
        <v>83</v>
      </c>
      <c r="E313" s="18" t="s">
        <v>207</v>
      </c>
      <c r="F313" s="18" t="s">
        <v>72</v>
      </c>
      <c r="G313" s="5">
        <f>G314</f>
        <v>0</v>
      </c>
    </row>
    <row r="314" spans="1:7" x14ac:dyDescent="0.25">
      <c r="A314" s="19" t="s">
        <v>71</v>
      </c>
      <c r="B314" s="16" t="s">
        <v>4</v>
      </c>
      <c r="C314" s="18" t="s">
        <v>84</v>
      </c>
      <c r="D314" s="18" t="s">
        <v>83</v>
      </c>
      <c r="E314" s="18" t="s">
        <v>207</v>
      </c>
      <c r="F314" s="18" t="s">
        <v>70</v>
      </c>
      <c r="G314" s="5">
        <v>0</v>
      </c>
    </row>
    <row r="315" spans="1:7" x14ac:dyDescent="0.25">
      <c r="A315" s="24" t="s">
        <v>85</v>
      </c>
      <c r="B315" s="22" t="s">
        <v>4</v>
      </c>
      <c r="C315" s="20" t="s">
        <v>84</v>
      </c>
      <c r="D315" s="20" t="s">
        <v>83</v>
      </c>
      <c r="E315" s="20" t="s">
        <v>208</v>
      </c>
      <c r="F315" s="20"/>
      <c r="G315" s="9">
        <f>G316</f>
        <v>894</v>
      </c>
    </row>
    <row r="316" spans="1:7" ht="27.2" x14ac:dyDescent="0.25">
      <c r="A316" s="19" t="s">
        <v>29</v>
      </c>
      <c r="B316" s="16" t="s">
        <v>4</v>
      </c>
      <c r="C316" s="18" t="s">
        <v>84</v>
      </c>
      <c r="D316" s="18" t="s">
        <v>83</v>
      </c>
      <c r="E316" s="18" t="s">
        <v>208</v>
      </c>
      <c r="F316" s="18" t="s">
        <v>28</v>
      </c>
      <c r="G316" s="5">
        <f>G317</f>
        <v>894</v>
      </c>
    </row>
    <row r="317" spans="1:7" ht="27.2" x14ac:dyDescent="0.25">
      <c r="A317" s="19" t="s">
        <v>27</v>
      </c>
      <c r="B317" s="16" t="s">
        <v>4</v>
      </c>
      <c r="C317" s="18" t="s">
        <v>84</v>
      </c>
      <c r="D317" s="18" t="s">
        <v>83</v>
      </c>
      <c r="E317" s="18" t="s">
        <v>208</v>
      </c>
      <c r="F317" s="18" t="s">
        <v>24</v>
      </c>
      <c r="G317" s="5">
        <v>894</v>
      </c>
    </row>
    <row r="318" spans="1:7" ht="40.75" x14ac:dyDescent="0.25">
      <c r="A318" s="40" t="s">
        <v>209</v>
      </c>
      <c r="B318" s="39">
        <v>203</v>
      </c>
      <c r="C318" s="38" t="s">
        <v>84</v>
      </c>
      <c r="D318" s="20" t="s">
        <v>83</v>
      </c>
      <c r="E318" s="20" t="s">
        <v>210</v>
      </c>
      <c r="F318" s="18"/>
      <c r="G318" s="9">
        <f>G319</f>
        <v>11146.2</v>
      </c>
    </row>
    <row r="319" spans="1:7" ht="27.2" x14ac:dyDescent="0.25">
      <c r="A319" s="19" t="s">
        <v>29</v>
      </c>
      <c r="B319" s="16" t="s">
        <v>4</v>
      </c>
      <c r="C319" s="18" t="s">
        <v>84</v>
      </c>
      <c r="D319" s="18" t="s">
        <v>83</v>
      </c>
      <c r="E319" s="18" t="s">
        <v>210</v>
      </c>
      <c r="F319" s="18" t="s">
        <v>28</v>
      </c>
      <c r="G319" s="5">
        <f>G320</f>
        <v>11146.2</v>
      </c>
    </row>
    <row r="320" spans="1:7" ht="27.2" x14ac:dyDescent="0.25">
      <c r="A320" s="19" t="s">
        <v>27</v>
      </c>
      <c r="B320" s="16" t="s">
        <v>4</v>
      </c>
      <c r="C320" s="18" t="s">
        <v>84</v>
      </c>
      <c r="D320" s="18" t="s">
        <v>83</v>
      </c>
      <c r="E320" s="18" t="s">
        <v>210</v>
      </c>
      <c r="F320" s="18" t="s">
        <v>24</v>
      </c>
      <c r="G320" s="5">
        <v>11146.2</v>
      </c>
    </row>
    <row r="321" spans="1:7" ht="40.75" x14ac:dyDescent="0.25">
      <c r="A321" s="37" t="s">
        <v>211</v>
      </c>
      <c r="B321" s="22" t="s">
        <v>4</v>
      </c>
      <c r="C321" s="20" t="s">
        <v>84</v>
      </c>
      <c r="D321" s="20" t="s">
        <v>83</v>
      </c>
      <c r="E321" s="20" t="s">
        <v>212</v>
      </c>
      <c r="F321" s="20"/>
      <c r="G321" s="9">
        <f>G322</f>
        <v>586.6</v>
      </c>
    </row>
    <row r="322" spans="1:7" ht="27.2" x14ac:dyDescent="0.25">
      <c r="A322" s="19" t="s">
        <v>29</v>
      </c>
      <c r="B322" s="16" t="s">
        <v>4</v>
      </c>
      <c r="C322" s="18" t="s">
        <v>84</v>
      </c>
      <c r="D322" s="18" t="s">
        <v>83</v>
      </c>
      <c r="E322" s="18" t="s">
        <v>212</v>
      </c>
      <c r="F322" s="18" t="s">
        <v>28</v>
      </c>
      <c r="G322" s="5">
        <f>G323</f>
        <v>586.6</v>
      </c>
    </row>
    <row r="323" spans="1:7" ht="27.2" x14ac:dyDescent="0.25">
      <c r="A323" s="19" t="s">
        <v>27</v>
      </c>
      <c r="B323" s="16" t="s">
        <v>4</v>
      </c>
      <c r="C323" s="18" t="s">
        <v>84</v>
      </c>
      <c r="D323" s="18" t="s">
        <v>83</v>
      </c>
      <c r="E323" s="18" t="s">
        <v>212</v>
      </c>
      <c r="F323" s="18" t="s">
        <v>24</v>
      </c>
      <c r="G323" s="5">
        <v>586.6</v>
      </c>
    </row>
    <row r="324" spans="1:7" ht="54.35" x14ac:dyDescent="0.25">
      <c r="A324" s="24" t="s">
        <v>270</v>
      </c>
      <c r="B324" s="16" t="s">
        <v>4</v>
      </c>
      <c r="C324" s="20" t="s">
        <v>84</v>
      </c>
      <c r="D324" s="20" t="s">
        <v>83</v>
      </c>
      <c r="E324" s="20" t="s">
        <v>271</v>
      </c>
      <c r="F324" s="20"/>
      <c r="G324" s="9">
        <f>G325</f>
        <v>700</v>
      </c>
    </row>
    <row r="325" spans="1:7" ht="27.2" x14ac:dyDescent="0.25">
      <c r="A325" s="19" t="s">
        <v>29</v>
      </c>
      <c r="B325" s="16" t="s">
        <v>4</v>
      </c>
      <c r="C325" s="18" t="s">
        <v>84</v>
      </c>
      <c r="D325" s="18" t="s">
        <v>83</v>
      </c>
      <c r="E325" s="18" t="s">
        <v>271</v>
      </c>
      <c r="F325" s="18" t="s">
        <v>28</v>
      </c>
      <c r="G325" s="5">
        <f>G326</f>
        <v>700</v>
      </c>
    </row>
    <row r="326" spans="1:7" ht="27.2" x14ac:dyDescent="0.25">
      <c r="A326" s="19" t="s">
        <v>27</v>
      </c>
      <c r="B326" s="16" t="s">
        <v>4</v>
      </c>
      <c r="C326" s="18" t="s">
        <v>84</v>
      </c>
      <c r="D326" s="18" t="s">
        <v>83</v>
      </c>
      <c r="E326" s="18" t="s">
        <v>271</v>
      </c>
      <c r="F326" s="18" t="s">
        <v>24</v>
      </c>
      <c r="G326" s="5">
        <v>700</v>
      </c>
    </row>
    <row r="327" spans="1:7" ht="61.15" customHeight="1" x14ac:dyDescent="0.25">
      <c r="A327" s="24" t="s">
        <v>272</v>
      </c>
      <c r="B327" s="16" t="s">
        <v>4</v>
      </c>
      <c r="C327" s="20" t="s">
        <v>84</v>
      </c>
      <c r="D327" s="20" t="s">
        <v>83</v>
      </c>
      <c r="E327" s="20" t="s">
        <v>273</v>
      </c>
      <c r="F327" s="20"/>
      <c r="G327" s="9">
        <f>G328</f>
        <v>36.799999999999997</v>
      </c>
    </row>
    <row r="328" spans="1:7" ht="27.2" x14ac:dyDescent="0.25">
      <c r="A328" s="19" t="s">
        <v>29</v>
      </c>
      <c r="B328" s="16" t="s">
        <v>4</v>
      </c>
      <c r="C328" s="18" t="s">
        <v>84</v>
      </c>
      <c r="D328" s="18" t="s">
        <v>83</v>
      </c>
      <c r="E328" s="18" t="s">
        <v>273</v>
      </c>
      <c r="F328" s="18" t="s">
        <v>28</v>
      </c>
      <c r="G328" s="5">
        <f>G329</f>
        <v>36.799999999999997</v>
      </c>
    </row>
    <row r="329" spans="1:7" ht="27.2" x14ac:dyDescent="0.25">
      <c r="A329" s="19" t="s">
        <v>27</v>
      </c>
      <c r="B329" s="16" t="s">
        <v>4</v>
      </c>
      <c r="C329" s="18" t="s">
        <v>84</v>
      </c>
      <c r="D329" s="18" t="s">
        <v>83</v>
      </c>
      <c r="E329" s="18" t="s">
        <v>273</v>
      </c>
      <c r="F329" s="18" t="s">
        <v>24</v>
      </c>
      <c r="G329" s="5">
        <v>36.799999999999997</v>
      </c>
    </row>
    <row r="330" spans="1:7" ht="27.2" x14ac:dyDescent="0.25">
      <c r="A330" s="24" t="s">
        <v>513</v>
      </c>
      <c r="B330" s="16" t="s">
        <v>4</v>
      </c>
      <c r="C330" s="20" t="s">
        <v>84</v>
      </c>
      <c r="D330" s="20" t="s">
        <v>83</v>
      </c>
      <c r="E330" s="20" t="s">
        <v>514</v>
      </c>
      <c r="F330" s="18"/>
      <c r="G330" s="9">
        <f>G331</f>
        <v>13341.8</v>
      </c>
    </row>
    <row r="331" spans="1:7" ht="27.2" x14ac:dyDescent="0.25">
      <c r="A331" s="27" t="s">
        <v>38</v>
      </c>
      <c r="B331" s="16" t="s">
        <v>4</v>
      </c>
      <c r="C331" s="18" t="s">
        <v>84</v>
      </c>
      <c r="D331" s="18" t="s">
        <v>83</v>
      </c>
      <c r="E331" s="18" t="s">
        <v>514</v>
      </c>
      <c r="F331" s="18" t="s">
        <v>37</v>
      </c>
      <c r="G331" s="5">
        <f>G332</f>
        <v>13341.8</v>
      </c>
    </row>
    <row r="332" spans="1:7" x14ac:dyDescent="0.25">
      <c r="A332" s="34" t="s">
        <v>62</v>
      </c>
      <c r="B332" s="22" t="s">
        <v>4</v>
      </c>
      <c r="C332" s="18" t="s">
        <v>84</v>
      </c>
      <c r="D332" s="18" t="s">
        <v>83</v>
      </c>
      <c r="E332" s="18" t="s">
        <v>514</v>
      </c>
      <c r="F332" s="18" t="s">
        <v>61</v>
      </c>
      <c r="G332" s="5">
        <v>13341.8</v>
      </c>
    </row>
    <row r="333" spans="1:7" ht="40.75" x14ac:dyDescent="0.25">
      <c r="A333" s="37" t="s">
        <v>268</v>
      </c>
      <c r="B333" s="22" t="s">
        <v>4</v>
      </c>
      <c r="C333" s="20" t="s">
        <v>84</v>
      </c>
      <c r="D333" s="20" t="s">
        <v>83</v>
      </c>
      <c r="E333" s="20" t="s">
        <v>339</v>
      </c>
      <c r="F333" s="20"/>
      <c r="G333" s="9">
        <f>G334</f>
        <v>650</v>
      </c>
    </row>
    <row r="334" spans="1:7" ht="54.35" x14ac:dyDescent="0.25">
      <c r="A334" s="37" t="s">
        <v>338</v>
      </c>
      <c r="B334" s="22" t="s">
        <v>4</v>
      </c>
      <c r="C334" s="20" t="s">
        <v>84</v>
      </c>
      <c r="D334" s="20" t="s">
        <v>83</v>
      </c>
      <c r="E334" s="20" t="s">
        <v>213</v>
      </c>
      <c r="F334" s="20"/>
      <c r="G334" s="9">
        <f>G335</f>
        <v>650</v>
      </c>
    </row>
    <row r="335" spans="1:7" ht="27.2" x14ac:dyDescent="0.25">
      <c r="A335" s="19" t="s">
        <v>29</v>
      </c>
      <c r="B335" s="16" t="s">
        <v>4</v>
      </c>
      <c r="C335" s="18" t="s">
        <v>84</v>
      </c>
      <c r="D335" s="18" t="s">
        <v>83</v>
      </c>
      <c r="E335" s="18" t="s">
        <v>213</v>
      </c>
      <c r="F335" s="18" t="s">
        <v>28</v>
      </c>
      <c r="G335" s="5">
        <f>G336</f>
        <v>650</v>
      </c>
    </row>
    <row r="336" spans="1:7" ht="27.2" x14ac:dyDescent="0.25">
      <c r="A336" s="19" t="s">
        <v>27</v>
      </c>
      <c r="B336" s="16" t="s">
        <v>4</v>
      </c>
      <c r="C336" s="18" t="s">
        <v>84</v>
      </c>
      <c r="D336" s="18" t="s">
        <v>83</v>
      </c>
      <c r="E336" s="18" t="s">
        <v>213</v>
      </c>
      <c r="F336" s="18" t="s">
        <v>24</v>
      </c>
      <c r="G336" s="5">
        <v>650</v>
      </c>
    </row>
    <row r="337" spans="1:7" ht="27.2" x14ac:dyDescent="0.25">
      <c r="A337" s="24" t="s">
        <v>340</v>
      </c>
      <c r="B337" s="22" t="s">
        <v>4</v>
      </c>
      <c r="C337" s="20" t="s">
        <v>84</v>
      </c>
      <c r="D337" s="20" t="s">
        <v>83</v>
      </c>
      <c r="E337" s="20" t="s">
        <v>342</v>
      </c>
      <c r="F337" s="18"/>
      <c r="G337" s="5">
        <f>G338</f>
        <v>3550</v>
      </c>
    </row>
    <row r="338" spans="1:7" ht="38.75" customHeight="1" x14ac:dyDescent="0.25">
      <c r="A338" s="24" t="s">
        <v>341</v>
      </c>
      <c r="B338" s="22" t="s">
        <v>4</v>
      </c>
      <c r="C338" s="20" t="s">
        <v>84</v>
      </c>
      <c r="D338" s="20" t="s">
        <v>83</v>
      </c>
      <c r="E338" s="20" t="s">
        <v>214</v>
      </c>
      <c r="F338" s="20"/>
      <c r="G338" s="9">
        <f>G339+G341</f>
        <v>3550</v>
      </c>
    </row>
    <row r="339" spans="1:7" ht="27.2" x14ac:dyDescent="0.25">
      <c r="A339" s="19" t="s">
        <v>29</v>
      </c>
      <c r="B339" s="16" t="s">
        <v>4</v>
      </c>
      <c r="C339" s="18" t="s">
        <v>84</v>
      </c>
      <c r="D339" s="18" t="s">
        <v>83</v>
      </c>
      <c r="E339" s="20" t="s">
        <v>214</v>
      </c>
      <c r="F339" s="18" t="s">
        <v>28</v>
      </c>
      <c r="G339" s="5">
        <f>G340</f>
        <v>3550</v>
      </c>
    </row>
    <row r="340" spans="1:7" ht="27.2" x14ac:dyDescent="0.25">
      <c r="A340" s="19" t="s">
        <v>27</v>
      </c>
      <c r="B340" s="16" t="s">
        <v>4</v>
      </c>
      <c r="C340" s="18" t="s">
        <v>84</v>
      </c>
      <c r="D340" s="18" t="s">
        <v>83</v>
      </c>
      <c r="E340" s="20" t="s">
        <v>214</v>
      </c>
      <c r="F340" s="18" t="s">
        <v>24</v>
      </c>
      <c r="G340" s="5">
        <v>3550</v>
      </c>
    </row>
    <row r="341" spans="1:7" ht="27.2" x14ac:dyDescent="0.25">
      <c r="A341" s="27" t="s">
        <v>38</v>
      </c>
      <c r="B341" s="16" t="s">
        <v>4</v>
      </c>
      <c r="C341" s="18" t="s">
        <v>84</v>
      </c>
      <c r="D341" s="18" t="s">
        <v>83</v>
      </c>
      <c r="E341" s="20" t="s">
        <v>214</v>
      </c>
      <c r="F341" s="18" t="s">
        <v>37</v>
      </c>
      <c r="G341" s="5">
        <f>G342</f>
        <v>0</v>
      </c>
    </row>
    <row r="342" spans="1:7" x14ac:dyDescent="0.25">
      <c r="A342" s="34" t="s">
        <v>62</v>
      </c>
      <c r="B342" s="16" t="s">
        <v>4</v>
      </c>
      <c r="C342" s="18" t="s">
        <v>84</v>
      </c>
      <c r="D342" s="18" t="s">
        <v>83</v>
      </c>
      <c r="E342" s="20" t="s">
        <v>214</v>
      </c>
      <c r="F342" s="18" t="s">
        <v>61</v>
      </c>
      <c r="G342" s="5">
        <v>0</v>
      </c>
    </row>
    <row r="343" spans="1:7" ht="40.75" x14ac:dyDescent="0.25">
      <c r="A343" s="88" t="s">
        <v>269</v>
      </c>
      <c r="B343" s="89" t="s">
        <v>4</v>
      </c>
      <c r="C343" s="83" t="s">
        <v>84</v>
      </c>
      <c r="D343" s="83" t="s">
        <v>83</v>
      </c>
      <c r="E343" s="83" t="s">
        <v>243</v>
      </c>
      <c r="F343" s="83"/>
      <c r="G343" s="5">
        <f>G344</f>
        <v>704</v>
      </c>
    </row>
    <row r="344" spans="1:7" ht="27.2" x14ac:dyDescent="0.25">
      <c r="A344" s="63" t="s">
        <v>29</v>
      </c>
      <c r="B344" s="90" t="s">
        <v>4</v>
      </c>
      <c r="C344" s="62" t="s">
        <v>84</v>
      </c>
      <c r="D344" s="62" t="s">
        <v>83</v>
      </c>
      <c r="E344" s="62" t="s">
        <v>243</v>
      </c>
      <c r="F344" s="62" t="s">
        <v>28</v>
      </c>
      <c r="G344" s="5">
        <f>G345</f>
        <v>704</v>
      </c>
    </row>
    <row r="345" spans="1:7" ht="27.2" x14ac:dyDescent="0.25">
      <c r="A345" s="63" t="s">
        <v>27</v>
      </c>
      <c r="B345" s="90" t="s">
        <v>4</v>
      </c>
      <c r="C345" s="62" t="s">
        <v>84</v>
      </c>
      <c r="D345" s="62" t="s">
        <v>83</v>
      </c>
      <c r="E345" s="62" t="s">
        <v>243</v>
      </c>
      <c r="F345" s="62" t="s">
        <v>24</v>
      </c>
      <c r="G345" s="5">
        <v>704</v>
      </c>
    </row>
    <row r="346" spans="1:7" ht="27.2" x14ac:dyDescent="0.25">
      <c r="A346" s="91" t="s">
        <v>38</v>
      </c>
      <c r="B346" s="90" t="s">
        <v>4</v>
      </c>
      <c r="C346" s="62" t="s">
        <v>84</v>
      </c>
      <c r="D346" s="62" t="s">
        <v>83</v>
      </c>
      <c r="E346" s="62" t="s">
        <v>243</v>
      </c>
      <c r="F346" s="62" t="s">
        <v>37</v>
      </c>
      <c r="G346" s="5"/>
    </row>
    <row r="347" spans="1:7" x14ac:dyDescent="0.25">
      <c r="A347" s="92" t="s">
        <v>62</v>
      </c>
      <c r="B347" s="90" t="s">
        <v>4</v>
      </c>
      <c r="C347" s="62" t="s">
        <v>84</v>
      </c>
      <c r="D347" s="62" t="s">
        <v>83</v>
      </c>
      <c r="E347" s="62" t="s">
        <v>243</v>
      </c>
      <c r="F347" s="62" t="s">
        <v>61</v>
      </c>
      <c r="G347" s="5"/>
    </row>
    <row r="348" spans="1:7" ht="27.2" x14ac:dyDescent="0.25">
      <c r="A348" s="88" t="s">
        <v>345</v>
      </c>
      <c r="B348" s="16" t="s">
        <v>4</v>
      </c>
      <c r="C348" s="83" t="s">
        <v>84</v>
      </c>
      <c r="D348" s="83" t="s">
        <v>83</v>
      </c>
      <c r="E348" s="83" t="s">
        <v>346</v>
      </c>
      <c r="F348" s="18"/>
      <c r="G348" s="9">
        <f>G349</f>
        <v>60</v>
      </c>
    </row>
    <row r="349" spans="1:7" ht="40.75" x14ac:dyDescent="0.25">
      <c r="A349" s="88" t="s">
        <v>348</v>
      </c>
      <c r="B349" s="16" t="s">
        <v>4</v>
      </c>
      <c r="C349" s="83" t="s">
        <v>84</v>
      </c>
      <c r="D349" s="83" t="s">
        <v>83</v>
      </c>
      <c r="E349" s="83" t="s">
        <v>347</v>
      </c>
      <c r="F349" s="83"/>
      <c r="G349" s="9">
        <f>G350</f>
        <v>60</v>
      </c>
    </row>
    <row r="350" spans="1:7" ht="27.2" x14ac:dyDescent="0.25">
      <c r="A350" s="91" t="s">
        <v>38</v>
      </c>
      <c r="B350" s="16" t="s">
        <v>4</v>
      </c>
      <c r="C350" s="62" t="s">
        <v>84</v>
      </c>
      <c r="D350" s="62" t="s">
        <v>83</v>
      </c>
      <c r="E350" s="62" t="s">
        <v>347</v>
      </c>
      <c r="F350" s="62" t="s">
        <v>37</v>
      </c>
      <c r="G350" s="5">
        <f>G351</f>
        <v>60</v>
      </c>
    </row>
    <row r="351" spans="1:7" x14ac:dyDescent="0.25">
      <c r="A351" s="92" t="s">
        <v>62</v>
      </c>
      <c r="B351" s="16" t="s">
        <v>4</v>
      </c>
      <c r="C351" s="62" t="s">
        <v>84</v>
      </c>
      <c r="D351" s="62" t="s">
        <v>83</v>
      </c>
      <c r="E351" s="62" t="s">
        <v>347</v>
      </c>
      <c r="F351" s="62" t="s">
        <v>61</v>
      </c>
      <c r="G351" s="5">
        <v>60</v>
      </c>
    </row>
    <row r="352" spans="1:7" x14ac:dyDescent="0.25">
      <c r="A352" s="17" t="s">
        <v>291</v>
      </c>
      <c r="B352" s="16" t="s">
        <v>4</v>
      </c>
      <c r="C352" s="15" t="s">
        <v>69</v>
      </c>
      <c r="D352" s="15" t="s">
        <v>232</v>
      </c>
      <c r="E352" s="15"/>
      <c r="F352" s="15"/>
      <c r="G352" s="2">
        <f>G353</f>
        <v>46106.899999999994</v>
      </c>
    </row>
    <row r="353" spans="1:7" x14ac:dyDescent="0.25">
      <c r="A353" s="17" t="s">
        <v>82</v>
      </c>
      <c r="B353" s="16" t="s">
        <v>4</v>
      </c>
      <c r="C353" s="15" t="s">
        <v>69</v>
      </c>
      <c r="D353" s="15" t="s">
        <v>11</v>
      </c>
      <c r="E353" s="15"/>
      <c r="F353" s="15"/>
      <c r="G353" s="2">
        <f>G360+G354</f>
        <v>46106.899999999994</v>
      </c>
    </row>
    <row r="354" spans="1:7" ht="27.2" x14ac:dyDescent="0.25">
      <c r="A354" s="103" t="s">
        <v>336</v>
      </c>
      <c r="B354" s="33" t="s">
        <v>4</v>
      </c>
      <c r="C354" s="20" t="s">
        <v>84</v>
      </c>
      <c r="D354" s="20" t="s">
        <v>83</v>
      </c>
      <c r="E354" s="20" t="s">
        <v>337</v>
      </c>
      <c r="F354" s="15"/>
      <c r="G354" s="2">
        <f>G355</f>
        <v>2052</v>
      </c>
    </row>
    <row r="355" spans="1:7" ht="40.75" x14ac:dyDescent="0.25">
      <c r="A355" s="103" t="s">
        <v>335</v>
      </c>
      <c r="B355" s="33" t="s">
        <v>4</v>
      </c>
      <c r="C355" s="20" t="s">
        <v>84</v>
      </c>
      <c r="D355" s="20" t="s">
        <v>83</v>
      </c>
      <c r="E355" s="20" t="s">
        <v>235</v>
      </c>
      <c r="F355" s="15"/>
      <c r="G355" s="32">
        <f>G356+G358</f>
        <v>2052</v>
      </c>
    </row>
    <row r="356" spans="1:7" ht="27.2" x14ac:dyDescent="0.25">
      <c r="A356" s="19" t="s">
        <v>29</v>
      </c>
      <c r="B356" s="15" t="s">
        <v>4</v>
      </c>
      <c r="C356" s="18" t="s">
        <v>69</v>
      </c>
      <c r="D356" s="18" t="s">
        <v>11</v>
      </c>
      <c r="E356" s="18" t="s">
        <v>235</v>
      </c>
      <c r="F356" s="18" t="s">
        <v>28</v>
      </c>
      <c r="G356" s="30">
        <f>G357</f>
        <v>1282</v>
      </c>
    </row>
    <row r="357" spans="1:7" ht="27.2" x14ac:dyDescent="0.25">
      <c r="A357" s="19" t="s">
        <v>27</v>
      </c>
      <c r="B357" s="15" t="s">
        <v>4</v>
      </c>
      <c r="C357" s="18" t="s">
        <v>69</v>
      </c>
      <c r="D357" s="18" t="s">
        <v>11</v>
      </c>
      <c r="E357" s="18" t="s">
        <v>235</v>
      </c>
      <c r="F357" s="18" t="s">
        <v>24</v>
      </c>
      <c r="G357" s="30">
        <v>1282</v>
      </c>
    </row>
    <row r="358" spans="1:7" ht="27.2" x14ac:dyDescent="0.25">
      <c r="A358" s="104" t="s">
        <v>38</v>
      </c>
      <c r="B358" s="15" t="s">
        <v>4</v>
      </c>
      <c r="C358" s="18" t="s">
        <v>69</v>
      </c>
      <c r="D358" s="18" t="s">
        <v>11</v>
      </c>
      <c r="E358" s="18" t="s">
        <v>235</v>
      </c>
      <c r="F358" s="18" t="s">
        <v>37</v>
      </c>
      <c r="G358" s="30">
        <f>G359</f>
        <v>770</v>
      </c>
    </row>
    <row r="359" spans="1:7" x14ac:dyDescent="0.25">
      <c r="A359" s="19" t="s">
        <v>36</v>
      </c>
      <c r="B359" s="15" t="s">
        <v>4</v>
      </c>
      <c r="C359" s="18" t="s">
        <v>69</v>
      </c>
      <c r="D359" s="18" t="s">
        <v>11</v>
      </c>
      <c r="E359" s="18" t="s">
        <v>235</v>
      </c>
      <c r="F359" s="18" t="s">
        <v>34</v>
      </c>
      <c r="G359" s="30">
        <v>770</v>
      </c>
    </row>
    <row r="360" spans="1:7" x14ac:dyDescent="0.25">
      <c r="A360" s="24" t="s">
        <v>81</v>
      </c>
      <c r="B360" s="22" t="s">
        <v>4</v>
      </c>
      <c r="C360" s="20" t="s">
        <v>69</v>
      </c>
      <c r="D360" s="20" t="s">
        <v>11</v>
      </c>
      <c r="E360" s="20" t="s">
        <v>215</v>
      </c>
      <c r="F360" s="20"/>
      <c r="G360" s="9">
        <f>G361+G373+G366+G385+G388+G391+G394+G380</f>
        <v>44054.899999999994</v>
      </c>
    </row>
    <row r="361" spans="1:7" ht="15.8" customHeight="1" x14ac:dyDescent="0.25">
      <c r="A361" s="24" t="s">
        <v>80</v>
      </c>
      <c r="B361" s="22" t="s">
        <v>4</v>
      </c>
      <c r="C361" s="20" t="s">
        <v>69</v>
      </c>
      <c r="D361" s="20" t="s">
        <v>11</v>
      </c>
      <c r="E361" s="20" t="s">
        <v>216</v>
      </c>
      <c r="F361" s="20"/>
      <c r="G361" s="9">
        <f>G364+G362</f>
        <v>1000</v>
      </c>
    </row>
    <row r="362" spans="1:7" ht="57.25" customHeight="1" x14ac:dyDescent="0.25">
      <c r="A362" s="19" t="s">
        <v>77</v>
      </c>
      <c r="B362" s="16" t="s">
        <v>4</v>
      </c>
      <c r="C362" s="18" t="s">
        <v>69</v>
      </c>
      <c r="D362" s="18" t="s">
        <v>11</v>
      </c>
      <c r="E362" s="18" t="s">
        <v>216</v>
      </c>
      <c r="F362" s="18" t="s">
        <v>76</v>
      </c>
      <c r="G362" s="9">
        <f>G363</f>
        <v>0</v>
      </c>
    </row>
    <row r="363" spans="1:7" ht="19.55" customHeight="1" x14ac:dyDescent="0.25">
      <c r="A363" s="19" t="s">
        <v>75</v>
      </c>
      <c r="B363" s="16" t="s">
        <v>4</v>
      </c>
      <c r="C363" s="18" t="s">
        <v>69</v>
      </c>
      <c r="D363" s="18" t="s">
        <v>11</v>
      </c>
      <c r="E363" s="18" t="s">
        <v>216</v>
      </c>
      <c r="F363" s="18" t="s">
        <v>74</v>
      </c>
      <c r="G363" s="9">
        <v>0</v>
      </c>
    </row>
    <row r="364" spans="1:7" ht="27.7" customHeight="1" x14ac:dyDescent="0.25">
      <c r="A364" s="27" t="s">
        <v>38</v>
      </c>
      <c r="B364" s="16" t="s">
        <v>4</v>
      </c>
      <c r="C364" s="18" t="s">
        <v>69</v>
      </c>
      <c r="D364" s="18" t="s">
        <v>11</v>
      </c>
      <c r="E364" s="18" t="s">
        <v>216</v>
      </c>
      <c r="F364" s="18" t="s">
        <v>37</v>
      </c>
      <c r="G364" s="5">
        <f>G365</f>
        <v>1000</v>
      </c>
    </row>
    <row r="365" spans="1:7" x14ac:dyDescent="0.25">
      <c r="A365" s="19" t="s">
        <v>36</v>
      </c>
      <c r="B365" s="16" t="s">
        <v>4</v>
      </c>
      <c r="C365" s="18" t="s">
        <v>69</v>
      </c>
      <c r="D365" s="18" t="s">
        <v>11</v>
      </c>
      <c r="E365" s="18" t="s">
        <v>216</v>
      </c>
      <c r="F365" s="18" t="s">
        <v>34</v>
      </c>
      <c r="G365" s="5">
        <v>1000</v>
      </c>
    </row>
    <row r="366" spans="1:7" ht="14.95" customHeight="1" x14ac:dyDescent="0.25">
      <c r="A366" s="24" t="s">
        <v>274</v>
      </c>
      <c r="B366" s="22" t="s">
        <v>4</v>
      </c>
      <c r="C366" s="20" t="s">
        <v>69</v>
      </c>
      <c r="D366" s="20" t="s">
        <v>11</v>
      </c>
      <c r="E366" s="20" t="s">
        <v>286</v>
      </c>
      <c r="F366" s="20"/>
      <c r="G366" s="9">
        <f>G367+G369+G371</f>
        <v>16182.099999999999</v>
      </c>
    </row>
    <row r="367" spans="1:7" ht="54.35" x14ac:dyDescent="0.25">
      <c r="A367" s="19" t="s">
        <v>77</v>
      </c>
      <c r="B367" s="16" t="s">
        <v>4</v>
      </c>
      <c r="C367" s="18" t="s">
        <v>69</v>
      </c>
      <c r="D367" s="18" t="s">
        <v>11</v>
      </c>
      <c r="E367" s="18" t="s">
        <v>286</v>
      </c>
      <c r="F367" s="18" t="s">
        <v>76</v>
      </c>
      <c r="G367" s="5">
        <f>G368</f>
        <v>11557.9</v>
      </c>
    </row>
    <row r="368" spans="1:7" x14ac:dyDescent="0.25">
      <c r="A368" s="19" t="s">
        <v>75</v>
      </c>
      <c r="B368" s="16" t="s">
        <v>4</v>
      </c>
      <c r="C368" s="18" t="s">
        <v>69</v>
      </c>
      <c r="D368" s="18" t="s">
        <v>11</v>
      </c>
      <c r="E368" s="18" t="s">
        <v>286</v>
      </c>
      <c r="F368" s="18" t="s">
        <v>74</v>
      </c>
      <c r="G368" s="5">
        <v>11557.9</v>
      </c>
    </row>
    <row r="369" spans="1:7" ht="27.2" x14ac:dyDescent="0.25">
      <c r="A369" s="19" t="s">
        <v>29</v>
      </c>
      <c r="B369" s="16" t="s">
        <v>4</v>
      </c>
      <c r="C369" s="18" t="s">
        <v>69</v>
      </c>
      <c r="D369" s="18" t="s">
        <v>11</v>
      </c>
      <c r="E369" s="18" t="s">
        <v>286</v>
      </c>
      <c r="F369" s="18" t="s">
        <v>28</v>
      </c>
      <c r="G369" s="5">
        <f>G370</f>
        <v>4623.8999999999996</v>
      </c>
    </row>
    <row r="370" spans="1:7" ht="27.2" x14ac:dyDescent="0.25">
      <c r="A370" s="19" t="s">
        <v>27</v>
      </c>
      <c r="B370" s="16" t="s">
        <v>4</v>
      </c>
      <c r="C370" s="18" t="s">
        <v>69</v>
      </c>
      <c r="D370" s="18" t="s">
        <v>11</v>
      </c>
      <c r="E370" s="18" t="s">
        <v>286</v>
      </c>
      <c r="F370" s="18" t="s">
        <v>24</v>
      </c>
      <c r="G370" s="5">
        <v>4623.8999999999996</v>
      </c>
    </row>
    <row r="371" spans="1:7" x14ac:dyDescent="0.25">
      <c r="A371" s="19" t="s">
        <v>73</v>
      </c>
      <c r="B371" s="16" t="s">
        <v>4</v>
      </c>
      <c r="C371" s="18" t="s">
        <v>69</v>
      </c>
      <c r="D371" s="18" t="s">
        <v>11</v>
      </c>
      <c r="E371" s="18" t="s">
        <v>286</v>
      </c>
      <c r="F371" s="18" t="s">
        <v>72</v>
      </c>
      <c r="G371" s="5">
        <f>G372</f>
        <v>0.3</v>
      </c>
    </row>
    <row r="372" spans="1:7" x14ac:dyDescent="0.25">
      <c r="A372" s="19" t="s">
        <v>71</v>
      </c>
      <c r="B372" s="16" t="s">
        <v>4</v>
      </c>
      <c r="C372" s="18" t="s">
        <v>69</v>
      </c>
      <c r="D372" s="18" t="s">
        <v>11</v>
      </c>
      <c r="E372" s="18" t="s">
        <v>286</v>
      </c>
      <c r="F372" s="18" t="s">
        <v>70</v>
      </c>
      <c r="G372" s="5">
        <v>0.3</v>
      </c>
    </row>
    <row r="373" spans="1:7" ht="14.3" customHeight="1" x14ac:dyDescent="0.25">
      <c r="A373" s="24" t="s">
        <v>79</v>
      </c>
      <c r="B373" s="22" t="s">
        <v>4</v>
      </c>
      <c r="C373" s="20" t="s">
        <v>69</v>
      </c>
      <c r="D373" s="20" t="s">
        <v>11</v>
      </c>
      <c r="E373" s="20" t="s">
        <v>217</v>
      </c>
      <c r="F373" s="20"/>
      <c r="G373" s="9">
        <f>G374+G376+G378</f>
        <v>3140.7999999999997</v>
      </c>
    </row>
    <row r="374" spans="1:7" ht="54.35" x14ac:dyDescent="0.25">
      <c r="A374" s="19" t="s">
        <v>77</v>
      </c>
      <c r="B374" s="16" t="s">
        <v>4</v>
      </c>
      <c r="C374" s="18" t="s">
        <v>69</v>
      </c>
      <c r="D374" s="18" t="s">
        <v>11</v>
      </c>
      <c r="E374" s="18" t="s">
        <v>217</v>
      </c>
      <c r="F374" s="18" t="s">
        <v>76</v>
      </c>
      <c r="G374" s="5">
        <f>G375</f>
        <v>2527.6999999999998</v>
      </c>
    </row>
    <row r="375" spans="1:7" x14ac:dyDescent="0.25">
      <c r="A375" s="19" t="s">
        <v>75</v>
      </c>
      <c r="B375" s="16" t="s">
        <v>4</v>
      </c>
      <c r="C375" s="18" t="s">
        <v>69</v>
      </c>
      <c r="D375" s="18" t="s">
        <v>11</v>
      </c>
      <c r="E375" s="18" t="s">
        <v>217</v>
      </c>
      <c r="F375" s="18" t="s">
        <v>74</v>
      </c>
      <c r="G375" s="5">
        <v>2527.6999999999998</v>
      </c>
    </row>
    <row r="376" spans="1:7" ht="27.2" x14ac:dyDescent="0.25">
      <c r="A376" s="19" t="s">
        <v>29</v>
      </c>
      <c r="B376" s="16" t="s">
        <v>4</v>
      </c>
      <c r="C376" s="18" t="s">
        <v>69</v>
      </c>
      <c r="D376" s="18" t="s">
        <v>11</v>
      </c>
      <c r="E376" s="18" t="s">
        <v>217</v>
      </c>
      <c r="F376" s="18" t="s">
        <v>28</v>
      </c>
      <c r="G376" s="5">
        <f>G377</f>
        <v>584.70000000000005</v>
      </c>
    </row>
    <row r="377" spans="1:7" ht="27.2" x14ac:dyDescent="0.25">
      <c r="A377" s="19" t="s">
        <v>27</v>
      </c>
      <c r="B377" s="16" t="s">
        <v>4</v>
      </c>
      <c r="C377" s="18" t="s">
        <v>69</v>
      </c>
      <c r="D377" s="18" t="s">
        <v>11</v>
      </c>
      <c r="E377" s="18" t="s">
        <v>217</v>
      </c>
      <c r="F377" s="18" t="s">
        <v>24</v>
      </c>
      <c r="G377" s="5">
        <v>584.70000000000005</v>
      </c>
    </row>
    <row r="378" spans="1:7" x14ac:dyDescent="0.25">
      <c r="A378" s="19" t="s">
        <v>73</v>
      </c>
      <c r="B378" s="16" t="s">
        <v>4</v>
      </c>
      <c r="C378" s="18" t="s">
        <v>69</v>
      </c>
      <c r="D378" s="18" t="s">
        <v>11</v>
      </c>
      <c r="E378" s="18" t="s">
        <v>217</v>
      </c>
      <c r="F378" s="18" t="s">
        <v>72</v>
      </c>
      <c r="G378" s="5">
        <f>G379</f>
        <v>28.4</v>
      </c>
    </row>
    <row r="379" spans="1:7" x14ac:dyDescent="0.25">
      <c r="A379" s="19" t="s">
        <v>71</v>
      </c>
      <c r="B379" s="16" t="s">
        <v>4</v>
      </c>
      <c r="C379" s="18" t="s">
        <v>69</v>
      </c>
      <c r="D379" s="18" t="s">
        <v>11</v>
      </c>
      <c r="E379" s="18" t="s">
        <v>217</v>
      </c>
      <c r="F379" s="18" t="s">
        <v>70</v>
      </c>
      <c r="G379" s="5">
        <v>28.4</v>
      </c>
    </row>
    <row r="380" spans="1:7" ht="27.2" x14ac:dyDescent="0.25">
      <c r="A380" s="24" t="s">
        <v>515</v>
      </c>
      <c r="B380" s="16" t="s">
        <v>4</v>
      </c>
      <c r="C380" s="20" t="s">
        <v>69</v>
      </c>
      <c r="D380" s="20" t="s">
        <v>11</v>
      </c>
      <c r="E380" s="20" t="s">
        <v>516</v>
      </c>
      <c r="F380" s="20"/>
      <c r="G380" s="9">
        <f>G381+G383</f>
        <v>23029.399999999998</v>
      </c>
    </row>
    <row r="381" spans="1:7" ht="54.35" x14ac:dyDescent="0.25">
      <c r="A381" s="19" t="s">
        <v>77</v>
      </c>
      <c r="B381" s="16" t="s">
        <v>4</v>
      </c>
      <c r="C381" s="18" t="s">
        <v>69</v>
      </c>
      <c r="D381" s="18" t="s">
        <v>11</v>
      </c>
      <c r="E381" s="18" t="s">
        <v>516</v>
      </c>
      <c r="F381" s="18" t="s">
        <v>76</v>
      </c>
      <c r="G381" s="5">
        <f>G382</f>
        <v>3999.1</v>
      </c>
    </row>
    <row r="382" spans="1:7" x14ac:dyDescent="0.25">
      <c r="A382" s="19" t="s">
        <v>75</v>
      </c>
      <c r="B382" s="16" t="s">
        <v>4</v>
      </c>
      <c r="C382" s="18" t="s">
        <v>69</v>
      </c>
      <c r="D382" s="18" t="s">
        <v>11</v>
      </c>
      <c r="E382" s="18" t="s">
        <v>516</v>
      </c>
      <c r="F382" s="18" t="s">
        <v>74</v>
      </c>
      <c r="G382" s="5">
        <v>3999.1</v>
      </c>
    </row>
    <row r="383" spans="1:7" ht="27.2" x14ac:dyDescent="0.25">
      <c r="A383" s="27" t="s">
        <v>38</v>
      </c>
      <c r="B383" s="16" t="s">
        <v>4</v>
      </c>
      <c r="C383" s="18" t="s">
        <v>69</v>
      </c>
      <c r="D383" s="18" t="s">
        <v>11</v>
      </c>
      <c r="E383" s="18" t="s">
        <v>516</v>
      </c>
      <c r="F383" s="18" t="s">
        <v>37</v>
      </c>
      <c r="G383" s="5">
        <f>G384</f>
        <v>19030.3</v>
      </c>
    </row>
    <row r="384" spans="1:7" x14ac:dyDescent="0.25">
      <c r="A384" s="19" t="s">
        <v>36</v>
      </c>
      <c r="B384" s="16" t="s">
        <v>4</v>
      </c>
      <c r="C384" s="18" t="s">
        <v>69</v>
      </c>
      <c r="D384" s="18" t="s">
        <v>11</v>
      </c>
      <c r="E384" s="18" t="s">
        <v>516</v>
      </c>
      <c r="F384" s="18" t="s">
        <v>34</v>
      </c>
      <c r="G384" s="5">
        <v>19030.3</v>
      </c>
    </row>
    <row r="385" spans="1:7" ht="81.55" x14ac:dyDescent="0.25">
      <c r="A385" s="24" t="s">
        <v>497</v>
      </c>
      <c r="B385" s="16" t="s">
        <v>4</v>
      </c>
      <c r="C385" s="20" t="s">
        <v>69</v>
      </c>
      <c r="D385" s="20" t="s">
        <v>11</v>
      </c>
      <c r="E385" s="20" t="s">
        <v>498</v>
      </c>
      <c r="F385" s="20"/>
      <c r="G385" s="5">
        <f>G386</f>
        <v>642.9</v>
      </c>
    </row>
    <row r="386" spans="1:7" ht="27.2" x14ac:dyDescent="0.25">
      <c r="A386" s="19" t="s">
        <v>29</v>
      </c>
      <c r="B386" s="16" t="s">
        <v>4</v>
      </c>
      <c r="C386" s="18" t="s">
        <v>69</v>
      </c>
      <c r="D386" s="18" t="s">
        <v>11</v>
      </c>
      <c r="E386" s="18" t="s">
        <v>498</v>
      </c>
      <c r="F386" s="18" t="s">
        <v>28</v>
      </c>
      <c r="G386" s="5">
        <f>G387</f>
        <v>642.9</v>
      </c>
    </row>
    <row r="387" spans="1:7" ht="27.2" x14ac:dyDescent="0.25">
      <c r="A387" s="19" t="s">
        <v>27</v>
      </c>
      <c r="B387" s="16" t="s">
        <v>4</v>
      </c>
      <c r="C387" s="18" t="s">
        <v>69</v>
      </c>
      <c r="D387" s="18" t="s">
        <v>11</v>
      </c>
      <c r="E387" s="18" t="s">
        <v>498</v>
      </c>
      <c r="F387" s="18" t="s">
        <v>24</v>
      </c>
      <c r="G387" s="5">
        <v>642.9</v>
      </c>
    </row>
    <row r="388" spans="1:7" ht="67.95" x14ac:dyDescent="0.25">
      <c r="A388" s="24" t="s">
        <v>276</v>
      </c>
      <c r="B388" s="16" t="s">
        <v>4</v>
      </c>
      <c r="C388" s="20" t="s">
        <v>69</v>
      </c>
      <c r="D388" s="20" t="s">
        <v>11</v>
      </c>
      <c r="E388" s="20" t="s">
        <v>499</v>
      </c>
      <c r="F388" s="20"/>
      <c r="G388" s="5">
        <f>G389</f>
        <v>33.9</v>
      </c>
    </row>
    <row r="389" spans="1:7" ht="27.2" x14ac:dyDescent="0.25">
      <c r="A389" s="19" t="s">
        <v>29</v>
      </c>
      <c r="B389" s="16" t="s">
        <v>4</v>
      </c>
      <c r="C389" s="18" t="s">
        <v>69</v>
      </c>
      <c r="D389" s="18" t="s">
        <v>11</v>
      </c>
      <c r="E389" s="18" t="s">
        <v>499</v>
      </c>
      <c r="F389" s="18" t="s">
        <v>28</v>
      </c>
      <c r="G389" s="5">
        <f>G390</f>
        <v>33.9</v>
      </c>
    </row>
    <row r="390" spans="1:7" ht="27.2" x14ac:dyDescent="0.25">
      <c r="A390" s="19" t="s">
        <v>27</v>
      </c>
      <c r="B390" s="16" t="s">
        <v>4</v>
      </c>
      <c r="C390" s="18" t="s">
        <v>69</v>
      </c>
      <c r="D390" s="18" t="s">
        <v>11</v>
      </c>
      <c r="E390" s="18" t="s">
        <v>499</v>
      </c>
      <c r="F390" s="18" t="s">
        <v>24</v>
      </c>
      <c r="G390" s="5">
        <v>33.9</v>
      </c>
    </row>
    <row r="391" spans="1:7" ht="67.95" x14ac:dyDescent="0.25">
      <c r="A391" s="64" t="s">
        <v>277</v>
      </c>
      <c r="B391" s="16" t="s">
        <v>4</v>
      </c>
      <c r="C391" s="20" t="s">
        <v>69</v>
      </c>
      <c r="D391" s="20" t="s">
        <v>11</v>
      </c>
      <c r="E391" s="20" t="s">
        <v>310</v>
      </c>
      <c r="F391" s="62"/>
      <c r="G391" s="5">
        <f>G392</f>
        <v>24.5</v>
      </c>
    </row>
    <row r="392" spans="1:7" ht="27.2" x14ac:dyDescent="0.25">
      <c r="A392" s="19" t="s">
        <v>29</v>
      </c>
      <c r="B392" s="16" t="s">
        <v>4</v>
      </c>
      <c r="C392" s="18" t="s">
        <v>69</v>
      </c>
      <c r="D392" s="18" t="s">
        <v>11</v>
      </c>
      <c r="E392" s="18" t="s">
        <v>310</v>
      </c>
      <c r="F392" s="18" t="s">
        <v>28</v>
      </c>
      <c r="G392" s="5">
        <f>G393</f>
        <v>24.5</v>
      </c>
    </row>
    <row r="393" spans="1:7" ht="27.2" x14ac:dyDescent="0.25">
      <c r="A393" s="19" t="s">
        <v>27</v>
      </c>
      <c r="B393" s="16" t="s">
        <v>4</v>
      </c>
      <c r="C393" s="18" t="s">
        <v>69</v>
      </c>
      <c r="D393" s="18" t="s">
        <v>11</v>
      </c>
      <c r="E393" s="18" t="s">
        <v>310</v>
      </c>
      <c r="F393" s="18" t="s">
        <v>24</v>
      </c>
      <c r="G393" s="5">
        <v>24.5</v>
      </c>
    </row>
    <row r="394" spans="1:7" ht="67.95" x14ac:dyDescent="0.25">
      <c r="A394" s="24" t="s">
        <v>278</v>
      </c>
      <c r="B394" s="16" t="s">
        <v>4</v>
      </c>
      <c r="C394" s="20" t="s">
        <v>69</v>
      </c>
      <c r="D394" s="20" t="s">
        <v>11</v>
      </c>
      <c r="E394" s="20" t="s">
        <v>311</v>
      </c>
      <c r="F394" s="62"/>
      <c r="G394" s="5">
        <f>G395</f>
        <v>1.3</v>
      </c>
    </row>
    <row r="395" spans="1:7" ht="27.2" x14ac:dyDescent="0.25">
      <c r="A395" s="19" t="s">
        <v>29</v>
      </c>
      <c r="B395" s="16" t="s">
        <v>4</v>
      </c>
      <c r="C395" s="18" t="s">
        <v>69</v>
      </c>
      <c r="D395" s="18" t="s">
        <v>11</v>
      </c>
      <c r="E395" s="18" t="s">
        <v>311</v>
      </c>
      <c r="F395" s="18" t="s">
        <v>28</v>
      </c>
      <c r="G395" s="5">
        <f>G396</f>
        <v>1.3</v>
      </c>
    </row>
    <row r="396" spans="1:7" ht="27.2" x14ac:dyDescent="0.25">
      <c r="A396" s="19" t="s">
        <v>27</v>
      </c>
      <c r="B396" s="16" t="s">
        <v>4</v>
      </c>
      <c r="C396" s="18" t="s">
        <v>69</v>
      </c>
      <c r="D396" s="18" t="s">
        <v>11</v>
      </c>
      <c r="E396" s="18" t="s">
        <v>311</v>
      </c>
      <c r="F396" s="18" t="s">
        <v>24</v>
      </c>
      <c r="G396" s="5">
        <v>1.3</v>
      </c>
    </row>
    <row r="397" spans="1:7" x14ac:dyDescent="0.25">
      <c r="A397" s="17" t="s">
        <v>68</v>
      </c>
      <c r="B397" s="16" t="s">
        <v>4</v>
      </c>
      <c r="C397" s="15">
        <v>10</v>
      </c>
      <c r="D397" s="15"/>
      <c r="E397" s="15"/>
      <c r="F397" s="15"/>
      <c r="G397" s="2">
        <f>G403+G411+G420+G432+G398</f>
        <v>86651.800000000017</v>
      </c>
    </row>
    <row r="398" spans="1:7" x14ac:dyDescent="0.25">
      <c r="A398" s="14" t="s">
        <v>67</v>
      </c>
      <c r="B398" s="7" t="s">
        <v>4</v>
      </c>
      <c r="C398" s="13" t="s">
        <v>44</v>
      </c>
      <c r="D398" s="13" t="s">
        <v>11</v>
      </c>
      <c r="E398" s="13"/>
      <c r="F398" s="13"/>
      <c r="G398" s="2">
        <f>G399</f>
        <v>1142.5999999999999</v>
      </c>
    </row>
    <row r="399" spans="1:7" ht="15.8" customHeight="1" x14ac:dyDescent="0.25">
      <c r="A399" s="23" t="s">
        <v>21</v>
      </c>
      <c r="B399" s="22" t="s">
        <v>4</v>
      </c>
      <c r="C399" s="20" t="s">
        <v>44</v>
      </c>
      <c r="D399" s="20" t="s">
        <v>11</v>
      </c>
      <c r="E399" s="21" t="s">
        <v>161</v>
      </c>
      <c r="F399" s="13"/>
      <c r="G399" s="32">
        <f>G400</f>
        <v>1142.5999999999999</v>
      </c>
    </row>
    <row r="400" spans="1:7" ht="15.8" customHeight="1" x14ac:dyDescent="0.25">
      <c r="A400" s="8" t="s">
        <v>66</v>
      </c>
      <c r="B400" s="7" t="s">
        <v>4</v>
      </c>
      <c r="C400" s="6" t="s">
        <v>44</v>
      </c>
      <c r="D400" s="6" t="s">
        <v>11</v>
      </c>
      <c r="E400" s="28" t="s">
        <v>218</v>
      </c>
      <c r="F400" s="6"/>
      <c r="G400" s="30">
        <f>G401</f>
        <v>1142.5999999999999</v>
      </c>
    </row>
    <row r="401" spans="1:7" ht="15.8" customHeight="1" x14ac:dyDescent="0.25">
      <c r="A401" s="19" t="s">
        <v>51</v>
      </c>
      <c r="B401" s="7" t="s">
        <v>4</v>
      </c>
      <c r="C401" s="6" t="s">
        <v>44</v>
      </c>
      <c r="D401" s="6" t="s">
        <v>11</v>
      </c>
      <c r="E401" s="28" t="s">
        <v>218</v>
      </c>
      <c r="F401" s="6" t="s">
        <v>50</v>
      </c>
      <c r="G401" s="30">
        <f>G402</f>
        <v>1142.5999999999999</v>
      </c>
    </row>
    <row r="402" spans="1:7" ht="15.8" customHeight="1" x14ac:dyDescent="0.25">
      <c r="A402" s="19" t="s">
        <v>65</v>
      </c>
      <c r="B402" s="7" t="s">
        <v>4</v>
      </c>
      <c r="C402" s="6" t="s">
        <v>44</v>
      </c>
      <c r="D402" s="6" t="s">
        <v>11</v>
      </c>
      <c r="E402" s="28" t="s">
        <v>218</v>
      </c>
      <c r="F402" s="6" t="s">
        <v>47</v>
      </c>
      <c r="G402" s="30">
        <v>1142.5999999999999</v>
      </c>
    </row>
    <row r="403" spans="1:7" ht="15.8" customHeight="1" x14ac:dyDescent="0.25">
      <c r="A403" s="36" t="s">
        <v>64</v>
      </c>
      <c r="B403" s="16" t="s">
        <v>4</v>
      </c>
      <c r="C403" s="35">
        <v>10</v>
      </c>
      <c r="D403" s="35" t="s">
        <v>25</v>
      </c>
      <c r="E403" s="35"/>
      <c r="F403" s="35"/>
      <c r="G403" s="2">
        <f>G404</f>
        <v>44121.599999999999</v>
      </c>
    </row>
    <row r="404" spans="1:7" ht="15.8" customHeight="1" x14ac:dyDescent="0.25">
      <c r="A404" s="12" t="s">
        <v>21</v>
      </c>
      <c r="B404" s="22" t="s">
        <v>4</v>
      </c>
      <c r="C404" s="20" t="s">
        <v>44</v>
      </c>
      <c r="D404" s="20" t="s">
        <v>25</v>
      </c>
      <c r="E404" s="20" t="s">
        <v>161</v>
      </c>
      <c r="F404" s="35"/>
      <c r="G404" s="2">
        <f>G405+G408</f>
        <v>44121.599999999999</v>
      </c>
    </row>
    <row r="405" spans="1:7" ht="48.25" customHeight="1" x14ac:dyDescent="0.25">
      <c r="A405" s="24" t="s">
        <v>63</v>
      </c>
      <c r="B405" s="22" t="s">
        <v>4</v>
      </c>
      <c r="C405" s="20" t="s">
        <v>44</v>
      </c>
      <c r="D405" s="20" t="s">
        <v>25</v>
      </c>
      <c r="E405" s="20" t="s">
        <v>168</v>
      </c>
      <c r="F405" s="26"/>
      <c r="G405" s="9">
        <f>G406</f>
        <v>43121.599999999999</v>
      </c>
    </row>
    <row r="406" spans="1:7" ht="27.2" x14ac:dyDescent="0.25">
      <c r="A406" s="27" t="s">
        <v>38</v>
      </c>
      <c r="B406" s="16" t="s">
        <v>4</v>
      </c>
      <c r="C406" s="25">
        <v>10</v>
      </c>
      <c r="D406" s="25" t="s">
        <v>25</v>
      </c>
      <c r="E406" s="18" t="s">
        <v>168</v>
      </c>
      <c r="F406" s="25" t="s">
        <v>37</v>
      </c>
      <c r="G406" s="5">
        <f>G407</f>
        <v>43121.599999999999</v>
      </c>
    </row>
    <row r="407" spans="1:7" x14ac:dyDescent="0.25">
      <c r="A407" s="34" t="s">
        <v>62</v>
      </c>
      <c r="B407" s="16" t="s">
        <v>4</v>
      </c>
      <c r="C407" s="25">
        <v>10</v>
      </c>
      <c r="D407" s="25" t="s">
        <v>25</v>
      </c>
      <c r="E407" s="18" t="s">
        <v>168</v>
      </c>
      <c r="F407" s="25" t="s">
        <v>61</v>
      </c>
      <c r="G407" s="5">
        <v>43121.599999999999</v>
      </c>
    </row>
    <row r="408" spans="1:7" ht="27.2" x14ac:dyDescent="0.25">
      <c r="A408" s="44" t="s">
        <v>517</v>
      </c>
      <c r="B408" s="33" t="s">
        <v>4</v>
      </c>
      <c r="C408" s="26">
        <v>10</v>
      </c>
      <c r="D408" s="26" t="s">
        <v>25</v>
      </c>
      <c r="E408" s="20" t="s">
        <v>518</v>
      </c>
      <c r="F408" s="26"/>
      <c r="G408" s="9">
        <f>G409</f>
        <v>1000</v>
      </c>
    </row>
    <row r="409" spans="1:7" ht="27.2" x14ac:dyDescent="0.25">
      <c r="A409" s="27" t="s">
        <v>38</v>
      </c>
      <c r="B409" s="15" t="s">
        <v>4</v>
      </c>
      <c r="C409" s="25">
        <v>10</v>
      </c>
      <c r="D409" s="25" t="s">
        <v>25</v>
      </c>
      <c r="E409" s="18" t="s">
        <v>518</v>
      </c>
      <c r="F409" s="25" t="s">
        <v>37</v>
      </c>
      <c r="G409" s="5">
        <f>G410</f>
        <v>1000</v>
      </c>
    </row>
    <row r="410" spans="1:7" x14ac:dyDescent="0.25">
      <c r="A410" s="34" t="s">
        <v>62</v>
      </c>
      <c r="B410" s="15" t="s">
        <v>4</v>
      </c>
      <c r="C410" s="25">
        <v>10</v>
      </c>
      <c r="D410" s="25" t="s">
        <v>25</v>
      </c>
      <c r="E410" s="18" t="s">
        <v>518</v>
      </c>
      <c r="F410" s="25" t="s">
        <v>61</v>
      </c>
      <c r="G410" s="5">
        <v>1000</v>
      </c>
    </row>
    <row r="411" spans="1:7" x14ac:dyDescent="0.25">
      <c r="A411" s="17" t="s">
        <v>60</v>
      </c>
      <c r="B411" s="16" t="s">
        <v>4</v>
      </c>
      <c r="C411" s="15">
        <v>10</v>
      </c>
      <c r="D411" s="15" t="s">
        <v>2</v>
      </c>
      <c r="E411" s="15"/>
      <c r="F411" s="15"/>
      <c r="G411" s="2">
        <f>G412+G416</f>
        <v>2052.8000000000002</v>
      </c>
    </row>
    <row r="412" spans="1:7" ht="27.2" x14ac:dyDescent="0.25">
      <c r="A412" s="24" t="s">
        <v>238</v>
      </c>
      <c r="B412" s="33" t="s">
        <v>4</v>
      </c>
      <c r="C412" s="20" t="s">
        <v>44</v>
      </c>
      <c r="D412" s="20" t="s">
        <v>58</v>
      </c>
      <c r="E412" s="20" t="s">
        <v>343</v>
      </c>
      <c r="F412" s="20"/>
      <c r="G412" s="9">
        <f>G413</f>
        <v>117</v>
      </c>
    </row>
    <row r="413" spans="1:7" ht="40.75" x14ac:dyDescent="0.25">
      <c r="A413" s="24" t="s">
        <v>344</v>
      </c>
      <c r="B413" s="33" t="s">
        <v>4</v>
      </c>
      <c r="C413" s="20" t="s">
        <v>44</v>
      </c>
      <c r="D413" s="20" t="s">
        <v>58</v>
      </c>
      <c r="E413" s="20" t="s">
        <v>239</v>
      </c>
      <c r="F413" s="20"/>
      <c r="G413" s="9">
        <f>G414</f>
        <v>117</v>
      </c>
    </row>
    <row r="414" spans="1:7" x14ac:dyDescent="0.25">
      <c r="A414" s="19" t="s">
        <v>51</v>
      </c>
      <c r="B414" s="15" t="s">
        <v>4</v>
      </c>
      <c r="C414" s="18" t="s">
        <v>44</v>
      </c>
      <c r="D414" s="18" t="s">
        <v>58</v>
      </c>
      <c r="E414" s="18" t="s">
        <v>239</v>
      </c>
      <c r="F414" s="31" t="s">
        <v>50</v>
      </c>
      <c r="G414" s="5">
        <f>G415</f>
        <v>117</v>
      </c>
    </row>
    <row r="415" spans="1:7" ht="27.2" x14ac:dyDescent="0.25">
      <c r="A415" s="8" t="s">
        <v>59</v>
      </c>
      <c r="B415" s="15" t="s">
        <v>4</v>
      </c>
      <c r="C415" s="18" t="s">
        <v>44</v>
      </c>
      <c r="D415" s="18" t="s">
        <v>58</v>
      </c>
      <c r="E415" s="18" t="s">
        <v>239</v>
      </c>
      <c r="F415" s="31" t="s">
        <v>57</v>
      </c>
      <c r="G415" s="5">
        <v>117</v>
      </c>
    </row>
    <row r="416" spans="1:7" x14ac:dyDescent="0.25">
      <c r="A416" s="12" t="s">
        <v>21</v>
      </c>
      <c r="B416" s="89" t="s">
        <v>4</v>
      </c>
      <c r="C416" s="83" t="s">
        <v>44</v>
      </c>
      <c r="D416" s="83" t="s">
        <v>58</v>
      </c>
      <c r="E416" s="83" t="s">
        <v>161</v>
      </c>
      <c r="F416" s="31"/>
      <c r="G416" s="5">
        <f>G417</f>
        <v>1935.8</v>
      </c>
    </row>
    <row r="417" spans="1:7" ht="57.75" customHeight="1" x14ac:dyDescent="0.25">
      <c r="A417" s="24" t="s">
        <v>279</v>
      </c>
      <c r="B417" s="11" t="s">
        <v>4</v>
      </c>
      <c r="C417" s="20" t="s">
        <v>44</v>
      </c>
      <c r="D417" s="20" t="s">
        <v>2</v>
      </c>
      <c r="E417" s="10" t="s">
        <v>685</v>
      </c>
      <c r="F417" s="93"/>
      <c r="G417" s="9">
        <f>G418</f>
        <v>1935.8</v>
      </c>
    </row>
    <row r="418" spans="1:7" x14ac:dyDescent="0.25">
      <c r="A418" s="63" t="s">
        <v>51</v>
      </c>
      <c r="B418" s="7" t="s">
        <v>4</v>
      </c>
      <c r="C418" s="18" t="s">
        <v>44</v>
      </c>
      <c r="D418" s="18" t="s">
        <v>2</v>
      </c>
      <c r="E418" s="6" t="s">
        <v>685</v>
      </c>
      <c r="F418" s="31" t="s">
        <v>50</v>
      </c>
      <c r="G418" s="5">
        <f>G419</f>
        <v>1935.8</v>
      </c>
    </row>
    <row r="419" spans="1:7" ht="27.2" x14ac:dyDescent="0.25">
      <c r="A419" s="8" t="s">
        <v>59</v>
      </c>
      <c r="B419" s="7" t="s">
        <v>4</v>
      </c>
      <c r="C419" s="18" t="s">
        <v>44</v>
      </c>
      <c r="D419" s="18" t="s">
        <v>2</v>
      </c>
      <c r="E419" s="6" t="s">
        <v>685</v>
      </c>
      <c r="F419" s="31" t="s">
        <v>57</v>
      </c>
      <c r="G419" s="5">
        <v>1935.8</v>
      </c>
    </row>
    <row r="420" spans="1:7" x14ac:dyDescent="0.25">
      <c r="A420" s="17" t="s">
        <v>56</v>
      </c>
      <c r="B420" s="16" t="s">
        <v>4</v>
      </c>
      <c r="C420" s="15">
        <v>10</v>
      </c>
      <c r="D420" s="15" t="s">
        <v>48</v>
      </c>
      <c r="E420" s="15"/>
      <c r="F420" s="15"/>
      <c r="G420" s="2">
        <f>G421</f>
        <v>37343.699999999997</v>
      </c>
    </row>
    <row r="421" spans="1:7" ht="17.5" customHeight="1" x14ac:dyDescent="0.25">
      <c r="A421" s="12" t="s">
        <v>21</v>
      </c>
      <c r="B421" s="22" t="s">
        <v>4</v>
      </c>
      <c r="C421" s="20" t="s">
        <v>44</v>
      </c>
      <c r="D421" s="20" t="s">
        <v>48</v>
      </c>
      <c r="E421" s="20" t="s">
        <v>161</v>
      </c>
      <c r="F421" s="15"/>
      <c r="G421" s="5">
        <f>G422</f>
        <v>37343.699999999997</v>
      </c>
    </row>
    <row r="422" spans="1:7" ht="39.75" customHeight="1" x14ac:dyDescent="0.25">
      <c r="A422" s="24" t="s">
        <v>55</v>
      </c>
      <c r="B422" s="22" t="s">
        <v>4</v>
      </c>
      <c r="C422" s="20" t="s">
        <v>44</v>
      </c>
      <c r="D422" s="20" t="s">
        <v>48</v>
      </c>
      <c r="E422" s="20" t="s">
        <v>253</v>
      </c>
      <c r="F422" s="18"/>
      <c r="G422" s="5">
        <f>G423+G426+G429</f>
        <v>37343.699999999997</v>
      </c>
    </row>
    <row r="423" spans="1:7" ht="27.2" customHeight="1" x14ac:dyDescent="0.25">
      <c r="A423" s="48" t="s">
        <v>54</v>
      </c>
      <c r="B423" s="22" t="s">
        <v>4</v>
      </c>
      <c r="C423" s="26" t="s">
        <v>44</v>
      </c>
      <c r="D423" s="26" t="s">
        <v>48</v>
      </c>
      <c r="E423" s="20" t="s">
        <v>288</v>
      </c>
      <c r="F423" s="26"/>
      <c r="G423" s="9">
        <f>G424</f>
        <v>10309.700000000001</v>
      </c>
    </row>
    <row r="424" spans="1:7" ht="15.8" customHeight="1" x14ac:dyDescent="0.25">
      <c r="A424" s="19" t="s">
        <v>51</v>
      </c>
      <c r="B424" s="16" t="s">
        <v>4</v>
      </c>
      <c r="C424" s="25" t="s">
        <v>44</v>
      </c>
      <c r="D424" s="25" t="s">
        <v>48</v>
      </c>
      <c r="E424" s="18" t="s">
        <v>287</v>
      </c>
      <c r="F424" s="25" t="s">
        <v>50</v>
      </c>
      <c r="G424" s="5">
        <f>G425</f>
        <v>10309.700000000001</v>
      </c>
    </row>
    <row r="425" spans="1:7" ht="25.5" customHeight="1" x14ac:dyDescent="0.25">
      <c r="A425" s="8" t="s">
        <v>59</v>
      </c>
      <c r="B425" s="16" t="s">
        <v>4</v>
      </c>
      <c r="C425" s="25" t="s">
        <v>44</v>
      </c>
      <c r="D425" s="25" t="s">
        <v>48</v>
      </c>
      <c r="E425" s="18" t="s">
        <v>287</v>
      </c>
      <c r="F425" s="25" t="s">
        <v>57</v>
      </c>
      <c r="G425" s="5">
        <v>10309.700000000001</v>
      </c>
    </row>
    <row r="426" spans="1:7" ht="15.8" customHeight="1" x14ac:dyDescent="0.25">
      <c r="A426" s="48" t="s">
        <v>53</v>
      </c>
      <c r="B426" s="22" t="s">
        <v>4</v>
      </c>
      <c r="C426" s="26">
        <v>10</v>
      </c>
      <c r="D426" s="26" t="s">
        <v>48</v>
      </c>
      <c r="E426" s="20" t="s">
        <v>289</v>
      </c>
      <c r="F426" s="26"/>
      <c r="G426" s="9">
        <f>G427</f>
        <v>12524.7</v>
      </c>
    </row>
    <row r="427" spans="1:7" ht="27" customHeight="1" x14ac:dyDescent="0.25">
      <c r="A427" s="19" t="s">
        <v>29</v>
      </c>
      <c r="B427" s="16" t="s">
        <v>4</v>
      </c>
      <c r="C427" s="25">
        <v>10</v>
      </c>
      <c r="D427" s="25" t="s">
        <v>48</v>
      </c>
      <c r="E427" s="18" t="s">
        <v>289</v>
      </c>
      <c r="F427" s="25" t="s">
        <v>28</v>
      </c>
      <c r="G427" s="5">
        <f>G428</f>
        <v>12524.7</v>
      </c>
    </row>
    <row r="428" spans="1:7" ht="27" customHeight="1" x14ac:dyDescent="0.25">
      <c r="A428" s="19" t="s">
        <v>27</v>
      </c>
      <c r="B428" s="16" t="s">
        <v>4</v>
      </c>
      <c r="C428" s="25">
        <v>10</v>
      </c>
      <c r="D428" s="25" t="s">
        <v>48</v>
      </c>
      <c r="E428" s="18" t="s">
        <v>289</v>
      </c>
      <c r="F428" s="25" t="s">
        <v>24</v>
      </c>
      <c r="G428" s="5">
        <v>12524.7</v>
      </c>
    </row>
    <row r="429" spans="1:7" ht="13.75" customHeight="1" x14ac:dyDescent="0.25">
      <c r="A429" s="48" t="s">
        <v>52</v>
      </c>
      <c r="B429" s="22" t="s">
        <v>4</v>
      </c>
      <c r="C429" s="26">
        <v>10</v>
      </c>
      <c r="D429" s="26" t="s">
        <v>48</v>
      </c>
      <c r="E429" s="20" t="s">
        <v>290</v>
      </c>
      <c r="F429" s="26"/>
      <c r="G429" s="9">
        <f>G430</f>
        <v>14509.3</v>
      </c>
    </row>
    <row r="430" spans="1:7" ht="16.5" customHeight="1" x14ac:dyDescent="0.25">
      <c r="A430" s="19" t="s">
        <v>51</v>
      </c>
      <c r="B430" s="16" t="s">
        <v>4</v>
      </c>
      <c r="C430" s="25">
        <v>10</v>
      </c>
      <c r="D430" s="25" t="s">
        <v>48</v>
      </c>
      <c r="E430" s="18" t="s">
        <v>290</v>
      </c>
      <c r="F430" s="25" t="s">
        <v>50</v>
      </c>
      <c r="G430" s="5">
        <f>G431</f>
        <v>14509.3</v>
      </c>
    </row>
    <row r="431" spans="1:7" ht="27.7" customHeight="1" x14ac:dyDescent="0.25">
      <c r="A431" s="8" t="s">
        <v>59</v>
      </c>
      <c r="B431" s="16" t="s">
        <v>4</v>
      </c>
      <c r="C431" s="25">
        <v>10</v>
      </c>
      <c r="D431" s="25" t="s">
        <v>48</v>
      </c>
      <c r="E431" s="18" t="s">
        <v>290</v>
      </c>
      <c r="F431" s="25" t="s">
        <v>57</v>
      </c>
      <c r="G431" s="5">
        <v>14509.3</v>
      </c>
    </row>
    <row r="432" spans="1:7" x14ac:dyDescent="0.25">
      <c r="A432" s="17" t="s">
        <v>46</v>
      </c>
      <c r="B432" s="16" t="s">
        <v>4</v>
      </c>
      <c r="C432" s="15">
        <v>10</v>
      </c>
      <c r="D432" s="15" t="s">
        <v>43</v>
      </c>
      <c r="E432" s="15"/>
      <c r="F432" s="15"/>
      <c r="G432" s="2">
        <f>G437+G444+G433</f>
        <v>1991.1</v>
      </c>
    </row>
    <row r="433" spans="1:7" ht="40.75" x14ac:dyDescent="0.25">
      <c r="A433" s="24" t="s">
        <v>242</v>
      </c>
      <c r="B433" s="22" t="s">
        <v>4</v>
      </c>
      <c r="C433" s="20" t="s">
        <v>44</v>
      </c>
      <c r="D433" s="20" t="s">
        <v>43</v>
      </c>
      <c r="E433" s="20" t="s">
        <v>241</v>
      </c>
      <c r="F433" s="20"/>
      <c r="G433" s="9">
        <f>G434</f>
        <v>210.5</v>
      </c>
    </row>
    <row r="434" spans="1:7" ht="43.5" customHeight="1" x14ac:dyDescent="0.25">
      <c r="A434" s="24" t="s">
        <v>349</v>
      </c>
      <c r="B434" s="22" t="s">
        <v>4</v>
      </c>
      <c r="C434" s="20" t="s">
        <v>44</v>
      </c>
      <c r="D434" s="20" t="s">
        <v>43</v>
      </c>
      <c r="E434" s="20" t="s">
        <v>241</v>
      </c>
      <c r="F434" s="20"/>
      <c r="G434" s="9">
        <f>G435</f>
        <v>210.5</v>
      </c>
    </row>
    <row r="435" spans="1:7" ht="27.2" x14ac:dyDescent="0.25">
      <c r="A435" s="19" t="s">
        <v>29</v>
      </c>
      <c r="B435" s="16" t="s">
        <v>4</v>
      </c>
      <c r="C435" s="18" t="s">
        <v>44</v>
      </c>
      <c r="D435" s="18" t="s">
        <v>43</v>
      </c>
      <c r="E435" s="18" t="s">
        <v>241</v>
      </c>
      <c r="F435" s="18" t="s">
        <v>28</v>
      </c>
      <c r="G435" s="5">
        <f>G436</f>
        <v>210.5</v>
      </c>
    </row>
    <row r="436" spans="1:7" ht="27.2" x14ac:dyDescent="0.25">
      <c r="A436" s="19" t="s">
        <v>27</v>
      </c>
      <c r="B436" s="16" t="s">
        <v>4</v>
      </c>
      <c r="C436" s="18" t="s">
        <v>44</v>
      </c>
      <c r="D436" s="18" t="s">
        <v>43</v>
      </c>
      <c r="E436" s="18" t="s">
        <v>241</v>
      </c>
      <c r="F436" s="18" t="s">
        <v>24</v>
      </c>
      <c r="G436" s="5">
        <v>210.5</v>
      </c>
    </row>
    <row r="437" spans="1:7" ht="18" customHeight="1" x14ac:dyDescent="0.25">
      <c r="A437" s="23" t="s">
        <v>21</v>
      </c>
      <c r="B437" s="22" t="s">
        <v>4</v>
      </c>
      <c r="C437" s="20" t="s">
        <v>44</v>
      </c>
      <c r="D437" s="20" t="s">
        <v>43</v>
      </c>
      <c r="E437" s="20" t="s">
        <v>161</v>
      </c>
      <c r="F437" s="18"/>
      <c r="G437" s="9">
        <f>G438+G441</f>
        <v>680.6</v>
      </c>
    </row>
    <row r="438" spans="1:7" ht="27.2" x14ac:dyDescent="0.25">
      <c r="A438" s="19" t="s">
        <v>45</v>
      </c>
      <c r="B438" s="16" t="s">
        <v>4</v>
      </c>
      <c r="C438" s="18" t="s">
        <v>44</v>
      </c>
      <c r="D438" s="18" t="s">
        <v>43</v>
      </c>
      <c r="E438" s="28" t="s">
        <v>163</v>
      </c>
      <c r="F438" s="18"/>
      <c r="G438" s="5">
        <f>G439</f>
        <v>506.6</v>
      </c>
    </row>
    <row r="439" spans="1:7" ht="27.2" x14ac:dyDescent="0.25">
      <c r="A439" s="19" t="s">
        <v>29</v>
      </c>
      <c r="B439" s="16" t="s">
        <v>4</v>
      </c>
      <c r="C439" s="18" t="s">
        <v>44</v>
      </c>
      <c r="D439" s="18" t="s">
        <v>43</v>
      </c>
      <c r="E439" s="28" t="s">
        <v>163</v>
      </c>
      <c r="F439" s="18" t="s">
        <v>28</v>
      </c>
      <c r="G439" s="5">
        <f>G440</f>
        <v>506.6</v>
      </c>
    </row>
    <row r="440" spans="1:7" ht="27.2" x14ac:dyDescent="0.25">
      <c r="A440" s="19" t="s">
        <v>27</v>
      </c>
      <c r="B440" s="16" t="s">
        <v>4</v>
      </c>
      <c r="C440" s="18" t="s">
        <v>44</v>
      </c>
      <c r="D440" s="18" t="s">
        <v>43</v>
      </c>
      <c r="E440" s="28" t="s">
        <v>163</v>
      </c>
      <c r="F440" s="18" t="s">
        <v>24</v>
      </c>
      <c r="G440" s="5">
        <v>506.6</v>
      </c>
    </row>
    <row r="441" spans="1:7" ht="108.7" x14ac:dyDescent="0.25">
      <c r="A441" s="85" t="s">
        <v>249</v>
      </c>
      <c r="B441" s="22" t="s">
        <v>4</v>
      </c>
      <c r="C441" s="20" t="s">
        <v>44</v>
      </c>
      <c r="D441" s="20" t="s">
        <v>43</v>
      </c>
      <c r="E441" s="21" t="s">
        <v>220</v>
      </c>
      <c r="F441" s="20"/>
      <c r="G441" s="9">
        <f>G442</f>
        <v>174</v>
      </c>
    </row>
    <row r="442" spans="1:7" ht="27.2" x14ac:dyDescent="0.25">
      <c r="A442" s="19" t="s">
        <v>29</v>
      </c>
      <c r="B442" s="16" t="s">
        <v>4</v>
      </c>
      <c r="C442" s="18" t="s">
        <v>44</v>
      </c>
      <c r="D442" s="18" t="s">
        <v>43</v>
      </c>
      <c r="E442" s="28" t="s">
        <v>220</v>
      </c>
      <c r="F442" s="18"/>
      <c r="G442" s="5">
        <f>G443</f>
        <v>174</v>
      </c>
    </row>
    <row r="443" spans="1:7" ht="27.2" x14ac:dyDescent="0.25">
      <c r="A443" s="19" t="s">
        <v>27</v>
      </c>
      <c r="B443" s="16" t="s">
        <v>4</v>
      </c>
      <c r="C443" s="18" t="s">
        <v>44</v>
      </c>
      <c r="D443" s="18" t="s">
        <v>43</v>
      </c>
      <c r="E443" s="28" t="s">
        <v>220</v>
      </c>
      <c r="F443" s="18"/>
      <c r="G443" s="5">
        <v>174</v>
      </c>
    </row>
    <row r="444" spans="1:7" ht="67.95" x14ac:dyDescent="0.25">
      <c r="A444" s="24" t="s">
        <v>248</v>
      </c>
      <c r="B444" s="11" t="s">
        <v>4</v>
      </c>
      <c r="C444" s="20" t="s">
        <v>44</v>
      </c>
      <c r="D444" s="20" t="s">
        <v>43</v>
      </c>
      <c r="E444" s="10" t="s">
        <v>350</v>
      </c>
      <c r="F444" s="10"/>
      <c r="G444" s="9">
        <f>G445</f>
        <v>1100</v>
      </c>
    </row>
    <row r="445" spans="1:7" ht="67.95" x14ac:dyDescent="0.25">
      <c r="A445" s="24" t="s">
        <v>351</v>
      </c>
      <c r="B445" s="11" t="s">
        <v>4</v>
      </c>
      <c r="C445" s="20" t="s">
        <v>44</v>
      </c>
      <c r="D445" s="20" t="s">
        <v>43</v>
      </c>
      <c r="E445" s="10" t="s">
        <v>221</v>
      </c>
      <c r="F445" s="10"/>
      <c r="G445" s="9">
        <f>G446</f>
        <v>1100</v>
      </c>
    </row>
    <row r="446" spans="1:7" ht="27.2" x14ac:dyDescent="0.25">
      <c r="A446" s="19" t="s">
        <v>29</v>
      </c>
      <c r="B446" s="7" t="s">
        <v>4</v>
      </c>
      <c r="C446" s="18" t="s">
        <v>44</v>
      </c>
      <c r="D446" s="18" t="s">
        <v>43</v>
      </c>
      <c r="E446" s="6" t="s">
        <v>221</v>
      </c>
      <c r="F446" s="18" t="s">
        <v>28</v>
      </c>
      <c r="G446" s="5">
        <f>G447</f>
        <v>1100</v>
      </c>
    </row>
    <row r="447" spans="1:7" ht="27.2" x14ac:dyDescent="0.25">
      <c r="A447" s="19" t="s">
        <v>27</v>
      </c>
      <c r="B447" s="7" t="s">
        <v>4</v>
      </c>
      <c r="C447" s="18" t="s">
        <v>44</v>
      </c>
      <c r="D447" s="18" t="s">
        <v>43</v>
      </c>
      <c r="E447" s="6" t="s">
        <v>221</v>
      </c>
      <c r="F447" s="18" t="s">
        <v>24</v>
      </c>
      <c r="G447" s="5">
        <v>1100</v>
      </c>
    </row>
    <row r="448" spans="1:7" x14ac:dyDescent="0.25">
      <c r="A448" s="17" t="s">
        <v>42</v>
      </c>
      <c r="B448" s="16" t="s">
        <v>4</v>
      </c>
      <c r="C448" s="15" t="s">
        <v>35</v>
      </c>
      <c r="D448" s="15"/>
      <c r="E448" s="15"/>
      <c r="F448" s="15"/>
      <c r="G448" s="2">
        <f>G449</f>
        <v>2138</v>
      </c>
    </row>
    <row r="449" spans="1:7" x14ac:dyDescent="0.25">
      <c r="A449" s="17" t="s">
        <v>41</v>
      </c>
      <c r="B449" s="16" t="s">
        <v>4</v>
      </c>
      <c r="C449" s="15" t="s">
        <v>35</v>
      </c>
      <c r="D449" s="15" t="s">
        <v>11</v>
      </c>
      <c r="E449" s="15"/>
      <c r="F449" s="15"/>
      <c r="G449" s="2">
        <f>G450</f>
        <v>2138</v>
      </c>
    </row>
    <row r="450" spans="1:7" ht="27.2" x14ac:dyDescent="0.25">
      <c r="A450" s="24" t="s">
        <v>40</v>
      </c>
      <c r="B450" s="22" t="s">
        <v>4</v>
      </c>
      <c r="C450" s="20" t="s">
        <v>35</v>
      </c>
      <c r="D450" s="20" t="s">
        <v>11</v>
      </c>
      <c r="E450" s="20" t="s">
        <v>223</v>
      </c>
      <c r="F450" s="20"/>
      <c r="G450" s="9">
        <f>G451+G454</f>
        <v>2138</v>
      </c>
    </row>
    <row r="451" spans="1:7" ht="18.7" customHeight="1" x14ac:dyDescent="0.25">
      <c r="A451" s="24" t="s">
        <v>39</v>
      </c>
      <c r="B451" s="22" t="s">
        <v>4</v>
      </c>
      <c r="C451" s="20" t="s">
        <v>35</v>
      </c>
      <c r="D451" s="20" t="s">
        <v>11</v>
      </c>
      <c r="E451" s="20" t="s">
        <v>224</v>
      </c>
      <c r="F451" s="20"/>
      <c r="G451" s="9">
        <f>G452</f>
        <v>565.1</v>
      </c>
    </row>
    <row r="452" spans="1:7" ht="27.2" customHeight="1" x14ac:dyDescent="0.25">
      <c r="A452" s="27" t="s">
        <v>38</v>
      </c>
      <c r="B452" s="16" t="s">
        <v>4</v>
      </c>
      <c r="C452" s="18" t="s">
        <v>35</v>
      </c>
      <c r="D452" s="18" t="s">
        <v>11</v>
      </c>
      <c r="E452" s="18" t="s">
        <v>224</v>
      </c>
      <c r="F452" s="18" t="s">
        <v>37</v>
      </c>
      <c r="G452" s="5">
        <f>G453</f>
        <v>565.1</v>
      </c>
    </row>
    <row r="453" spans="1:7" x14ac:dyDescent="0.25">
      <c r="A453" s="19" t="s">
        <v>36</v>
      </c>
      <c r="B453" s="16" t="s">
        <v>4</v>
      </c>
      <c r="C453" s="18" t="s">
        <v>35</v>
      </c>
      <c r="D453" s="18" t="s">
        <v>11</v>
      </c>
      <c r="E453" s="18" t="s">
        <v>224</v>
      </c>
      <c r="F453" s="18" t="s">
        <v>34</v>
      </c>
      <c r="G453" s="5">
        <v>565.1</v>
      </c>
    </row>
    <row r="454" spans="1:7" ht="27.2" x14ac:dyDescent="0.25">
      <c r="A454" s="37" t="s">
        <v>519</v>
      </c>
      <c r="B454" s="22" t="s">
        <v>4</v>
      </c>
      <c r="C454" s="20" t="s">
        <v>35</v>
      </c>
      <c r="D454" s="20" t="s">
        <v>11</v>
      </c>
      <c r="E454" s="20" t="s">
        <v>520</v>
      </c>
      <c r="F454" s="20"/>
      <c r="G454" s="9">
        <f>G455</f>
        <v>1572.9</v>
      </c>
    </row>
    <row r="455" spans="1:7" ht="27.2" x14ac:dyDescent="0.25">
      <c r="A455" s="27" t="s">
        <v>38</v>
      </c>
      <c r="B455" s="16" t="s">
        <v>4</v>
      </c>
      <c r="C455" s="18" t="s">
        <v>35</v>
      </c>
      <c r="D455" s="18" t="s">
        <v>11</v>
      </c>
      <c r="E455" s="18" t="s">
        <v>520</v>
      </c>
      <c r="F455" s="18" t="s">
        <v>37</v>
      </c>
      <c r="G455" s="5">
        <f>G456</f>
        <v>1572.9</v>
      </c>
    </row>
    <row r="456" spans="1:7" x14ac:dyDescent="0.25">
      <c r="A456" s="19" t="s">
        <v>36</v>
      </c>
      <c r="B456" s="16" t="s">
        <v>4</v>
      </c>
      <c r="C456" s="18" t="s">
        <v>35</v>
      </c>
      <c r="D456" s="18" t="s">
        <v>11</v>
      </c>
      <c r="E456" s="18" t="s">
        <v>520</v>
      </c>
      <c r="F456" s="18" t="s">
        <v>34</v>
      </c>
      <c r="G456" s="5">
        <v>1572.9</v>
      </c>
    </row>
    <row r="457" spans="1:7" x14ac:dyDescent="0.25">
      <c r="A457" s="17" t="s">
        <v>33</v>
      </c>
      <c r="B457" s="16" t="s">
        <v>4</v>
      </c>
      <c r="C457" s="15" t="s">
        <v>26</v>
      </c>
      <c r="D457" s="15"/>
      <c r="E457" s="15"/>
      <c r="F457" s="15"/>
      <c r="G457" s="2">
        <f>G458+G463</f>
        <v>2300</v>
      </c>
    </row>
    <row r="458" spans="1:7" x14ac:dyDescent="0.25">
      <c r="A458" s="17" t="s">
        <v>32</v>
      </c>
      <c r="B458" s="16" t="s">
        <v>4</v>
      </c>
      <c r="C458" s="15" t="s">
        <v>26</v>
      </c>
      <c r="D458" s="15" t="s">
        <v>11</v>
      </c>
      <c r="E458" s="15"/>
      <c r="F458" s="15"/>
      <c r="G458" s="2">
        <f>G459</f>
        <v>1800</v>
      </c>
    </row>
    <row r="459" spans="1:7" ht="27.2" x14ac:dyDescent="0.25">
      <c r="A459" s="24" t="s">
        <v>30</v>
      </c>
      <c r="B459" s="22" t="s">
        <v>4</v>
      </c>
      <c r="C459" s="26" t="s">
        <v>26</v>
      </c>
      <c r="D459" s="26" t="s">
        <v>11</v>
      </c>
      <c r="E459" s="20" t="s">
        <v>352</v>
      </c>
      <c r="F459" s="15"/>
      <c r="G459" s="9">
        <f>G460</f>
        <v>1800</v>
      </c>
    </row>
    <row r="460" spans="1:7" ht="44.15" customHeight="1" x14ac:dyDescent="0.25">
      <c r="A460" s="24" t="s">
        <v>353</v>
      </c>
      <c r="B460" s="22" t="s">
        <v>4</v>
      </c>
      <c r="C460" s="26" t="s">
        <v>26</v>
      </c>
      <c r="D460" s="26" t="s">
        <v>11</v>
      </c>
      <c r="E460" s="20" t="s">
        <v>222</v>
      </c>
      <c r="F460" s="20"/>
      <c r="G460" s="9">
        <f>G461</f>
        <v>1800</v>
      </c>
    </row>
    <row r="461" spans="1:7" ht="27.2" x14ac:dyDescent="0.25">
      <c r="A461" s="19" t="s">
        <v>29</v>
      </c>
      <c r="B461" s="16" t="s">
        <v>4</v>
      </c>
      <c r="C461" s="25" t="s">
        <v>26</v>
      </c>
      <c r="D461" s="25" t="s">
        <v>11</v>
      </c>
      <c r="E461" s="18" t="s">
        <v>222</v>
      </c>
      <c r="F461" s="18" t="s">
        <v>28</v>
      </c>
      <c r="G461" s="5">
        <f>G462</f>
        <v>1800</v>
      </c>
    </row>
    <row r="462" spans="1:7" ht="27.2" x14ac:dyDescent="0.25">
      <c r="A462" s="19" t="s">
        <v>27</v>
      </c>
      <c r="B462" s="16" t="s">
        <v>4</v>
      </c>
      <c r="C462" s="25" t="s">
        <v>26</v>
      </c>
      <c r="D462" s="25" t="s">
        <v>11</v>
      </c>
      <c r="E462" s="18" t="s">
        <v>222</v>
      </c>
      <c r="F462" s="18" t="s">
        <v>24</v>
      </c>
      <c r="G462" s="5">
        <v>1800</v>
      </c>
    </row>
    <row r="463" spans="1:7" x14ac:dyDescent="0.25">
      <c r="A463" s="17" t="s">
        <v>31</v>
      </c>
      <c r="B463" s="16" t="s">
        <v>4</v>
      </c>
      <c r="C463" s="15" t="s">
        <v>26</v>
      </c>
      <c r="D463" s="15" t="s">
        <v>25</v>
      </c>
      <c r="E463" s="15"/>
      <c r="F463" s="15"/>
      <c r="G463" s="2">
        <f>G465</f>
        <v>500</v>
      </c>
    </row>
    <row r="464" spans="1:7" ht="27.2" x14ac:dyDescent="0.25">
      <c r="A464" s="24" t="s">
        <v>30</v>
      </c>
      <c r="B464" s="22" t="s">
        <v>4</v>
      </c>
      <c r="C464" s="26" t="s">
        <v>26</v>
      </c>
      <c r="D464" s="26" t="s">
        <v>11</v>
      </c>
      <c r="E464" s="20" t="s">
        <v>352</v>
      </c>
      <c r="F464" s="15"/>
      <c r="G464" s="9">
        <f>G465</f>
        <v>500</v>
      </c>
    </row>
    <row r="465" spans="1:7" ht="40.75" x14ac:dyDescent="0.25">
      <c r="A465" s="24" t="s">
        <v>353</v>
      </c>
      <c r="B465" s="22" t="s">
        <v>4</v>
      </c>
      <c r="C465" s="26" t="s">
        <v>26</v>
      </c>
      <c r="D465" s="26" t="s">
        <v>11</v>
      </c>
      <c r="E465" s="20" t="s">
        <v>222</v>
      </c>
      <c r="F465" s="20"/>
      <c r="G465" s="9">
        <f>G466</f>
        <v>500</v>
      </c>
    </row>
    <row r="466" spans="1:7" ht="27.2" x14ac:dyDescent="0.25">
      <c r="A466" s="19" t="s">
        <v>29</v>
      </c>
      <c r="B466" s="16" t="s">
        <v>4</v>
      </c>
      <c r="C466" s="18" t="s">
        <v>26</v>
      </c>
      <c r="D466" s="18" t="s">
        <v>25</v>
      </c>
      <c r="E466" s="18" t="s">
        <v>222</v>
      </c>
      <c r="F466" s="18" t="s">
        <v>28</v>
      </c>
      <c r="G466" s="5">
        <f>G467</f>
        <v>500</v>
      </c>
    </row>
    <row r="467" spans="1:7" ht="27.2" x14ac:dyDescent="0.25">
      <c r="A467" s="19" t="s">
        <v>27</v>
      </c>
      <c r="B467" s="16" t="s">
        <v>4</v>
      </c>
      <c r="C467" s="18" t="s">
        <v>26</v>
      </c>
      <c r="D467" s="18" t="s">
        <v>25</v>
      </c>
      <c r="E467" s="18" t="s">
        <v>222</v>
      </c>
      <c r="F467" s="18" t="s">
        <v>24</v>
      </c>
      <c r="G467" s="5">
        <v>500</v>
      </c>
    </row>
    <row r="468" spans="1:7" ht="15.8" customHeight="1" x14ac:dyDescent="0.25">
      <c r="A468" s="17" t="s">
        <v>23</v>
      </c>
      <c r="B468" s="16" t="s">
        <v>4</v>
      </c>
      <c r="C468" s="15" t="s">
        <v>17</v>
      </c>
      <c r="D468" s="15"/>
      <c r="E468" s="15"/>
      <c r="F468" s="15"/>
      <c r="G468" s="2">
        <f>G469</f>
        <v>7000</v>
      </c>
    </row>
    <row r="469" spans="1:7" ht="26.5" x14ac:dyDescent="0.25">
      <c r="A469" s="17" t="s">
        <v>22</v>
      </c>
      <c r="B469" s="16" t="s">
        <v>4</v>
      </c>
      <c r="C469" s="15" t="s">
        <v>17</v>
      </c>
      <c r="D469" s="15" t="s">
        <v>11</v>
      </c>
      <c r="E469" s="15"/>
      <c r="F469" s="20"/>
      <c r="G469" s="9">
        <f>G470</f>
        <v>7000</v>
      </c>
    </row>
    <row r="470" spans="1:7" x14ac:dyDescent="0.25">
      <c r="A470" s="23" t="s">
        <v>21</v>
      </c>
      <c r="B470" s="22" t="s">
        <v>4</v>
      </c>
      <c r="C470" s="20" t="s">
        <v>17</v>
      </c>
      <c r="D470" s="20" t="s">
        <v>11</v>
      </c>
      <c r="E470" s="20" t="s">
        <v>161</v>
      </c>
      <c r="F470" s="20"/>
      <c r="G470" s="9">
        <f>G471</f>
        <v>7000</v>
      </c>
    </row>
    <row r="471" spans="1:7" x14ac:dyDescent="0.25">
      <c r="A471" s="24" t="s">
        <v>20</v>
      </c>
      <c r="B471" s="22" t="s">
        <v>4</v>
      </c>
      <c r="C471" s="20" t="s">
        <v>17</v>
      </c>
      <c r="D471" s="20" t="s">
        <v>11</v>
      </c>
      <c r="E471" s="20" t="s">
        <v>225</v>
      </c>
      <c r="F471" s="20"/>
      <c r="G471" s="9">
        <f>G472</f>
        <v>7000</v>
      </c>
    </row>
    <row r="472" spans="1:7" x14ac:dyDescent="0.25">
      <c r="A472" s="19" t="s">
        <v>18</v>
      </c>
      <c r="B472" s="16" t="s">
        <v>4</v>
      </c>
      <c r="C472" s="18" t="s">
        <v>17</v>
      </c>
      <c r="D472" s="18" t="s">
        <v>11</v>
      </c>
      <c r="E472" s="18" t="s">
        <v>225</v>
      </c>
      <c r="F472" s="18" t="s">
        <v>19</v>
      </c>
      <c r="G472" s="5">
        <f>G473</f>
        <v>7000</v>
      </c>
    </row>
    <row r="473" spans="1:7" x14ac:dyDescent="0.25">
      <c r="A473" s="19" t="s">
        <v>18</v>
      </c>
      <c r="B473" s="16" t="s">
        <v>4</v>
      </c>
      <c r="C473" s="18" t="s">
        <v>17</v>
      </c>
      <c r="D473" s="18" t="s">
        <v>11</v>
      </c>
      <c r="E473" s="18" t="s">
        <v>225</v>
      </c>
      <c r="F473" s="18" t="s">
        <v>16</v>
      </c>
      <c r="G473" s="5">
        <v>7000</v>
      </c>
    </row>
    <row r="474" spans="1:7" ht="19.55" customHeight="1" x14ac:dyDescent="0.25">
      <c r="A474" s="17" t="s">
        <v>15</v>
      </c>
      <c r="B474" s="16" t="s">
        <v>4</v>
      </c>
      <c r="C474" s="15" t="s">
        <v>3</v>
      </c>
      <c r="D474" s="15"/>
      <c r="E474" s="15"/>
      <c r="F474" s="15"/>
      <c r="G474" s="2">
        <f>G475+G480</f>
        <v>95972.5</v>
      </c>
    </row>
    <row r="475" spans="1:7" ht="26.5" x14ac:dyDescent="0.25">
      <c r="A475" s="14" t="s">
        <v>14</v>
      </c>
      <c r="B475" s="7" t="s">
        <v>4</v>
      </c>
      <c r="C475" s="13" t="s">
        <v>3</v>
      </c>
      <c r="D475" s="13" t="s">
        <v>11</v>
      </c>
      <c r="E475" s="13"/>
      <c r="F475" s="13"/>
      <c r="G475" s="2">
        <f>G476</f>
        <v>53946.2</v>
      </c>
    </row>
    <row r="476" spans="1:7" ht="19.05" customHeight="1" x14ac:dyDescent="0.25">
      <c r="A476" s="23" t="s">
        <v>21</v>
      </c>
      <c r="B476" s="11" t="s">
        <v>4</v>
      </c>
      <c r="C476" s="10" t="s">
        <v>3</v>
      </c>
      <c r="D476" s="10" t="s">
        <v>11</v>
      </c>
      <c r="E476" s="20" t="s">
        <v>161</v>
      </c>
      <c r="F476" s="10"/>
      <c r="G476" s="9">
        <f>G477</f>
        <v>53946.2</v>
      </c>
    </row>
    <row r="477" spans="1:7" ht="27.2" x14ac:dyDescent="0.25">
      <c r="A477" s="12" t="s">
        <v>13</v>
      </c>
      <c r="B477" s="11" t="s">
        <v>4</v>
      </c>
      <c r="C477" s="10" t="s">
        <v>3</v>
      </c>
      <c r="D477" s="10" t="s">
        <v>11</v>
      </c>
      <c r="E477" s="10" t="s">
        <v>226</v>
      </c>
      <c r="F477" s="10"/>
      <c r="G477" s="9">
        <f>G478</f>
        <v>53946.2</v>
      </c>
    </row>
    <row r="478" spans="1:7" x14ac:dyDescent="0.25">
      <c r="A478" s="8" t="s">
        <v>7</v>
      </c>
      <c r="B478" s="7" t="s">
        <v>4</v>
      </c>
      <c r="C478" s="6" t="s">
        <v>3</v>
      </c>
      <c r="D478" s="6" t="s">
        <v>11</v>
      </c>
      <c r="E478" s="10" t="s">
        <v>226</v>
      </c>
      <c r="F478" s="6" t="s">
        <v>6</v>
      </c>
      <c r="G478" s="5">
        <f>G479</f>
        <v>53946.2</v>
      </c>
    </row>
    <row r="479" spans="1:7" ht="18" customHeight="1" x14ac:dyDescent="0.25">
      <c r="A479" s="8" t="s">
        <v>12</v>
      </c>
      <c r="B479" s="7" t="s">
        <v>4</v>
      </c>
      <c r="C479" s="6" t="s">
        <v>3</v>
      </c>
      <c r="D479" s="6" t="s">
        <v>11</v>
      </c>
      <c r="E479" s="10" t="s">
        <v>226</v>
      </c>
      <c r="F479" s="6" t="s">
        <v>10</v>
      </c>
      <c r="G479" s="5">
        <v>53946.2</v>
      </c>
    </row>
    <row r="480" spans="1:7" ht="20.25" customHeight="1" x14ac:dyDescent="0.25">
      <c r="A480" s="14" t="s">
        <v>9</v>
      </c>
      <c r="B480" s="7" t="s">
        <v>4</v>
      </c>
      <c r="C480" s="13" t="s">
        <v>3</v>
      </c>
      <c r="D480" s="13" t="s">
        <v>2</v>
      </c>
      <c r="E480" s="13"/>
      <c r="F480" s="13"/>
      <c r="G480" s="2">
        <f>G486+G481</f>
        <v>42026.3</v>
      </c>
    </row>
    <row r="481" spans="1:7" ht="15.8" customHeight="1" x14ac:dyDescent="0.25">
      <c r="A481" s="23" t="s">
        <v>21</v>
      </c>
      <c r="B481" s="11" t="s">
        <v>4</v>
      </c>
      <c r="C481" s="10" t="s">
        <v>3</v>
      </c>
      <c r="D481" s="10" t="s">
        <v>2</v>
      </c>
      <c r="E481" s="20" t="s">
        <v>161</v>
      </c>
      <c r="F481" s="6"/>
      <c r="G481" s="9">
        <f>G482</f>
        <v>42026.3</v>
      </c>
    </row>
    <row r="482" spans="1:7" ht="72" customHeight="1" x14ac:dyDescent="0.25">
      <c r="A482" s="12" t="s">
        <v>354</v>
      </c>
      <c r="B482" s="11" t="s">
        <v>4</v>
      </c>
      <c r="C482" s="10" t="s">
        <v>3</v>
      </c>
      <c r="D482" s="10" t="s">
        <v>2</v>
      </c>
      <c r="E482" s="10" t="s">
        <v>227</v>
      </c>
      <c r="F482" s="10"/>
      <c r="G482" s="9">
        <f>G483</f>
        <v>42026.3</v>
      </c>
    </row>
    <row r="483" spans="1:7" x14ac:dyDescent="0.25">
      <c r="A483" s="8" t="s">
        <v>7</v>
      </c>
      <c r="B483" s="7" t="s">
        <v>4</v>
      </c>
      <c r="C483" s="6" t="s">
        <v>3</v>
      </c>
      <c r="D483" s="6" t="s">
        <v>2</v>
      </c>
      <c r="E483" s="6" t="s">
        <v>227</v>
      </c>
      <c r="F483" s="6" t="s">
        <v>6</v>
      </c>
      <c r="G483" s="5">
        <f>G484</f>
        <v>42026.3</v>
      </c>
    </row>
    <row r="484" spans="1:7" x14ac:dyDescent="0.25">
      <c r="A484" s="8" t="s">
        <v>5</v>
      </c>
      <c r="B484" s="7" t="s">
        <v>4</v>
      </c>
      <c r="C484" s="6" t="s">
        <v>3</v>
      </c>
      <c r="D484" s="6" t="s">
        <v>2</v>
      </c>
      <c r="E484" s="6" t="s">
        <v>227</v>
      </c>
      <c r="F484" s="6" t="s">
        <v>1</v>
      </c>
      <c r="G484" s="5">
        <v>42026.3</v>
      </c>
    </row>
    <row r="485" spans="1:7" x14ac:dyDescent="0.25">
      <c r="A485" s="4" t="s">
        <v>0</v>
      </c>
      <c r="B485" s="4"/>
      <c r="C485" s="3"/>
      <c r="D485" s="3"/>
      <c r="E485" s="3"/>
      <c r="F485" s="3"/>
      <c r="G485" s="2">
        <f>G13+G98+G104+G121+G166+G195+G352+G397+G448+G457+G468+G474</f>
        <v>1033795.9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2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15" sqref="A15"/>
    </sheetView>
  </sheetViews>
  <sheetFormatPr defaultColWidth="9.125" defaultRowHeight="13.6" x14ac:dyDescent="0.25"/>
  <cols>
    <col min="1" max="1" width="55.375" style="312" customWidth="1"/>
    <col min="2" max="2" width="4.125" style="312" customWidth="1"/>
    <col min="3" max="3" width="28.875" style="312" customWidth="1"/>
    <col min="4" max="16384" width="9.125" style="312"/>
  </cols>
  <sheetData>
    <row r="1" spans="1:3" ht="18.7" customHeight="1" x14ac:dyDescent="0.25">
      <c r="B1" s="190"/>
      <c r="C1" s="328" t="s">
        <v>678</v>
      </c>
    </row>
    <row r="2" spans="1:3" ht="18.7" customHeight="1" x14ac:dyDescent="0.25">
      <c r="B2" s="190"/>
      <c r="C2" s="328"/>
    </row>
    <row r="3" spans="1:3" ht="56.25" customHeight="1" x14ac:dyDescent="0.25">
      <c r="B3" s="190"/>
      <c r="C3" s="328"/>
    </row>
    <row r="4" spans="1:3" ht="55.55" customHeight="1" x14ac:dyDescent="0.25">
      <c r="A4" s="324" t="s">
        <v>677</v>
      </c>
      <c r="B4" s="324"/>
      <c r="C4" s="324"/>
    </row>
    <row r="6" spans="1:3" x14ac:dyDescent="0.25">
      <c r="C6" s="268" t="s">
        <v>680</v>
      </c>
    </row>
    <row r="7" spans="1:3" x14ac:dyDescent="0.25">
      <c r="B7" s="325"/>
      <c r="C7" s="325"/>
    </row>
    <row r="8" spans="1:3" ht="66.099999999999994" customHeight="1" x14ac:dyDescent="0.25">
      <c r="A8" s="324" t="s">
        <v>679</v>
      </c>
      <c r="B8" s="324"/>
      <c r="C8" s="324"/>
    </row>
    <row r="9" spans="1:3" ht="15.65" x14ac:dyDescent="0.25">
      <c r="A9" s="320"/>
    </row>
    <row r="10" spans="1:3" ht="15.8" customHeight="1" x14ac:dyDescent="0.25">
      <c r="A10" s="319"/>
      <c r="C10" s="268" t="s">
        <v>676</v>
      </c>
    </row>
    <row r="11" spans="1:3" ht="15.65" x14ac:dyDescent="0.25">
      <c r="A11" s="318" t="s">
        <v>675</v>
      </c>
      <c r="B11" s="326" t="s">
        <v>649</v>
      </c>
      <c r="C11" s="326"/>
    </row>
    <row r="12" spans="1:3" ht="15.65" x14ac:dyDescent="0.25">
      <c r="A12" s="317" t="s">
        <v>674</v>
      </c>
      <c r="B12" s="327">
        <v>4005.5</v>
      </c>
      <c r="C12" s="327"/>
    </row>
    <row r="13" spans="1:3" s="315" customFormat="1" ht="15.65" x14ac:dyDescent="0.25">
      <c r="A13" s="316" t="s">
        <v>673</v>
      </c>
      <c r="B13" s="323">
        <f>SUM(B12:B12)</f>
        <v>4005.5</v>
      </c>
      <c r="C13" s="323"/>
    </row>
    <row r="14" spans="1:3" ht="15.65" x14ac:dyDescent="0.25">
      <c r="A14" s="314"/>
    </row>
    <row r="15" spans="1:3" ht="15.65" x14ac:dyDescent="0.25">
      <c r="A15" s="314"/>
    </row>
    <row r="16" spans="1:3" ht="15.65" x14ac:dyDescent="0.25">
      <c r="A16" s="314"/>
    </row>
    <row r="17" spans="1:1" ht="15.65" x14ac:dyDescent="0.25">
      <c r="A17" s="314"/>
    </row>
    <row r="18" spans="1:1" ht="15.65" x14ac:dyDescent="0.25">
      <c r="A18" s="314"/>
    </row>
    <row r="19" spans="1:1" ht="15.65" x14ac:dyDescent="0.25">
      <c r="A19" s="314"/>
    </row>
    <row r="20" spans="1:1" ht="15.65" x14ac:dyDescent="0.25">
      <c r="A20" s="314"/>
    </row>
    <row r="21" spans="1:1" ht="15.65" x14ac:dyDescent="0.25">
      <c r="A21" s="314"/>
    </row>
    <row r="22" spans="1:1" ht="15.65" x14ac:dyDescent="0.25">
      <c r="A22" s="314"/>
    </row>
    <row r="23" spans="1:1" ht="15.65" x14ac:dyDescent="0.25">
      <c r="A23" s="314"/>
    </row>
    <row r="24" spans="1:1" ht="15.65" x14ac:dyDescent="0.25">
      <c r="A24" s="314"/>
    </row>
    <row r="25" spans="1:1" ht="15.65" x14ac:dyDescent="0.25">
      <c r="A25" s="314"/>
    </row>
    <row r="26" spans="1:1" ht="15.65" x14ac:dyDescent="0.25">
      <c r="A26" s="314"/>
    </row>
    <row r="27" spans="1:1" ht="15.65" x14ac:dyDescent="0.25">
      <c r="A27" s="314"/>
    </row>
    <row r="28" spans="1:1" ht="15.65" x14ac:dyDescent="0.25">
      <c r="A28" s="314"/>
    </row>
    <row r="29" spans="1:1" ht="15.65" x14ac:dyDescent="0.25">
      <c r="A29" s="314"/>
    </row>
    <row r="30" spans="1:1" ht="15.65" x14ac:dyDescent="0.25">
      <c r="A30" s="314"/>
    </row>
    <row r="31" spans="1:1" ht="15.65" x14ac:dyDescent="0.25">
      <c r="A31" s="314"/>
    </row>
    <row r="32" spans="1:1" ht="15.65" x14ac:dyDescent="0.25">
      <c r="A32" s="314"/>
    </row>
    <row r="33" spans="1:1" ht="15.65" x14ac:dyDescent="0.25">
      <c r="A33" s="314"/>
    </row>
    <row r="34" spans="1:1" ht="15.65" x14ac:dyDescent="0.25">
      <c r="A34" s="314"/>
    </row>
    <row r="35" spans="1:1" ht="15.65" x14ac:dyDescent="0.25">
      <c r="A35" s="314"/>
    </row>
    <row r="36" spans="1:1" ht="15.65" x14ac:dyDescent="0.25">
      <c r="A36" s="314"/>
    </row>
    <row r="37" spans="1:1" ht="15.65" x14ac:dyDescent="0.25">
      <c r="A37" s="314"/>
    </row>
    <row r="38" spans="1:1" ht="15.65" x14ac:dyDescent="0.25">
      <c r="A38" s="314"/>
    </row>
    <row r="39" spans="1:1" ht="15.65" x14ac:dyDescent="0.25">
      <c r="A39" s="314"/>
    </row>
    <row r="40" spans="1:1" ht="15.65" x14ac:dyDescent="0.25">
      <c r="A40" s="314"/>
    </row>
    <row r="41" spans="1:1" ht="15.65" x14ac:dyDescent="0.25">
      <c r="A41" s="314"/>
    </row>
    <row r="42" spans="1:1" ht="15.65" x14ac:dyDescent="0.25">
      <c r="A42" s="314"/>
    </row>
    <row r="43" spans="1:1" ht="15.65" x14ac:dyDescent="0.25">
      <c r="A43" s="314"/>
    </row>
    <row r="44" spans="1:1" ht="15.65" x14ac:dyDescent="0.25">
      <c r="A44" s="314"/>
    </row>
    <row r="45" spans="1:1" ht="15.65" x14ac:dyDescent="0.25">
      <c r="A45" s="314"/>
    </row>
    <row r="46" spans="1:1" ht="15.65" x14ac:dyDescent="0.25">
      <c r="A46" s="314"/>
    </row>
    <row r="47" spans="1:1" ht="15.65" x14ac:dyDescent="0.25">
      <c r="A47" s="314"/>
    </row>
    <row r="48" spans="1:1" ht="15.65" x14ac:dyDescent="0.25">
      <c r="A48" s="314"/>
    </row>
    <row r="49" spans="1:1" ht="15.65" x14ac:dyDescent="0.25">
      <c r="A49" s="314"/>
    </row>
    <row r="50" spans="1:1" ht="15.65" x14ac:dyDescent="0.25">
      <c r="A50" s="314"/>
    </row>
    <row r="51" spans="1:1" ht="15.65" x14ac:dyDescent="0.25">
      <c r="A51" s="314"/>
    </row>
    <row r="52" spans="1:1" ht="15.65" x14ac:dyDescent="0.25">
      <c r="A52" s="314"/>
    </row>
    <row r="53" spans="1:1" ht="15.65" x14ac:dyDescent="0.25">
      <c r="A53" s="314"/>
    </row>
    <row r="54" spans="1:1" ht="15.65" x14ac:dyDescent="0.25">
      <c r="A54" s="314"/>
    </row>
    <row r="55" spans="1:1" ht="15.65" x14ac:dyDescent="0.25">
      <c r="A55" s="314"/>
    </row>
    <row r="56" spans="1:1" ht="15.65" x14ac:dyDescent="0.25">
      <c r="A56" s="314"/>
    </row>
    <row r="57" spans="1:1" ht="15.65" x14ac:dyDescent="0.25">
      <c r="A57" s="314"/>
    </row>
    <row r="58" spans="1:1" ht="15.65" x14ac:dyDescent="0.25">
      <c r="A58" s="314"/>
    </row>
    <row r="59" spans="1:1" ht="15.65" x14ac:dyDescent="0.25">
      <c r="A59" s="314"/>
    </row>
    <row r="60" spans="1:1" ht="15.65" x14ac:dyDescent="0.25">
      <c r="A60" s="314"/>
    </row>
    <row r="61" spans="1:1" ht="15.65" x14ac:dyDescent="0.25">
      <c r="A61" s="314"/>
    </row>
    <row r="62" spans="1:1" ht="15.65" x14ac:dyDescent="0.25">
      <c r="A62" s="314"/>
    </row>
    <row r="63" spans="1:1" ht="15.65" x14ac:dyDescent="0.25">
      <c r="A63" s="314"/>
    </row>
    <row r="64" spans="1:1" ht="15.65" x14ac:dyDescent="0.25">
      <c r="A64" s="314"/>
    </row>
    <row r="65" spans="1:1" ht="15.65" x14ac:dyDescent="0.25">
      <c r="A65" s="314"/>
    </row>
    <row r="66" spans="1:1" ht="15.65" x14ac:dyDescent="0.25">
      <c r="A66" s="314"/>
    </row>
    <row r="67" spans="1:1" ht="15.65" x14ac:dyDescent="0.25">
      <c r="A67" s="314"/>
    </row>
    <row r="68" spans="1:1" ht="15.65" x14ac:dyDescent="0.25">
      <c r="A68" s="314"/>
    </row>
    <row r="69" spans="1:1" ht="15.65" x14ac:dyDescent="0.25">
      <c r="A69" s="314"/>
    </row>
    <row r="70" spans="1:1" ht="15.65" x14ac:dyDescent="0.25">
      <c r="A70" s="314"/>
    </row>
    <row r="71" spans="1:1" ht="15.65" x14ac:dyDescent="0.25">
      <c r="A71" s="314"/>
    </row>
    <row r="72" spans="1:1" ht="15.65" x14ac:dyDescent="0.25">
      <c r="A72" s="314"/>
    </row>
    <row r="73" spans="1:1" ht="15.65" x14ac:dyDescent="0.25">
      <c r="A73" s="314"/>
    </row>
    <row r="74" spans="1:1" ht="15.65" x14ac:dyDescent="0.25">
      <c r="A74" s="314"/>
    </row>
    <row r="75" spans="1:1" ht="15.65" x14ac:dyDescent="0.25">
      <c r="A75" s="314"/>
    </row>
    <row r="76" spans="1:1" ht="15.65" x14ac:dyDescent="0.25">
      <c r="A76" s="314"/>
    </row>
    <row r="77" spans="1:1" ht="15.65" x14ac:dyDescent="0.25">
      <c r="A77" s="314"/>
    </row>
    <row r="78" spans="1:1" ht="15.65" x14ac:dyDescent="0.25">
      <c r="A78" s="314"/>
    </row>
    <row r="79" spans="1:1" ht="15.65" x14ac:dyDescent="0.25">
      <c r="A79" s="314"/>
    </row>
    <row r="80" spans="1:1" ht="15.65" x14ac:dyDescent="0.25">
      <c r="A80" s="314"/>
    </row>
    <row r="81" spans="1:1" ht="15.65" x14ac:dyDescent="0.25">
      <c r="A81" s="314"/>
    </row>
    <row r="82" spans="1:1" ht="15.65" x14ac:dyDescent="0.25">
      <c r="A82" s="314"/>
    </row>
    <row r="83" spans="1:1" ht="15.65" x14ac:dyDescent="0.25">
      <c r="A83" s="314"/>
    </row>
    <row r="84" spans="1:1" ht="15.65" x14ac:dyDescent="0.25">
      <c r="A84" s="314"/>
    </row>
    <row r="85" spans="1:1" ht="15.65" x14ac:dyDescent="0.25">
      <c r="A85" s="314"/>
    </row>
    <row r="86" spans="1:1" ht="15.65" x14ac:dyDescent="0.25">
      <c r="A86" s="314"/>
    </row>
    <row r="87" spans="1:1" ht="15.65" x14ac:dyDescent="0.25">
      <c r="A87" s="314"/>
    </row>
    <row r="88" spans="1:1" ht="15.65" x14ac:dyDescent="0.25">
      <c r="A88" s="314"/>
    </row>
    <row r="89" spans="1:1" ht="15.65" x14ac:dyDescent="0.25">
      <c r="A89" s="314"/>
    </row>
    <row r="90" spans="1:1" ht="15.65" x14ac:dyDescent="0.25">
      <c r="A90" s="314"/>
    </row>
    <row r="91" spans="1:1" ht="15.65" x14ac:dyDescent="0.25">
      <c r="A91" s="314"/>
    </row>
    <row r="92" spans="1:1" ht="15.65" x14ac:dyDescent="0.25">
      <c r="A92" s="314"/>
    </row>
    <row r="93" spans="1:1" ht="15.65" x14ac:dyDescent="0.25">
      <c r="A93" s="314"/>
    </row>
    <row r="94" spans="1:1" ht="15.65" x14ac:dyDescent="0.25">
      <c r="A94" s="314"/>
    </row>
    <row r="95" spans="1:1" ht="15.65" x14ac:dyDescent="0.25">
      <c r="A95" s="314"/>
    </row>
    <row r="96" spans="1:1" ht="15.65" x14ac:dyDescent="0.25">
      <c r="A96" s="314"/>
    </row>
    <row r="97" spans="1:1" ht="15.65" x14ac:dyDescent="0.25">
      <c r="A97" s="314"/>
    </row>
    <row r="98" spans="1:1" ht="15.65" x14ac:dyDescent="0.25">
      <c r="A98" s="314"/>
    </row>
    <row r="99" spans="1:1" ht="15.65" x14ac:dyDescent="0.25">
      <c r="A99" s="314"/>
    </row>
    <row r="100" spans="1:1" ht="15.65" x14ac:dyDescent="0.25">
      <c r="A100" s="314"/>
    </row>
    <row r="101" spans="1:1" ht="15.65" x14ac:dyDescent="0.25">
      <c r="A101" s="314"/>
    </row>
    <row r="102" spans="1:1" ht="15.65" x14ac:dyDescent="0.25">
      <c r="A102" s="314"/>
    </row>
    <row r="103" spans="1:1" ht="15.65" x14ac:dyDescent="0.25">
      <c r="A103" s="314"/>
    </row>
    <row r="104" spans="1:1" ht="15.65" x14ac:dyDescent="0.25">
      <c r="A104" s="314"/>
    </row>
    <row r="105" spans="1:1" ht="15.65" x14ac:dyDescent="0.25">
      <c r="A105" s="314"/>
    </row>
    <row r="106" spans="1:1" ht="15.65" x14ac:dyDescent="0.25">
      <c r="A106" s="314"/>
    </row>
    <row r="107" spans="1:1" ht="15.65" x14ac:dyDescent="0.25">
      <c r="A107" s="314"/>
    </row>
    <row r="108" spans="1:1" ht="15.65" x14ac:dyDescent="0.25">
      <c r="A108" s="314"/>
    </row>
    <row r="109" spans="1:1" ht="15.65" x14ac:dyDescent="0.25">
      <c r="A109" s="314"/>
    </row>
    <row r="110" spans="1:1" ht="15.65" x14ac:dyDescent="0.25">
      <c r="A110" s="314"/>
    </row>
    <row r="111" spans="1:1" ht="15.65" x14ac:dyDescent="0.25">
      <c r="A111" s="314"/>
    </row>
    <row r="112" spans="1:1" ht="15.65" x14ac:dyDescent="0.25">
      <c r="A112" s="314"/>
    </row>
    <row r="113" spans="1:1" ht="15.65" x14ac:dyDescent="0.25">
      <c r="A113" s="314"/>
    </row>
    <row r="114" spans="1:1" ht="15.65" x14ac:dyDescent="0.25">
      <c r="A114" s="314"/>
    </row>
    <row r="115" spans="1:1" ht="15.65" x14ac:dyDescent="0.25">
      <c r="A115" s="314"/>
    </row>
    <row r="116" spans="1:1" ht="15.65" x14ac:dyDescent="0.25">
      <c r="A116" s="314"/>
    </row>
    <row r="117" spans="1:1" ht="15.65" x14ac:dyDescent="0.25">
      <c r="A117" s="314"/>
    </row>
    <row r="118" spans="1:1" ht="15.65" x14ac:dyDescent="0.25">
      <c r="A118" s="314"/>
    </row>
    <row r="119" spans="1:1" ht="15.65" x14ac:dyDescent="0.25">
      <c r="A119" s="314"/>
    </row>
    <row r="120" spans="1:1" ht="15.65" x14ac:dyDescent="0.25">
      <c r="A120" s="314"/>
    </row>
    <row r="121" spans="1:1" ht="15.65" x14ac:dyDescent="0.25">
      <c r="A121" s="314"/>
    </row>
    <row r="122" spans="1:1" ht="15.65" x14ac:dyDescent="0.25">
      <c r="A122" s="314"/>
    </row>
    <row r="123" spans="1:1" ht="15.65" x14ac:dyDescent="0.25">
      <c r="A123" s="314"/>
    </row>
    <row r="124" spans="1:1" ht="15.65" x14ac:dyDescent="0.25">
      <c r="A124" s="314"/>
    </row>
    <row r="125" spans="1:1" ht="15.65" x14ac:dyDescent="0.25">
      <c r="A125" s="314"/>
    </row>
    <row r="126" spans="1:1" ht="15.65" x14ac:dyDescent="0.25">
      <c r="A126" s="314"/>
    </row>
    <row r="127" spans="1:1" ht="15.65" x14ac:dyDescent="0.25">
      <c r="A127" s="314"/>
    </row>
    <row r="128" spans="1:1" ht="15.65" x14ac:dyDescent="0.25">
      <c r="A128" s="314"/>
    </row>
    <row r="129" spans="1:1" ht="15.65" x14ac:dyDescent="0.25">
      <c r="A129" s="314"/>
    </row>
    <row r="130" spans="1:1" ht="15.65" x14ac:dyDescent="0.25">
      <c r="A130" s="314"/>
    </row>
    <row r="131" spans="1:1" ht="15.65" x14ac:dyDescent="0.25">
      <c r="A131" s="314"/>
    </row>
    <row r="132" spans="1:1" ht="15.65" x14ac:dyDescent="0.25">
      <c r="A132" s="314"/>
    </row>
    <row r="133" spans="1:1" ht="15.65" x14ac:dyDescent="0.25">
      <c r="A133" s="314"/>
    </row>
    <row r="134" spans="1:1" ht="15.65" x14ac:dyDescent="0.25">
      <c r="A134" s="314"/>
    </row>
    <row r="135" spans="1:1" ht="15.65" x14ac:dyDescent="0.25">
      <c r="A135" s="314"/>
    </row>
    <row r="136" spans="1:1" ht="15.65" x14ac:dyDescent="0.25">
      <c r="A136" s="314"/>
    </row>
    <row r="137" spans="1:1" ht="15.65" x14ac:dyDescent="0.25">
      <c r="A137" s="314"/>
    </row>
    <row r="138" spans="1:1" ht="15.65" x14ac:dyDescent="0.25">
      <c r="A138" s="314"/>
    </row>
    <row r="139" spans="1:1" ht="15.65" x14ac:dyDescent="0.25">
      <c r="A139" s="314"/>
    </row>
    <row r="140" spans="1:1" ht="15.65" x14ac:dyDescent="0.25">
      <c r="A140" s="314"/>
    </row>
    <row r="141" spans="1:1" ht="15.65" x14ac:dyDescent="0.25">
      <c r="A141" s="314"/>
    </row>
    <row r="142" spans="1:1" ht="15.65" x14ac:dyDescent="0.25">
      <c r="A142" s="314"/>
    </row>
    <row r="143" spans="1:1" ht="15.65" x14ac:dyDescent="0.25">
      <c r="A143" s="314"/>
    </row>
    <row r="144" spans="1:1" ht="15.65" x14ac:dyDescent="0.25">
      <c r="A144" s="314"/>
    </row>
    <row r="145" spans="1:1" ht="15.65" x14ac:dyDescent="0.25">
      <c r="A145" s="314"/>
    </row>
    <row r="146" spans="1:1" ht="15.65" x14ac:dyDescent="0.25">
      <c r="A146" s="314"/>
    </row>
    <row r="147" spans="1:1" ht="15.65" x14ac:dyDescent="0.25">
      <c r="A147" s="314"/>
    </row>
    <row r="148" spans="1:1" ht="15.65" x14ac:dyDescent="0.25">
      <c r="A148" s="314"/>
    </row>
    <row r="149" spans="1:1" ht="15.65" x14ac:dyDescent="0.25">
      <c r="A149" s="314"/>
    </row>
    <row r="150" spans="1:1" ht="15.65" x14ac:dyDescent="0.25">
      <c r="A150" s="314"/>
    </row>
    <row r="151" spans="1:1" ht="15.65" x14ac:dyDescent="0.25">
      <c r="A151" s="314"/>
    </row>
    <row r="152" spans="1:1" ht="15.65" x14ac:dyDescent="0.25">
      <c r="A152" s="314"/>
    </row>
    <row r="153" spans="1:1" ht="15.65" x14ac:dyDescent="0.25">
      <c r="A153" s="314"/>
    </row>
    <row r="154" spans="1:1" ht="15.65" x14ac:dyDescent="0.25">
      <c r="A154" s="314"/>
    </row>
    <row r="155" spans="1:1" ht="15.65" x14ac:dyDescent="0.25">
      <c r="A155" s="314"/>
    </row>
    <row r="156" spans="1:1" ht="15.65" x14ac:dyDescent="0.25">
      <c r="A156" s="314"/>
    </row>
    <row r="157" spans="1:1" ht="15.65" x14ac:dyDescent="0.25">
      <c r="A157" s="314"/>
    </row>
    <row r="158" spans="1:1" ht="15.65" x14ac:dyDescent="0.25">
      <c r="A158" s="314"/>
    </row>
    <row r="159" spans="1:1" ht="15.65" x14ac:dyDescent="0.25">
      <c r="A159" s="314"/>
    </row>
    <row r="160" spans="1:1" ht="15.65" x14ac:dyDescent="0.25">
      <c r="A160" s="314"/>
    </row>
    <row r="161" spans="1:1" ht="15.65" x14ac:dyDescent="0.25">
      <c r="A161" s="314"/>
    </row>
    <row r="162" spans="1:1" ht="15.65" x14ac:dyDescent="0.25">
      <c r="A162" s="314"/>
    </row>
    <row r="163" spans="1:1" ht="15.65" x14ac:dyDescent="0.25">
      <c r="A163" s="314"/>
    </row>
    <row r="164" spans="1:1" ht="15.65" x14ac:dyDescent="0.25">
      <c r="A164" s="314"/>
    </row>
    <row r="165" spans="1:1" ht="15.65" x14ac:dyDescent="0.25">
      <c r="A165" s="314"/>
    </row>
    <row r="166" spans="1:1" ht="15.65" x14ac:dyDescent="0.25">
      <c r="A166" s="314"/>
    </row>
    <row r="167" spans="1:1" ht="15.65" x14ac:dyDescent="0.25">
      <c r="A167" s="314"/>
    </row>
    <row r="168" spans="1:1" ht="15.65" x14ac:dyDescent="0.25">
      <c r="A168" s="314"/>
    </row>
    <row r="169" spans="1:1" ht="15.65" x14ac:dyDescent="0.25">
      <c r="A169" s="314"/>
    </row>
    <row r="170" spans="1:1" ht="15.65" x14ac:dyDescent="0.25">
      <c r="A170" s="314"/>
    </row>
    <row r="171" spans="1:1" ht="15.65" x14ac:dyDescent="0.25">
      <c r="A171" s="314"/>
    </row>
    <row r="172" spans="1:1" ht="15.65" x14ac:dyDescent="0.25">
      <c r="A172" s="314"/>
    </row>
    <row r="173" spans="1:1" ht="15.65" x14ac:dyDescent="0.25">
      <c r="A173" s="314"/>
    </row>
    <row r="174" spans="1:1" ht="15.65" x14ac:dyDescent="0.25">
      <c r="A174" s="314"/>
    </row>
    <row r="175" spans="1:1" ht="15.65" x14ac:dyDescent="0.25">
      <c r="A175" s="314"/>
    </row>
    <row r="176" spans="1:1" ht="15.65" x14ac:dyDescent="0.25">
      <c r="A176" s="314"/>
    </row>
    <row r="177" spans="1:1" ht="15.65" x14ac:dyDescent="0.25">
      <c r="A177" s="314"/>
    </row>
    <row r="178" spans="1:1" ht="15.65" x14ac:dyDescent="0.25">
      <c r="A178" s="314"/>
    </row>
    <row r="179" spans="1:1" ht="15.65" x14ac:dyDescent="0.25">
      <c r="A179" s="314"/>
    </row>
    <row r="180" spans="1:1" ht="15.65" x14ac:dyDescent="0.25">
      <c r="A180" s="314"/>
    </row>
    <row r="181" spans="1:1" ht="15.65" x14ac:dyDescent="0.25">
      <c r="A181" s="314"/>
    </row>
    <row r="182" spans="1:1" ht="15.65" x14ac:dyDescent="0.25">
      <c r="A182" s="314"/>
    </row>
    <row r="183" spans="1:1" ht="15.65" x14ac:dyDescent="0.25">
      <c r="A183" s="314"/>
    </row>
    <row r="184" spans="1:1" ht="15.65" x14ac:dyDescent="0.25">
      <c r="A184" s="314"/>
    </row>
    <row r="185" spans="1:1" ht="15.65" x14ac:dyDescent="0.25">
      <c r="A185" s="314"/>
    </row>
    <row r="186" spans="1:1" ht="15.65" x14ac:dyDescent="0.25">
      <c r="A186" s="314"/>
    </row>
    <row r="187" spans="1:1" ht="15.65" x14ac:dyDescent="0.25">
      <c r="A187" s="314"/>
    </row>
    <row r="188" spans="1:1" ht="15.65" x14ac:dyDescent="0.25">
      <c r="A188" s="314"/>
    </row>
    <row r="189" spans="1:1" ht="15.65" x14ac:dyDescent="0.25">
      <c r="A189" s="314"/>
    </row>
    <row r="190" spans="1:1" ht="15.65" x14ac:dyDescent="0.25">
      <c r="A190" s="314"/>
    </row>
    <row r="191" spans="1:1" ht="15.65" x14ac:dyDescent="0.25">
      <c r="A191" s="314"/>
    </row>
    <row r="192" spans="1:1" ht="15.65" x14ac:dyDescent="0.25">
      <c r="A192" s="314"/>
    </row>
    <row r="193" spans="1:1" ht="15.65" x14ac:dyDescent="0.25">
      <c r="A193" s="314"/>
    </row>
    <row r="194" spans="1:1" ht="15.65" x14ac:dyDescent="0.25">
      <c r="A194" s="314"/>
    </row>
    <row r="195" spans="1:1" ht="15.65" x14ac:dyDescent="0.25">
      <c r="A195" s="314"/>
    </row>
    <row r="196" spans="1:1" ht="15.65" x14ac:dyDescent="0.25">
      <c r="A196" s="314"/>
    </row>
    <row r="197" spans="1:1" ht="15.65" x14ac:dyDescent="0.25">
      <c r="A197" s="314"/>
    </row>
    <row r="198" spans="1:1" ht="15.65" x14ac:dyDescent="0.25">
      <c r="A198" s="314"/>
    </row>
    <row r="199" spans="1:1" ht="15.65" x14ac:dyDescent="0.25">
      <c r="A199" s="314"/>
    </row>
    <row r="200" spans="1:1" ht="15.65" x14ac:dyDescent="0.25">
      <c r="A200" s="314"/>
    </row>
    <row r="201" spans="1:1" ht="15.65" x14ac:dyDescent="0.25">
      <c r="A201" s="314"/>
    </row>
    <row r="202" spans="1:1" ht="15.65" x14ac:dyDescent="0.25">
      <c r="A202" s="314"/>
    </row>
    <row r="203" spans="1:1" ht="15.65" x14ac:dyDescent="0.25">
      <c r="A203" s="314"/>
    </row>
    <row r="204" spans="1:1" ht="15.65" x14ac:dyDescent="0.25">
      <c r="A204" s="314"/>
    </row>
    <row r="205" spans="1:1" ht="15.65" x14ac:dyDescent="0.25">
      <c r="A205" s="314"/>
    </row>
    <row r="206" spans="1:1" ht="15.65" x14ac:dyDescent="0.25">
      <c r="A206" s="314"/>
    </row>
    <row r="207" spans="1:1" ht="15.65" x14ac:dyDescent="0.25">
      <c r="A207" s="314"/>
    </row>
    <row r="208" spans="1:1" ht="15.65" x14ac:dyDescent="0.25">
      <c r="A208" s="314"/>
    </row>
    <row r="209" spans="1:1" ht="15.65" x14ac:dyDescent="0.25">
      <c r="A209" s="314"/>
    </row>
    <row r="210" spans="1:1" ht="15.65" x14ac:dyDescent="0.25">
      <c r="A210" s="314"/>
    </row>
    <row r="211" spans="1:1" ht="15.65" x14ac:dyDescent="0.25">
      <c r="A211" s="314"/>
    </row>
    <row r="212" spans="1:1" ht="15.65" x14ac:dyDescent="0.25">
      <c r="A212" s="314"/>
    </row>
    <row r="213" spans="1:1" ht="15.65" x14ac:dyDescent="0.25">
      <c r="A213" s="314"/>
    </row>
    <row r="214" spans="1:1" ht="15.65" x14ac:dyDescent="0.25">
      <c r="A214" s="314"/>
    </row>
    <row r="215" spans="1:1" ht="15.65" x14ac:dyDescent="0.25">
      <c r="A215" s="314"/>
    </row>
    <row r="216" spans="1:1" ht="15.65" x14ac:dyDescent="0.25">
      <c r="A216" s="314"/>
    </row>
    <row r="217" spans="1:1" ht="15.65" x14ac:dyDescent="0.25">
      <c r="A217" s="314"/>
    </row>
    <row r="218" spans="1:1" ht="15.65" x14ac:dyDescent="0.25">
      <c r="A218" s="314"/>
    </row>
    <row r="219" spans="1:1" ht="15.65" x14ac:dyDescent="0.25">
      <c r="A219" s="314"/>
    </row>
    <row r="220" spans="1:1" ht="15.65" x14ac:dyDescent="0.25">
      <c r="A220" s="314"/>
    </row>
    <row r="221" spans="1:1" ht="15.65" x14ac:dyDescent="0.25">
      <c r="A221" s="314"/>
    </row>
    <row r="222" spans="1:1" ht="15.65" x14ac:dyDescent="0.25">
      <c r="A222" s="314"/>
    </row>
    <row r="223" spans="1:1" ht="15.65" x14ac:dyDescent="0.25">
      <c r="A223" s="314"/>
    </row>
    <row r="224" spans="1:1" ht="15.65" x14ac:dyDescent="0.25">
      <c r="A224" s="314"/>
    </row>
    <row r="225" spans="1:1" ht="15.65" x14ac:dyDescent="0.25">
      <c r="A225" s="314"/>
    </row>
    <row r="226" spans="1:1" ht="15.65" x14ac:dyDescent="0.25">
      <c r="A226" s="314"/>
    </row>
    <row r="227" spans="1:1" ht="15.65" x14ac:dyDescent="0.25">
      <c r="A227" s="314"/>
    </row>
    <row r="228" spans="1:1" ht="15.65" x14ac:dyDescent="0.25">
      <c r="A228" s="314"/>
    </row>
    <row r="229" spans="1:1" ht="15.65" x14ac:dyDescent="0.25">
      <c r="A229" s="314"/>
    </row>
    <row r="230" spans="1:1" ht="15.65" x14ac:dyDescent="0.25">
      <c r="A230" s="314"/>
    </row>
    <row r="231" spans="1:1" ht="15.65" x14ac:dyDescent="0.25">
      <c r="A231" s="314"/>
    </row>
    <row r="232" spans="1:1" ht="15.65" x14ac:dyDescent="0.25">
      <c r="A232" s="314"/>
    </row>
    <row r="233" spans="1:1" ht="15.65" x14ac:dyDescent="0.25">
      <c r="A233" s="314"/>
    </row>
    <row r="234" spans="1:1" ht="15.65" x14ac:dyDescent="0.25">
      <c r="A234" s="314"/>
    </row>
    <row r="235" spans="1:1" ht="15.65" x14ac:dyDescent="0.25">
      <c r="A235" s="314"/>
    </row>
    <row r="236" spans="1:1" ht="15.65" x14ac:dyDescent="0.25">
      <c r="A236" s="314"/>
    </row>
    <row r="237" spans="1:1" ht="15.65" x14ac:dyDescent="0.25">
      <c r="A237" s="314"/>
    </row>
    <row r="238" spans="1:1" ht="15.65" x14ac:dyDescent="0.25">
      <c r="A238" s="314"/>
    </row>
    <row r="239" spans="1:1" ht="15.65" x14ac:dyDescent="0.25">
      <c r="A239" s="314"/>
    </row>
    <row r="240" spans="1:1" ht="15.65" x14ac:dyDescent="0.25">
      <c r="A240" s="314"/>
    </row>
    <row r="241" spans="1:1" ht="15.65" x14ac:dyDescent="0.25">
      <c r="A241" s="314"/>
    </row>
    <row r="242" spans="1:1" ht="15.65" x14ac:dyDescent="0.25">
      <c r="A242" s="314"/>
    </row>
    <row r="243" spans="1:1" ht="15.65" x14ac:dyDescent="0.25">
      <c r="A243" s="314"/>
    </row>
    <row r="244" spans="1:1" ht="15.65" x14ac:dyDescent="0.25">
      <c r="A244" s="314"/>
    </row>
    <row r="245" spans="1:1" ht="15.65" x14ac:dyDescent="0.25">
      <c r="A245" s="314"/>
    </row>
    <row r="246" spans="1:1" ht="15.65" x14ac:dyDescent="0.25">
      <c r="A246" s="314"/>
    </row>
    <row r="247" spans="1:1" ht="15.65" x14ac:dyDescent="0.25">
      <c r="A247" s="314"/>
    </row>
    <row r="248" spans="1:1" ht="15.65" x14ac:dyDescent="0.25">
      <c r="A248" s="314"/>
    </row>
    <row r="249" spans="1:1" ht="15.65" x14ac:dyDescent="0.25">
      <c r="A249" s="314"/>
    </row>
    <row r="250" spans="1:1" ht="15.65" x14ac:dyDescent="0.25">
      <c r="A250" s="314"/>
    </row>
    <row r="251" spans="1:1" ht="15.65" x14ac:dyDescent="0.25">
      <c r="A251" s="314"/>
    </row>
    <row r="252" spans="1:1" ht="15.65" x14ac:dyDescent="0.25">
      <c r="A252" s="314"/>
    </row>
    <row r="253" spans="1:1" ht="15.65" x14ac:dyDescent="0.25">
      <c r="A253" s="314"/>
    </row>
    <row r="254" spans="1:1" ht="15.65" x14ac:dyDescent="0.25">
      <c r="A254" s="314"/>
    </row>
    <row r="255" spans="1:1" ht="15.65" x14ac:dyDescent="0.25">
      <c r="A255" s="314"/>
    </row>
    <row r="256" spans="1:1" ht="15.65" x14ac:dyDescent="0.25">
      <c r="A256" s="314"/>
    </row>
    <row r="257" spans="1:1" ht="15.65" x14ac:dyDescent="0.25">
      <c r="A257" s="314"/>
    </row>
    <row r="258" spans="1:1" ht="15.65" x14ac:dyDescent="0.25">
      <c r="A258" s="314"/>
    </row>
    <row r="259" spans="1:1" ht="15.65" x14ac:dyDescent="0.25">
      <c r="A259" s="314"/>
    </row>
    <row r="260" spans="1:1" ht="15.65" x14ac:dyDescent="0.25">
      <c r="A260" s="314"/>
    </row>
    <row r="261" spans="1:1" ht="15.65" x14ac:dyDescent="0.25">
      <c r="A261" s="314"/>
    </row>
    <row r="262" spans="1:1" ht="15.65" x14ac:dyDescent="0.25">
      <c r="A262" s="314"/>
    </row>
    <row r="263" spans="1:1" ht="15.65" x14ac:dyDescent="0.25">
      <c r="A263" s="314"/>
    </row>
    <row r="264" spans="1:1" ht="15.65" x14ac:dyDescent="0.25">
      <c r="A264" s="314"/>
    </row>
    <row r="265" spans="1:1" ht="15.65" x14ac:dyDescent="0.25">
      <c r="A265" s="314"/>
    </row>
    <row r="266" spans="1:1" ht="15.65" x14ac:dyDescent="0.25">
      <c r="A266" s="314"/>
    </row>
    <row r="267" spans="1:1" ht="15.65" x14ac:dyDescent="0.25">
      <c r="A267" s="314"/>
    </row>
    <row r="268" spans="1:1" ht="15.65" x14ac:dyDescent="0.25">
      <c r="A268" s="314"/>
    </row>
    <row r="269" spans="1:1" ht="15.65" x14ac:dyDescent="0.25">
      <c r="A269" s="314"/>
    </row>
    <row r="270" spans="1:1" ht="15.65" x14ac:dyDescent="0.25">
      <c r="A270" s="314"/>
    </row>
    <row r="271" spans="1:1" ht="15.65" x14ac:dyDescent="0.25">
      <c r="A271" s="314"/>
    </row>
    <row r="272" spans="1:1" ht="15.65" x14ac:dyDescent="0.25">
      <c r="A272" s="314"/>
    </row>
    <row r="273" spans="1:1" ht="15.65" x14ac:dyDescent="0.25">
      <c r="A273" s="314"/>
    </row>
    <row r="274" spans="1:1" ht="15.65" x14ac:dyDescent="0.25">
      <c r="A274" s="314"/>
    </row>
    <row r="275" spans="1:1" ht="15.65" x14ac:dyDescent="0.25">
      <c r="A275" s="314"/>
    </row>
    <row r="276" spans="1:1" ht="15.65" x14ac:dyDescent="0.25">
      <c r="A276" s="314"/>
    </row>
    <row r="277" spans="1:1" ht="15.65" x14ac:dyDescent="0.25">
      <c r="A277" s="314"/>
    </row>
    <row r="278" spans="1:1" ht="15.65" x14ac:dyDescent="0.25">
      <c r="A278" s="314"/>
    </row>
    <row r="279" spans="1:1" ht="15.65" x14ac:dyDescent="0.25">
      <c r="A279" s="314"/>
    </row>
    <row r="280" spans="1:1" ht="15.65" x14ac:dyDescent="0.25">
      <c r="A280" s="314"/>
    </row>
    <row r="281" spans="1:1" ht="15.65" x14ac:dyDescent="0.25">
      <c r="A281" s="314"/>
    </row>
    <row r="282" spans="1:1" ht="15.65" x14ac:dyDescent="0.25">
      <c r="A282" s="314"/>
    </row>
    <row r="283" spans="1:1" ht="15.65" x14ac:dyDescent="0.25">
      <c r="A283" s="314"/>
    </row>
    <row r="284" spans="1:1" ht="15.65" x14ac:dyDescent="0.25">
      <c r="A284" s="314"/>
    </row>
    <row r="285" spans="1:1" ht="15.65" x14ac:dyDescent="0.25">
      <c r="A285" s="314"/>
    </row>
    <row r="286" spans="1:1" ht="15.65" x14ac:dyDescent="0.25">
      <c r="A286" s="314"/>
    </row>
    <row r="287" spans="1:1" ht="15.65" x14ac:dyDescent="0.25">
      <c r="A287" s="314"/>
    </row>
    <row r="288" spans="1:1" ht="15.65" x14ac:dyDescent="0.25">
      <c r="A288" s="314"/>
    </row>
    <row r="289" spans="1:1" ht="15.65" x14ac:dyDescent="0.25">
      <c r="A289" s="314"/>
    </row>
    <row r="290" spans="1:1" ht="15.65" x14ac:dyDescent="0.25">
      <c r="A290" s="314"/>
    </row>
    <row r="291" spans="1:1" ht="15.65" x14ac:dyDescent="0.25">
      <c r="A291" s="314"/>
    </row>
    <row r="292" spans="1:1" ht="15.65" x14ac:dyDescent="0.25">
      <c r="A292" s="314"/>
    </row>
    <row r="293" spans="1:1" ht="15.65" x14ac:dyDescent="0.25">
      <c r="A293" s="314"/>
    </row>
    <row r="294" spans="1:1" ht="15.65" x14ac:dyDescent="0.25">
      <c r="A294" s="314"/>
    </row>
    <row r="295" spans="1:1" ht="15.65" x14ac:dyDescent="0.25">
      <c r="A295" s="314"/>
    </row>
    <row r="296" spans="1:1" ht="15.65" x14ac:dyDescent="0.25">
      <c r="A296" s="314"/>
    </row>
    <row r="297" spans="1:1" ht="15.65" x14ac:dyDescent="0.25">
      <c r="A297" s="314"/>
    </row>
    <row r="298" spans="1:1" ht="15.65" x14ac:dyDescent="0.25">
      <c r="A298" s="314"/>
    </row>
    <row r="299" spans="1:1" ht="15.65" x14ac:dyDescent="0.25">
      <c r="A299" s="314"/>
    </row>
    <row r="300" spans="1:1" ht="15.65" x14ac:dyDescent="0.25">
      <c r="A300" s="314"/>
    </row>
    <row r="301" spans="1:1" ht="15.65" x14ac:dyDescent="0.25">
      <c r="A301" s="314"/>
    </row>
    <row r="302" spans="1:1" ht="15.65" x14ac:dyDescent="0.25">
      <c r="A302" s="314"/>
    </row>
    <row r="303" spans="1:1" ht="15.65" x14ac:dyDescent="0.25">
      <c r="A303" s="314"/>
    </row>
    <row r="304" spans="1:1" ht="15.65" x14ac:dyDescent="0.25">
      <c r="A304" s="314"/>
    </row>
    <row r="305" spans="1:1" ht="15.65" x14ac:dyDescent="0.25">
      <c r="A305" s="314"/>
    </row>
    <row r="306" spans="1:1" ht="15.65" x14ac:dyDescent="0.25">
      <c r="A306" s="314"/>
    </row>
    <row r="307" spans="1:1" ht="15.65" x14ac:dyDescent="0.25">
      <c r="A307" s="314"/>
    </row>
    <row r="308" spans="1:1" ht="15.65" x14ac:dyDescent="0.25">
      <c r="A308" s="314"/>
    </row>
    <row r="309" spans="1:1" ht="15.65" x14ac:dyDescent="0.25">
      <c r="A309" s="314"/>
    </row>
    <row r="310" spans="1:1" ht="15.65" x14ac:dyDescent="0.25">
      <c r="A310" s="314"/>
    </row>
    <row r="311" spans="1:1" ht="15.65" x14ac:dyDescent="0.25">
      <c r="A311" s="314"/>
    </row>
    <row r="312" spans="1:1" ht="15.65" x14ac:dyDescent="0.25">
      <c r="A312" s="314"/>
    </row>
    <row r="313" spans="1:1" ht="15.65" x14ac:dyDescent="0.25">
      <c r="A313" s="314"/>
    </row>
    <row r="314" spans="1:1" ht="15.65" x14ac:dyDescent="0.25">
      <c r="A314" s="314"/>
    </row>
    <row r="315" spans="1:1" ht="15.65" x14ac:dyDescent="0.25">
      <c r="A315" s="314"/>
    </row>
    <row r="316" spans="1:1" ht="15.65" x14ac:dyDescent="0.25">
      <c r="A316" s="314"/>
    </row>
    <row r="317" spans="1:1" ht="15.65" x14ac:dyDescent="0.25">
      <c r="A317" s="314"/>
    </row>
    <row r="318" spans="1:1" ht="15.65" x14ac:dyDescent="0.25">
      <c r="A318" s="314"/>
    </row>
    <row r="319" spans="1:1" ht="15.65" x14ac:dyDescent="0.25">
      <c r="A319" s="314"/>
    </row>
    <row r="320" spans="1:1" ht="15.65" x14ac:dyDescent="0.25">
      <c r="A320" s="314"/>
    </row>
    <row r="321" spans="1:1" ht="15.65" x14ac:dyDescent="0.25">
      <c r="A321" s="314"/>
    </row>
    <row r="322" spans="1:1" ht="15.65" x14ac:dyDescent="0.25">
      <c r="A322" s="314"/>
    </row>
    <row r="323" spans="1:1" ht="15.65" x14ac:dyDescent="0.25">
      <c r="A323" s="314"/>
    </row>
    <row r="324" spans="1:1" ht="15.65" x14ac:dyDescent="0.25">
      <c r="A324" s="314"/>
    </row>
    <row r="325" spans="1:1" ht="15.65" x14ac:dyDescent="0.25">
      <c r="A325" s="314"/>
    </row>
    <row r="326" spans="1:1" ht="15.65" x14ac:dyDescent="0.25">
      <c r="A326" s="314"/>
    </row>
    <row r="327" spans="1:1" ht="15.65" x14ac:dyDescent="0.25">
      <c r="A327" s="314"/>
    </row>
    <row r="328" spans="1:1" ht="15.65" x14ac:dyDescent="0.25">
      <c r="A328" s="314"/>
    </row>
    <row r="329" spans="1:1" ht="15.65" x14ac:dyDescent="0.25">
      <c r="A329" s="314"/>
    </row>
    <row r="330" spans="1:1" ht="15.65" x14ac:dyDescent="0.25">
      <c r="A330" s="314"/>
    </row>
    <row r="331" spans="1:1" ht="15.65" x14ac:dyDescent="0.25">
      <c r="A331" s="314"/>
    </row>
    <row r="332" spans="1:1" ht="15.65" x14ac:dyDescent="0.25">
      <c r="A332" s="314"/>
    </row>
    <row r="333" spans="1:1" ht="15.65" x14ac:dyDescent="0.25">
      <c r="A333" s="314"/>
    </row>
    <row r="334" spans="1:1" ht="15.65" x14ac:dyDescent="0.25">
      <c r="A334" s="314"/>
    </row>
    <row r="335" spans="1:1" ht="15.65" x14ac:dyDescent="0.25">
      <c r="A335" s="314"/>
    </row>
    <row r="336" spans="1:1" ht="15.65" x14ac:dyDescent="0.25">
      <c r="A336" s="314"/>
    </row>
    <row r="337" spans="1:1" ht="15.65" x14ac:dyDescent="0.25">
      <c r="A337" s="314"/>
    </row>
    <row r="338" spans="1:1" ht="15.65" x14ac:dyDescent="0.25">
      <c r="A338" s="314"/>
    </row>
    <row r="339" spans="1:1" ht="15.65" x14ac:dyDescent="0.25">
      <c r="A339" s="314"/>
    </row>
    <row r="340" spans="1:1" ht="15.65" x14ac:dyDescent="0.25">
      <c r="A340" s="314"/>
    </row>
    <row r="341" spans="1:1" ht="15.65" x14ac:dyDescent="0.25">
      <c r="A341" s="314"/>
    </row>
    <row r="342" spans="1:1" ht="15.65" x14ac:dyDescent="0.25">
      <c r="A342" s="314"/>
    </row>
    <row r="343" spans="1:1" ht="15.65" x14ac:dyDescent="0.25">
      <c r="A343" s="314"/>
    </row>
    <row r="344" spans="1:1" ht="15.65" x14ac:dyDescent="0.25">
      <c r="A344" s="314"/>
    </row>
    <row r="345" spans="1:1" ht="15.65" x14ac:dyDescent="0.25">
      <c r="A345" s="314"/>
    </row>
    <row r="346" spans="1:1" ht="15.65" x14ac:dyDescent="0.25">
      <c r="A346" s="314"/>
    </row>
    <row r="347" spans="1:1" ht="15.65" x14ac:dyDescent="0.25">
      <c r="A347" s="314"/>
    </row>
    <row r="348" spans="1:1" ht="15.65" x14ac:dyDescent="0.25">
      <c r="A348" s="314"/>
    </row>
    <row r="349" spans="1:1" ht="15.65" x14ac:dyDescent="0.25">
      <c r="A349" s="314"/>
    </row>
    <row r="350" spans="1:1" ht="15.65" x14ac:dyDescent="0.25">
      <c r="A350" s="314"/>
    </row>
    <row r="351" spans="1:1" ht="15.65" x14ac:dyDescent="0.25">
      <c r="A351" s="314"/>
    </row>
    <row r="352" spans="1:1" ht="15.65" x14ac:dyDescent="0.25">
      <c r="A352" s="314"/>
    </row>
    <row r="353" spans="1:1" ht="15.65" x14ac:dyDescent="0.25">
      <c r="A353" s="314"/>
    </row>
    <row r="354" spans="1:1" ht="15.65" x14ac:dyDescent="0.25">
      <c r="A354" s="314"/>
    </row>
    <row r="355" spans="1:1" ht="15.65" x14ac:dyDescent="0.25">
      <c r="A355" s="314"/>
    </row>
    <row r="356" spans="1:1" ht="15.65" x14ac:dyDescent="0.25">
      <c r="A356" s="314"/>
    </row>
    <row r="357" spans="1:1" ht="15.65" x14ac:dyDescent="0.25">
      <c r="A357" s="314"/>
    </row>
    <row r="358" spans="1:1" ht="15.65" x14ac:dyDescent="0.25">
      <c r="A358" s="314"/>
    </row>
    <row r="359" spans="1:1" ht="15.65" x14ac:dyDescent="0.25">
      <c r="A359" s="314"/>
    </row>
    <row r="360" spans="1:1" ht="15.65" x14ac:dyDescent="0.25">
      <c r="A360" s="314"/>
    </row>
    <row r="361" spans="1:1" ht="15.65" x14ac:dyDescent="0.25">
      <c r="A361" s="314"/>
    </row>
    <row r="362" spans="1:1" ht="15.65" x14ac:dyDescent="0.25">
      <c r="A362" s="314"/>
    </row>
    <row r="363" spans="1:1" ht="15.65" x14ac:dyDescent="0.25">
      <c r="A363" s="314"/>
    </row>
    <row r="364" spans="1:1" ht="15.65" x14ac:dyDescent="0.25">
      <c r="A364" s="314"/>
    </row>
    <row r="365" spans="1:1" ht="15.65" x14ac:dyDescent="0.25">
      <c r="A365" s="314"/>
    </row>
    <row r="366" spans="1:1" ht="15.65" x14ac:dyDescent="0.25">
      <c r="A366" s="314"/>
    </row>
    <row r="367" spans="1:1" ht="15.65" x14ac:dyDescent="0.25">
      <c r="A367" s="314"/>
    </row>
    <row r="368" spans="1:1" ht="15.65" x14ac:dyDescent="0.25">
      <c r="A368" s="314"/>
    </row>
    <row r="369" spans="1:1" ht="15.65" x14ac:dyDescent="0.25">
      <c r="A369" s="314"/>
    </row>
    <row r="508" spans="1:1" x14ac:dyDescent="0.25">
      <c r="A508" s="313"/>
    </row>
    <row r="509" spans="1:1" x14ac:dyDescent="0.25">
      <c r="A509" s="313"/>
    </row>
    <row r="510" spans="1:1" x14ac:dyDescent="0.25">
      <c r="A510" s="313"/>
    </row>
    <row r="511" spans="1:1" x14ac:dyDescent="0.25">
      <c r="A511" s="313"/>
    </row>
    <row r="512" spans="1:1" x14ac:dyDescent="0.25">
      <c r="A512" s="313"/>
    </row>
    <row r="513" spans="1:1" x14ac:dyDescent="0.25">
      <c r="A513" s="313"/>
    </row>
    <row r="514" spans="1:1" x14ac:dyDescent="0.25">
      <c r="A514" s="313"/>
    </row>
    <row r="515" spans="1:1" x14ac:dyDescent="0.25">
      <c r="A515" s="313"/>
    </row>
    <row r="516" spans="1:1" x14ac:dyDescent="0.25">
      <c r="A516" s="313"/>
    </row>
    <row r="517" spans="1:1" x14ac:dyDescent="0.25">
      <c r="A517" s="313"/>
    </row>
    <row r="518" spans="1:1" x14ac:dyDescent="0.25">
      <c r="A518" s="313"/>
    </row>
    <row r="519" spans="1:1" x14ac:dyDescent="0.25">
      <c r="A519" s="313"/>
    </row>
    <row r="520" spans="1:1" x14ac:dyDescent="0.25">
      <c r="A520" s="313"/>
    </row>
    <row r="521" spans="1:1" x14ac:dyDescent="0.25">
      <c r="A521" s="313"/>
    </row>
    <row r="522" spans="1:1" x14ac:dyDescent="0.25">
      <c r="A522" s="313"/>
    </row>
    <row r="523" spans="1:1" x14ac:dyDescent="0.25">
      <c r="A523" s="313"/>
    </row>
    <row r="524" spans="1:1" x14ac:dyDescent="0.25">
      <c r="A524" s="313"/>
    </row>
    <row r="525" spans="1:1" x14ac:dyDescent="0.25">
      <c r="A525" s="313"/>
    </row>
    <row r="526" spans="1:1" x14ac:dyDescent="0.25">
      <c r="A526" s="313"/>
    </row>
  </sheetData>
  <mergeCells count="7">
    <mergeCell ref="C1:C3"/>
    <mergeCell ref="B12:C12"/>
    <mergeCell ref="B13:C1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5" zoomScaleNormal="75" zoomScaleSheetLayoutView="100" workbookViewId="0">
      <selection activeCell="C15" sqref="C15"/>
    </sheetView>
  </sheetViews>
  <sheetFormatPr defaultColWidth="8.75" defaultRowHeight="14.3" x14ac:dyDescent="0.25"/>
  <cols>
    <col min="1" max="1" width="48.625" style="297" customWidth="1"/>
    <col min="2" max="2" width="29.625" style="299" customWidth="1"/>
    <col min="3" max="3" width="30.375" style="298" customWidth="1"/>
    <col min="4" max="4" width="8.75" style="297"/>
    <col min="5" max="5" width="13.125" style="297" bestFit="1" customWidth="1"/>
    <col min="6" max="16384" width="8.75" style="297"/>
  </cols>
  <sheetData>
    <row r="1" spans="1:11" ht="18" customHeight="1" x14ac:dyDescent="0.3">
      <c r="C1" s="309" t="s">
        <v>671</v>
      </c>
    </row>
    <row r="2" spans="1:11" ht="17" customHeight="1" x14ac:dyDescent="0.3">
      <c r="C2" s="309" t="s">
        <v>670</v>
      </c>
    </row>
    <row r="3" spans="1:11" ht="16.149999999999999" customHeight="1" x14ac:dyDescent="0.3">
      <c r="C3" s="309" t="s">
        <v>669</v>
      </c>
    </row>
    <row r="4" spans="1:11" s="308" customFormat="1" ht="18.350000000000001" x14ac:dyDescent="0.3">
      <c r="A4" s="310"/>
      <c r="B4" s="303"/>
      <c r="C4" s="309" t="s">
        <v>668</v>
      </c>
    </row>
    <row r="5" spans="1:11" ht="56.4" customHeight="1" x14ac:dyDescent="0.25">
      <c r="C5" s="307" t="s">
        <v>667</v>
      </c>
    </row>
    <row r="6" spans="1:11" x14ac:dyDescent="0.25">
      <c r="C6" s="289"/>
    </row>
    <row r="7" spans="1:11" ht="71.349999999999994" customHeight="1" x14ac:dyDescent="0.25">
      <c r="A7" s="329" t="s">
        <v>666</v>
      </c>
      <c r="B7" s="329"/>
      <c r="C7" s="329"/>
      <c r="D7" s="293"/>
    </row>
    <row r="8" spans="1:11" ht="19.55" customHeight="1" x14ac:dyDescent="0.25">
      <c r="C8" s="306"/>
    </row>
    <row r="9" spans="1:11" ht="19.55" customHeight="1" x14ac:dyDescent="0.25">
      <c r="C9" s="306" t="s">
        <v>160</v>
      </c>
    </row>
    <row r="10" spans="1:11" ht="51.65" customHeight="1" x14ac:dyDescent="0.25">
      <c r="A10" s="329" t="s">
        <v>665</v>
      </c>
      <c r="B10" s="329"/>
      <c r="C10" s="329"/>
      <c r="H10" s="305"/>
      <c r="I10" s="305"/>
      <c r="J10" s="305"/>
      <c r="K10" s="305"/>
    </row>
    <row r="11" spans="1:11" ht="15.65" x14ac:dyDescent="0.25">
      <c r="A11" s="304"/>
      <c r="B11" s="303"/>
      <c r="C11" s="302"/>
    </row>
    <row r="12" spans="1:11" ht="77.45" customHeight="1" x14ac:dyDescent="0.25">
      <c r="A12" s="332" t="s">
        <v>664</v>
      </c>
      <c r="B12" s="332" t="s">
        <v>663</v>
      </c>
      <c r="C12" s="332" t="s">
        <v>662</v>
      </c>
    </row>
    <row r="13" spans="1:11" ht="1.2" customHeight="1" x14ac:dyDescent="0.25">
      <c r="A13" s="333"/>
      <c r="B13" s="333"/>
      <c r="C13" s="333"/>
    </row>
    <row r="14" spans="1:11" ht="48.25" customHeight="1" x14ac:dyDescent="0.25">
      <c r="A14" s="330" t="s">
        <v>661</v>
      </c>
      <c r="B14" s="301" t="s">
        <v>672</v>
      </c>
      <c r="C14" s="301">
        <v>13603.2</v>
      </c>
      <c r="E14" s="300"/>
    </row>
    <row r="15" spans="1:11" ht="36.700000000000003" customHeight="1" x14ac:dyDescent="0.25">
      <c r="A15" s="331"/>
      <c r="B15" s="301" t="s">
        <v>660</v>
      </c>
      <c r="C15" s="311">
        <v>7557.3</v>
      </c>
    </row>
  </sheetData>
  <mergeCells count="6">
    <mergeCell ref="A7:C7"/>
    <mergeCell ref="A14:A15"/>
    <mergeCell ref="A10:C10"/>
    <mergeCell ref="A12:A13"/>
    <mergeCell ref="B12:B13"/>
    <mergeCell ref="C12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G28" sqref="G28"/>
    </sheetView>
  </sheetViews>
  <sheetFormatPr defaultColWidth="9.125" defaultRowHeight="12.9" x14ac:dyDescent="0.2"/>
  <cols>
    <col min="1" max="1" width="7.375" style="283" customWidth="1"/>
    <col min="2" max="3" width="9.125" style="283"/>
    <col min="4" max="4" width="26.25" style="283" customWidth="1"/>
    <col min="5" max="5" width="11" style="283" customWidth="1"/>
    <col min="6" max="6" width="15.875" style="283" customWidth="1"/>
    <col min="7" max="7" width="22.75" style="283" customWidth="1"/>
    <col min="8" max="16384" width="9.125" style="283"/>
  </cols>
  <sheetData>
    <row r="1" spans="1:9" ht="97.15" customHeight="1" x14ac:dyDescent="0.2">
      <c r="A1" s="295"/>
      <c r="B1" s="295"/>
      <c r="C1" s="295"/>
      <c r="F1" s="294"/>
      <c r="G1" s="296" t="s">
        <v>655</v>
      </c>
      <c r="H1" s="291"/>
    </row>
    <row r="2" spans="1:9" ht="12.75" customHeight="1" x14ac:dyDescent="0.2">
      <c r="A2" s="295"/>
      <c r="B2" s="295"/>
      <c r="C2" s="295"/>
      <c r="F2" s="294"/>
      <c r="G2" s="294"/>
      <c r="H2" s="291"/>
    </row>
    <row r="3" spans="1:9" ht="56.25" customHeight="1" x14ac:dyDescent="0.2">
      <c r="F3" s="294"/>
      <c r="G3" s="294"/>
    </row>
    <row r="4" spans="1:9" ht="50.3" customHeight="1" x14ac:dyDescent="0.2">
      <c r="A4" s="339" t="s">
        <v>654</v>
      </c>
      <c r="B4" s="339"/>
      <c r="C4" s="339"/>
      <c r="D4" s="339"/>
      <c r="E4" s="339"/>
      <c r="F4" s="339"/>
      <c r="G4" s="339"/>
      <c r="H4" s="293"/>
    </row>
    <row r="5" spans="1:9" x14ac:dyDescent="0.2">
      <c r="G5" s="292" t="s">
        <v>160</v>
      </c>
    </row>
    <row r="6" spans="1:9" x14ac:dyDescent="0.2">
      <c r="G6" s="289"/>
    </row>
    <row r="7" spans="1:9" x14ac:dyDescent="0.2">
      <c r="G7" s="289"/>
    </row>
    <row r="8" spans="1:9" x14ac:dyDescent="0.2">
      <c r="G8" s="291"/>
    </row>
    <row r="9" spans="1:9" ht="36" customHeight="1" x14ac:dyDescent="0.25">
      <c r="A9" s="340" t="s">
        <v>653</v>
      </c>
      <c r="B9" s="340"/>
      <c r="C9" s="340"/>
      <c r="D9" s="340"/>
      <c r="E9" s="340"/>
      <c r="F9" s="340"/>
      <c r="G9" s="340"/>
      <c r="H9" s="290"/>
      <c r="I9" s="290"/>
    </row>
    <row r="10" spans="1:9" x14ac:dyDescent="0.2">
      <c r="A10" s="290"/>
      <c r="B10" s="290"/>
      <c r="C10" s="290"/>
      <c r="D10" s="290"/>
      <c r="E10" s="290"/>
      <c r="F10" s="290"/>
      <c r="G10" s="290"/>
      <c r="H10" s="290"/>
      <c r="I10" s="290"/>
    </row>
    <row r="12" spans="1:9" x14ac:dyDescent="0.2">
      <c r="G12" s="289" t="s">
        <v>228</v>
      </c>
    </row>
    <row r="13" spans="1:9" x14ac:dyDescent="0.2">
      <c r="A13" s="341" t="s">
        <v>652</v>
      </c>
      <c r="B13" s="341" t="s">
        <v>651</v>
      </c>
      <c r="C13" s="341"/>
      <c r="D13" s="341"/>
      <c r="E13" s="341" t="s">
        <v>650</v>
      </c>
      <c r="F13" s="341"/>
      <c r="G13" s="341" t="s">
        <v>649</v>
      </c>
      <c r="H13" s="288"/>
      <c r="I13" s="288"/>
    </row>
    <row r="14" spans="1:9" x14ac:dyDescent="0.2">
      <c r="A14" s="341"/>
      <c r="B14" s="341"/>
      <c r="C14" s="341"/>
      <c r="D14" s="341"/>
      <c r="E14" s="341"/>
      <c r="F14" s="341"/>
      <c r="G14" s="341"/>
      <c r="H14" s="287"/>
      <c r="I14" s="287"/>
    </row>
    <row r="15" spans="1:9" ht="70.650000000000006" customHeight="1" x14ac:dyDescent="0.2">
      <c r="A15" s="284">
        <v>1</v>
      </c>
      <c r="B15" s="336" t="s">
        <v>648</v>
      </c>
      <c r="C15" s="337"/>
      <c r="D15" s="338"/>
      <c r="E15" s="334" t="s">
        <v>647</v>
      </c>
      <c r="F15" s="335"/>
      <c r="G15" s="285">
        <v>1100</v>
      </c>
      <c r="H15" s="287"/>
      <c r="I15" s="287"/>
    </row>
    <row r="16" spans="1:9" ht="22.45" customHeight="1" x14ac:dyDescent="0.2">
      <c r="A16" s="351">
        <v>2</v>
      </c>
      <c r="B16" s="342" t="s">
        <v>646</v>
      </c>
      <c r="C16" s="343"/>
      <c r="D16" s="344"/>
      <c r="E16" s="334" t="s">
        <v>645</v>
      </c>
      <c r="F16" s="335"/>
      <c r="G16" s="285">
        <v>500</v>
      </c>
    </row>
    <row r="17" spans="1:7" ht="17.7" customHeight="1" x14ac:dyDescent="0.2">
      <c r="A17" s="352"/>
      <c r="B17" s="345"/>
      <c r="C17" s="346"/>
      <c r="D17" s="347"/>
      <c r="E17" s="334" t="s">
        <v>656</v>
      </c>
      <c r="F17" s="335"/>
      <c r="G17" s="285">
        <v>1282</v>
      </c>
    </row>
    <row r="18" spans="1:7" ht="19.05" customHeight="1" x14ac:dyDescent="0.2">
      <c r="A18" s="353"/>
      <c r="B18" s="348"/>
      <c r="C18" s="349"/>
      <c r="D18" s="350"/>
      <c r="E18" s="334" t="s">
        <v>657</v>
      </c>
      <c r="F18" s="335"/>
      <c r="G18" s="285">
        <v>770</v>
      </c>
    </row>
    <row r="19" spans="1:7" ht="34.5" customHeight="1" x14ac:dyDescent="0.2">
      <c r="A19" s="284">
        <v>3</v>
      </c>
      <c r="B19" s="336" t="s">
        <v>644</v>
      </c>
      <c r="C19" s="337"/>
      <c r="D19" s="338"/>
      <c r="E19" s="334" t="s">
        <v>643</v>
      </c>
      <c r="F19" s="335"/>
      <c r="G19" s="285">
        <v>117</v>
      </c>
    </row>
    <row r="20" spans="1:7" ht="43.5" customHeight="1" x14ac:dyDescent="0.2">
      <c r="A20" s="286">
        <v>4</v>
      </c>
      <c r="B20" s="342" t="s">
        <v>642</v>
      </c>
      <c r="C20" s="343"/>
      <c r="D20" s="344"/>
      <c r="E20" s="334" t="s">
        <v>641</v>
      </c>
      <c r="F20" s="335"/>
      <c r="G20" s="285">
        <v>210.5</v>
      </c>
    </row>
    <row r="21" spans="1:7" ht="39.1" customHeight="1" x14ac:dyDescent="0.2">
      <c r="A21" s="284">
        <v>5</v>
      </c>
      <c r="B21" s="336" t="s">
        <v>640</v>
      </c>
      <c r="C21" s="337"/>
      <c r="D21" s="338"/>
      <c r="E21" s="334" t="s">
        <v>639</v>
      </c>
      <c r="F21" s="335"/>
      <c r="G21" s="285">
        <v>1000</v>
      </c>
    </row>
    <row r="22" spans="1:7" ht="45.7" customHeight="1" x14ac:dyDescent="0.2">
      <c r="A22" s="284">
        <v>6</v>
      </c>
      <c r="B22" s="356" t="s">
        <v>638</v>
      </c>
      <c r="C22" s="357"/>
      <c r="D22" s="358"/>
      <c r="E22" s="334" t="s">
        <v>637</v>
      </c>
      <c r="F22" s="335"/>
      <c r="G22" s="285">
        <v>1352.7</v>
      </c>
    </row>
    <row r="23" spans="1:7" ht="36.700000000000003" customHeight="1" x14ac:dyDescent="0.2">
      <c r="A23" s="284">
        <v>7</v>
      </c>
      <c r="B23" s="354" t="s">
        <v>658</v>
      </c>
      <c r="C23" s="355"/>
      <c r="D23" s="359"/>
      <c r="E23" s="334" t="s">
        <v>636</v>
      </c>
      <c r="F23" s="335"/>
      <c r="G23" s="285">
        <v>430</v>
      </c>
    </row>
    <row r="24" spans="1:7" ht="30.75" customHeight="1" x14ac:dyDescent="0.2">
      <c r="A24" s="284">
        <v>8</v>
      </c>
      <c r="B24" s="354" t="s">
        <v>635</v>
      </c>
      <c r="C24" s="355"/>
      <c r="D24" s="355"/>
      <c r="E24" s="341" t="s">
        <v>634</v>
      </c>
      <c r="F24" s="341"/>
      <c r="G24" s="285">
        <v>270</v>
      </c>
    </row>
    <row r="25" spans="1:7" ht="38.75" customHeight="1" x14ac:dyDescent="0.2">
      <c r="A25" s="284">
        <v>9</v>
      </c>
      <c r="B25" s="354" t="s">
        <v>633</v>
      </c>
      <c r="C25" s="355"/>
      <c r="D25" s="355"/>
      <c r="E25" s="334" t="s">
        <v>632</v>
      </c>
      <c r="F25" s="335"/>
      <c r="G25" s="285">
        <v>60</v>
      </c>
    </row>
    <row r="26" spans="1:7" ht="37.4" customHeight="1" x14ac:dyDescent="0.2">
      <c r="A26" s="284">
        <v>10</v>
      </c>
      <c r="B26" s="366" t="s">
        <v>631</v>
      </c>
      <c r="C26" s="367"/>
      <c r="D26" s="368"/>
      <c r="E26" s="334" t="s">
        <v>630</v>
      </c>
      <c r="F26" s="335"/>
      <c r="G26" s="285">
        <v>704</v>
      </c>
    </row>
    <row r="27" spans="1:7" ht="38.75" customHeight="1" x14ac:dyDescent="0.2">
      <c r="A27" s="284">
        <v>11</v>
      </c>
      <c r="B27" s="369" t="s">
        <v>659</v>
      </c>
      <c r="C27" s="369"/>
      <c r="D27" s="369"/>
      <c r="E27" s="334" t="s">
        <v>629</v>
      </c>
      <c r="F27" s="335"/>
      <c r="G27" s="285">
        <v>920</v>
      </c>
    </row>
    <row r="28" spans="1:7" ht="27.2" customHeight="1" x14ac:dyDescent="0.2">
      <c r="A28" s="284">
        <v>12</v>
      </c>
      <c r="B28" s="363" t="s">
        <v>628</v>
      </c>
      <c r="C28" s="364"/>
      <c r="D28" s="365"/>
      <c r="E28" s="334" t="s">
        <v>627</v>
      </c>
      <c r="F28" s="335"/>
      <c r="G28" s="285">
        <v>3550</v>
      </c>
    </row>
    <row r="29" spans="1:7" ht="41.45" customHeight="1" x14ac:dyDescent="0.2">
      <c r="A29" s="284">
        <v>13</v>
      </c>
      <c r="B29" s="360" t="s">
        <v>626</v>
      </c>
      <c r="C29" s="361"/>
      <c r="D29" s="362"/>
      <c r="E29" s="334" t="s">
        <v>625</v>
      </c>
      <c r="F29" s="335"/>
      <c r="G29" s="285">
        <v>650</v>
      </c>
    </row>
    <row r="30" spans="1:7" ht="55.05" customHeight="1" x14ac:dyDescent="0.2">
      <c r="A30" s="284">
        <v>14</v>
      </c>
      <c r="B30" s="360" t="s">
        <v>624</v>
      </c>
      <c r="C30" s="361"/>
      <c r="D30" s="362"/>
      <c r="E30" s="334" t="s">
        <v>623</v>
      </c>
      <c r="F30" s="335"/>
      <c r="G30" s="284">
        <v>552.5</v>
      </c>
    </row>
  </sheetData>
  <mergeCells count="37">
    <mergeCell ref="B25:D25"/>
    <mergeCell ref="E25:F25"/>
    <mergeCell ref="B26:D26"/>
    <mergeCell ref="E26:F26"/>
    <mergeCell ref="B27:D27"/>
    <mergeCell ref="E27:F27"/>
    <mergeCell ref="B30:D30"/>
    <mergeCell ref="E30:F30"/>
    <mergeCell ref="B28:D28"/>
    <mergeCell ref="E28:F28"/>
    <mergeCell ref="B29:D29"/>
    <mergeCell ref="E29:F29"/>
    <mergeCell ref="B24:D24"/>
    <mergeCell ref="E24:F24"/>
    <mergeCell ref="B22:D22"/>
    <mergeCell ref="E22:F22"/>
    <mergeCell ref="B23:D23"/>
    <mergeCell ref="E23:F23"/>
    <mergeCell ref="E21:F21"/>
    <mergeCell ref="B20:D20"/>
    <mergeCell ref="B21:D21"/>
    <mergeCell ref="E20:F20"/>
    <mergeCell ref="B19:D19"/>
    <mergeCell ref="E19:F19"/>
    <mergeCell ref="E16:F16"/>
    <mergeCell ref="B15:D15"/>
    <mergeCell ref="E15:F15"/>
    <mergeCell ref="A4:G4"/>
    <mergeCell ref="A9:G9"/>
    <mergeCell ref="A13:A14"/>
    <mergeCell ref="B13:D14"/>
    <mergeCell ref="E13:F14"/>
    <mergeCell ref="G13:G14"/>
    <mergeCell ref="B16:D18"/>
    <mergeCell ref="E17:F17"/>
    <mergeCell ref="E18:F18"/>
    <mergeCell ref="A16:A18"/>
  </mergeCells>
  <pageMargins left="0.75" right="0.75" top="1" bottom="1" header="0.5" footer="0.5"/>
  <pageSetup paperSize="9" scale="7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topLeftCell="A13" zoomScaleNormal="100" workbookViewId="0">
      <selection activeCell="D25" sqref="D25"/>
    </sheetView>
  </sheetViews>
  <sheetFormatPr defaultColWidth="9.125" defaultRowHeight="15.65" x14ac:dyDescent="0.25"/>
  <cols>
    <col min="1" max="1" width="4.125" style="273" customWidth="1"/>
    <col min="2" max="2" width="45.875" style="273" customWidth="1"/>
    <col min="3" max="3" width="14.75" style="273" customWidth="1"/>
    <col min="4" max="4" width="13" style="273" customWidth="1"/>
    <col min="5" max="16384" width="9.125" style="273"/>
  </cols>
  <sheetData>
    <row r="1" spans="1:4" x14ac:dyDescent="0.25">
      <c r="A1" s="280"/>
      <c r="B1" s="280"/>
      <c r="C1" s="371" t="s">
        <v>622</v>
      </c>
      <c r="D1" s="371"/>
    </row>
    <row r="2" spans="1:4" x14ac:dyDescent="0.25">
      <c r="A2" s="280"/>
      <c r="B2" s="280"/>
      <c r="C2" s="371"/>
      <c r="D2" s="371"/>
    </row>
    <row r="3" spans="1:4" ht="57.1" customHeight="1" x14ac:dyDescent="0.25">
      <c r="A3" s="280"/>
      <c r="B3" s="280"/>
      <c r="C3" s="371"/>
      <c r="D3" s="371"/>
    </row>
    <row r="4" spans="1:4" x14ac:dyDescent="0.25">
      <c r="A4" s="280"/>
      <c r="B4" s="280"/>
      <c r="C4" s="268"/>
    </row>
    <row r="5" spans="1:4" ht="39.1" customHeight="1" x14ac:dyDescent="0.25">
      <c r="A5" s="370" t="s">
        <v>618</v>
      </c>
      <c r="B5" s="370"/>
      <c r="C5" s="370"/>
      <c r="D5" s="370"/>
    </row>
    <row r="6" spans="1:4" x14ac:dyDescent="0.25">
      <c r="A6" s="279"/>
      <c r="B6" s="279"/>
      <c r="C6" s="279"/>
      <c r="D6" s="268" t="s">
        <v>229</v>
      </c>
    </row>
    <row r="7" spans="1:4" ht="44.35" customHeight="1" x14ac:dyDescent="0.25">
      <c r="A7" s="370" t="s">
        <v>621</v>
      </c>
      <c r="B7" s="370"/>
      <c r="C7" s="370"/>
    </row>
    <row r="8" spans="1:4" x14ac:dyDescent="0.25">
      <c r="A8" s="282"/>
      <c r="B8" s="282"/>
      <c r="C8" s="282"/>
    </row>
    <row r="9" spans="1:4" x14ac:dyDescent="0.25">
      <c r="C9" s="281" t="s">
        <v>316</v>
      </c>
      <c r="D9" s="281" t="s">
        <v>620</v>
      </c>
    </row>
    <row r="10" spans="1:4" x14ac:dyDescent="0.25">
      <c r="A10" s="372" t="s">
        <v>616</v>
      </c>
      <c r="B10" s="373"/>
      <c r="C10" s="373"/>
    </row>
    <row r="11" spans="1:4" ht="36" customHeight="1" x14ac:dyDescent="0.25">
      <c r="A11" s="374"/>
      <c r="B11" s="374"/>
      <c r="C11" s="374" t="s">
        <v>615</v>
      </c>
      <c r="D11" s="374" t="s">
        <v>615</v>
      </c>
    </row>
    <row r="12" spans="1:4" ht="1.55" customHeight="1" x14ac:dyDescent="0.25">
      <c r="A12" s="374"/>
      <c r="B12" s="374"/>
      <c r="C12" s="374"/>
      <c r="D12" s="374"/>
    </row>
    <row r="13" spans="1:4" ht="15.8" customHeight="1" x14ac:dyDescent="0.25">
      <c r="A13" s="375" t="s">
        <v>612</v>
      </c>
      <c r="B13" s="376"/>
      <c r="C13" s="377"/>
      <c r="D13" s="377"/>
    </row>
    <row r="14" spans="1:4" x14ac:dyDescent="0.25">
      <c r="A14" s="375" t="s">
        <v>360</v>
      </c>
      <c r="B14" s="375"/>
      <c r="C14" s="378"/>
      <c r="D14" s="378"/>
    </row>
    <row r="15" spans="1:4" ht="30.75" customHeight="1" x14ac:dyDescent="0.25">
      <c r="A15" s="277">
        <v>1</v>
      </c>
      <c r="B15" s="275" t="s">
        <v>611</v>
      </c>
      <c r="C15" s="276">
        <v>81000</v>
      </c>
      <c r="D15" s="276">
        <v>81000</v>
      </c>
    </row>
    <row r="16" spans="1:4" ht="31.25" x14ac:dyDescent="0.25">
      <c r="A16" s="277">
        <v>2</v>
      </c>
      <c r="B16" s="275" t="s">
        <v>610</v>
      </c>
      <c r="C16" s="276">
        <v>0</v>
      </c>
      <c r="D16" s="276">
        <v>0</v>
      </c>
    </row>
    <row r="17" spans="1:4" x14ac:dyDescent="0.25">
      <c r="A17" s="275"/>
      <c r="B17" s="278"/>
      <c r="C17" s="278"/>
    </row>
    <row r="18" spans="1:4" x14ac:dyDescent="0.25">
      <c r="A18" s="372" t="s">
        <v>614</v>
      </c>
      <c r="B18" s="373"/>
      <c r="C18" s="373"/>
    </row>
    <row r="19" spans="1:4" ht="65.25" customHeight="1" x14ac:dyDescent="0.25">
      <c r="A19" s="376"/>
      <c r="B19" s="376"/>
      <c r="C19" s="374" t="s">
        <v>613</v>
      </c>
      <c r="D19" s="374" t="s">
        <v>613</v>
      </c>
    </row>
    <row r="20" spans="1:4" ht="14.95" hidden="1" customHeight="1" x14ac:dyDescent="0.25">
      <c r="A20" s="376"/>
      <c r="B20" s="376"/>
      <c r="C20" s="374"/>
      <c r="D20" s="374"/>
    </row>
    <row r="21" spans="1:4" ht="15.8" customHeight="1" x14ac:dyDescent="0.25">
      <c r="A21" s="375" t="s">
        <v>612</v>
      </c>
      <c r="B21" s="376"/>
      <c r="C21" s="377"/>
      <c r="D21" s="377"/>
    </row>
    <row r="22" spans="1:4" x14ac:dyDescent="0.25">
      <c r="A22" s="375" t="s">
        <v>360</v>
      </c>
      <c r="B22" s="375"/>
      <c r="C22" s="378"/>
      <c r="D22" s="378"/>
    </row>
    <row r="23" spans="1:4" ht="30.75" customHeight="1" x14ac:dyDescent="0.25">
      <c r="A23" s="277">
        <v>1</v>
      </c>
      <c r="B23" s="275" t="s">
        <v>611</v>
      </c>
      <c r="C23" s="276">
        <v>81000</v>
      </c>
      <c r="D23" s="276">
        <v>81000</v>
      </c>
    </row>
    <row r="24" spans="1:4" ht="31.25" x14ac:dyDescent="0.25">
      <c r="A24" s="277">
        <v>2</v>
      </c>
      <c r="B24" s="275" t="s">
        <v>610</v>
      </c>
      <c r="C24" s="276">
        <v>0</v>
      </c>
      <c r="D24" s="276">
        <v>0</v>
      </c>
    </row>
    <row r="25" spans="1:4" x14ac:dyDescent="0.25">
      <c r="A25" s="275"/>
      <c r="B25" s="275"/>
      <c r="C25" s="275"/>
    </row>
    <row r="27" spans="1:4" x14ac:dyDescent="0.25">
      <c r="A27" s="274"/>
      <c r="B27" s="274"/>
      <c r="C27" s="274"/>
    </row>
  </sheetData>
  <mergeCells count="19">
    <mergeCell ref="D21:D22"/>
    <mergeCell ref="A18:C18"/>
    <mergeCell ref="A19:B20"/>
    <mergeCell ref="C19:C20"/>
    <mergeCell ref="A21:B21"/>
    <mergeCell ref="C21:C22"/>
    <mergeCell ref="A22:B22"/>
    <mergeCell ref="D19:D20"/>
    <mergeCell ref="A13:B13"/>
    <mergeCell ref="C13:C14"/>
    <mergeCell ref="A14:B14"/>
    <mergeCell ref="D11:D12"/>
    <mergeCell ref="D13:D14"/>
    <mergeCell ref="A5:D5"/>
    <mergeCell ref="C1:D3"/>
    <mergeCell ref="A7:C7"/>
    <mergeCell ref="A10:C10"/>
    <mergeCell ref="A11:B12"/>
    <mergeCell ref="C11:C12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topLeftCell="A7" zoomScaleNormal="100" workbookViewId="0">
      <selection activeCell="C16" sqref="C16"/>
    </sheetView>
  </sheetViews>
  <sheetFormatPr defaultColWidth="9.125" defaultRowHeight="15.65" x14ac:dyDescent="0.25"/>
  <cols>
    <col min="1" max="1" width="4.125" style="273" customWidth="1"/>
    <col min="2" max="2" width="49.875" style="273" customWidth="1"/>
    <col min="3" max="3" width="14.75" style="273" customWidth="1"/>
    <col min="4" max="16384" width="9.125" style="273"/>
  </cols>
  <sheetData>
    <row r="1" spans="1:4" x14ac:dyDescent="0.25">
      <c r="A1" s="280"/>
      <c r="B1" s="280"/>
      <c r="C1" s="371" t="s">
        <v>619</v>
      </c>
      <c r="D1" s="371"/>
    </row>
    <row r="2" spans="1:4" x14ac:dyDescent="0.25">
      <c r="A2" s="280"/>
      <c r="B2" s="280"/>
      <c r="C2" s="371"/>
      <c r="D2" s="371"/>
    </row>
    <row r="3" spans="1:4" ht="80.849999999999994" customHeight="1" x14ac:dyDescent="0.25">
      <c r="A3" s="280"/>
      <c r="B3" s="280"/>
      <c r="C3" s="371"/>
      <c r="D3" s="371"/>
    </row>
    <row r="4" spans="1:4" x14ac:dyDescent="0.25">
      <c r="A4" s="280"/>
      <c r="B4" s="280"/>
      <c r="C4" s="268"/>
    </row>
    <row r="5" spans="1:4" ht="49.6" customHeight="1" x14ac:dyDescent="0.25">
      <c r="A5" s="370" t="s">
        <v>618</v>
      </c>
      <c r="B5" s="370"/>
      <c r="C5" s="370"/>
    </row>
    <row r="6" spans="1:4" x14ac:dyDescent="0.25">
      <c r="A6" s="279"/>
      <c r="B6" s="279"/>
      <c r="C6" s="279"/>
    </row>
    <row r="7" spans="1:4" x14ac:dyDescent="0.25">
      <c r="A7" s="279"/>
      <c r="B7" s="279"/>
      <c r="C7" s="268" t="s">
        <v>160</v>
      </c>
    </row>
    <row r="8" spans="1:4" ht="35.35" customHeight="1" x14ac:dyDescent="0.25">
      <c r="A8" s="370" t="s">
        <v>617</v>
      </c>
      <c r="B8" s="370"/>
      <c r="C8" s="370"/>
    </row>
    <row r="10" spans="1:4" x14ac:dyDescent="0.25">
      <c r="A10" s="372" t="s">
        <v>616</v>
      </c>
      <c r="B10" s="373"/>
      <c r="C10" s="373"/>
    </row>
    <row r="11" spans="1:4" ht="36" customHeight="1" x14ac:dyDescent="0.25">
      <c r="A11" s="374"/>
      <c r="B11" s="374"/>
      <c r="C11" s="374" t="s">
        <v>615</v>
      </c>
    </row>
    <row r="12" spans="1:4" ht="1.55" customHeight="1" x14ac:dyDescent="0.25">
      <c r="A12" s="374"/>
      <c r="B12" s="374"/>
      <c r="C12" s="374"/>
    </row>
    <row r="13" spans="1:4" ht="15.8" customHeight="1" x14ac:dyDescent="0.25">
      <c r="A13" s="375" t="s">
        <v>612</v>
      </c>
      <c r="B13" s="376"/>
      <c r="C13" s="377"/>
    </row>
    <row r="14" spans="1:4" x14ac:dyDescent="0.25">
      <c r="A14" s="375" t="s">
        <v>360</v>
      </c>
      <c r="B14" s="375"/>
      <c r="C14" s="378"/>
    </row>
    <row r="15" spans="1:4" ht="30.75" customHeight="1" x14ac:dyDescent="0.25">
      <c r="A15" s="277">
        <v>1</v>
      </c>
      <c r="B15" s="275" t="s">
        <v>611</v>
      </c>
      <c r="C15" s="276">
        <v>81000</v>
      </c>
    </row>
    <row r="16" spans="1:4" ht="31.25" x14ac:dyDescent="0.25">
      <c r="A16" s="277">
        <v>2</v>
      </c>
      <c r="B16" s="275" t="s">
        <v>610</v>
      </c>
      <c r="C16" s="276">
        <v>0</v>
      </c>
    </row>
    <row r="17" spans="1:3" x14ac:dyDescent="0.25">
      <c r="A17" s="275"/>
      <c r="B17" s="278"/>
      <c r="C17" s="278"/>
    </row>
    <row r="18" spans="1:3" x14ac:dyDescent="0.25">
      <c r="A18" s="372" t="s">
        <v>614</v>
      </c>
      <c r="B18" s="373"/>
      <c r="C18" s="373"/>
    </row>
    <row r="19" spans="1:3" ht="65.25" customHeight="1" x14ac:dyDescent="0.25">
      <c r="A19" s="376"/>
      <c r="B19" s="376"/>
      <c r="C19" s="374" t="s">
        <v>613</v>
      </c>
    </row>
    <row r="20" spans="1:3" ht="14.95" hidden="1" customHeight="1" x14ac:dyDescent="0.25">
      <c r="A20" s="376"/>
      <c r="B20" s="376"/>
      <c r="C20" s="374"/>
    </row>
    <row r="21" spans="1:3" ht="15.8" customHeight="1" x14ac:dyDescent="0.25">
      <c r="A21" s="375" t="s">
        <v>612</v>
      </c>
      <c r="B21" s="376"/>
      <c r="C21" s="377"/>
    </row>
    <row r="22" spans="1:3" x14ac:dyDescent="0.25">
      <c r="A22" s="375" t="s">
        <v>360</v>
      </c>
      <c r="B22" s="375"/>
      <c r="C22" s="378"/>
    </row>
    <row r="23" spans="1:3" ht="30.75" customHeight="1" x14ac:dyDescent="0.25">
      <c r="A23" s="277">
        <v>1</v>
      </c>
      <c r="B23" s="275" t="s">
        <v>611</v>
      </c>
      <c r="C23" s="276">
        <v>75000</v>
      </c>
    </row>
    <row r="24" spans="1:3" ht="31.25" x14ac:dyDescent="0.25">
      <c r="A24" s="277">
        <v>2</v>
      </c>
      <c r="B24" s="275" t="s">
        <v>610</v>
      </c>
      <c r="C24" s="276">
        <v>0</v>
      </c>
    </row>
    <row r="25" spans="1:3" x14ac:dyDescent="0.25">
      <c r="A25" s="275"/>
      <c r="B25" s="275"/>
      <c r="C25" s="275"/>
    </row>
    <row r="27" spans="1:3" x14ac:dyDescent="0.25">
      <c r="A27" s="274"/>
      <c r="B27" s="274"/>
      <c r="C27" s="274"/>
    </row>
  </sheetData>
  <mergeCells count="15">
    <mergeCell ref="C1:D3"/>
    <mergeCell ref="A18:C18"/>
    <mergeCell ref="A13:B13"/>
    <mergeCell ref="A14:B14"/>
    <mergeCell ref="C13:C14"/>
    <mergeCell ref="A8:C8"/>
    <mergeCell ref="A5:C5"/>
    <mergeCell ref="A21:B21"/>
    <mergeCell ref="A22:B22"/>
    <mergeCell ref="C21:C22"/>
    <mergeCell ref="A10:C10"/>
    <mergeCell ref="A11:B12"/>
    <mergeCell ref="A19:B20"/>
    <mergeCell ref="C19:C20"/>
    <mergeCell ref="C11:C12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10" zoomScaleNormal="100" zoomScaleSheetLayoutView="100" workbookViewId="0">
      <selection activeCell="H20" sqref="H20"/>
    </sheetView>
  </sheetViews>
  <sheetFormatPr defaultColWidth="9.125" defaultRowHeight="15.65" x14ac:dyDescent="0.2"/>
  <cols>
    <col min="1" max="1" width="21.375" style="246" customWidth="1"/>
    <col min="2" max="2" width="9.875" style="246" customWidth="1"/>
    <col min="3" max="3" width="35.875" style="245" customWidth="1"/>
    <col min="4" max="4" width="10.25" style="245" customWidth="1"/>
    <col min="5" max="5" width="9.875" style="244" customWidth="1"/>
    <col min="6" max="6" width="18.875" style="244" customWidth="1"/>
    <col min="7" max="16384" width="9.125" style="244"/>
  </cols>
  <sheetData>
    <row r="1" spans="1:5" ht="15.8" customHeight="1" x14ac:dyDescent="0.2">
      <c r="D1" s="371" t="s">
        <v>605</v>
      </c>
      <c r="E1" s="371"/>
    </row>
    <row r="2" spans="1:5" x14ac:dyDescent="0.2">
      <c r="C2" s="178"/>
      <c r="D2" s="371"/>
      <c r="E2" s="371"/>
    </row>
    <row r="3" spans="1:5" ht="78.8" customHeight="1" x14ac:dyDescent="0.2">
      <c r="C3" s="178"/>
      <c r="D3" s="371"/>
      <c r="E3" s="371"/>
    </row>
    <row r="4" spans="1:5" ht="18.7" customHeight="1" x14ac:dyDescent="0.25">
      <c r="D4" s="271"/>
      <c r="E4" s="271" t="s">
        <v>229</v>
      </c>
    </row>
    <row r="5" spans="1:5" ht="18.7" customHeight="1" x14ac:dyDescent="0.2">
      <c r="A5" s="387" t="s">
        <v>607</v>
      </c>
      <c r="B5" s="387"/>
      <c r="C5" s="387"/>
      <c r="D5" s="387"/>
      <c r="E5" s="387"/>
    </row>
    <row r="6" spans="1:5" x14ac:dyDescent="0.2">
      <c r="A6" s="387"/>
      <c r="B6" s="387"/>
      <c r="C6" s="387"/>
      <c r="D6" s="387"/>
      <c r="E6" s="387"/>
    </row>
    <row r="7" spans="1:5" ht="18.7" customHeight="1" x14ac:dyDescent="0.2">
      <c r="A7" s="386"/>
      <c r="B7" s="386"/>
      <c r="C7" s="386"/>
      <c r="D7" s="386"/>
    </row>
    <row r="8" spans="1:5" ht="38.25" customHeight="1" x14ac:dyDescent="0.2">
      <c r="A8" s="387" t="s">
        <v>606</v>
      </c>
      <c r="B8" s="387"/>
      <c r="C8" s="387"/>
      <c r="D8" s="387"/>
    </row>
    <row r="10" spans="1:5" ht="50.3" customHeight="1" x14ac:dyDescent="0.2">
      <c r="A10" s="388" t="s">
        <v>602</v>
      </c>
      <c r="B10" s="389"/>
      <c r="C10" s="390" t="s">
        <v>601</v>
      </c>
      <c r="D10" s="380" t="s">
        <v>600</v>
      </c>
      <c r="E10" s="381"/>
    </row>
    <row r="11" spans="1:5" ht="156.1" customHeight="1" x14ac:dyDescent="0.2">
      <c r="A11" s="267" t="s">
        <v>599</v>
      </c>
      <c r="B11" s="267" t="s">
        <v>598</v>
      </c>
      <c r="C11" s="391"/>
      <c r="D11" s="270" t="s">
        <v>316</v>
      </c>
      <c r="E11" s="269" t="s">
        <v>317</v>
      </c>
    </row>
    <row r="12" spans="1:5" ht="24.8" customHeight="1" x14ac:dyDescent="0.2">
      <c r="A12" s="266" t="s">
        <v>597</v>
      </c>
      <c r="B12" s="266" t="s">
        <v>4</v>
      </c>
      <c r="C12" s="265" t="s">
        <v>596</v>
      </c>
      <c r="D12" s="264">
        <f>D13+D18+D23</f>
        <v>0</v>
      </c>
      <c r="E12" s="264">
        <f>E13+E18+E23</f>
        <v>0</v>
      </c>
    </row>
    <row r="13" spans="1:5" ht="29.25" customHeight="1" x14ac:dyDescent="0.2">
      <c r="A13" s="263" t="s">
        <v>595</v>
      </c>
      <c r="B13" s="263" t="s">
        <v>578</v>
      </c>
      <c r="C13" s="262" t="s">
        <v>594</v>
      </c>
      <c r="D13" s="261">
        <f>D14+D16</f>
        <v>0</v>
      </c>
      <c r="E13" s="261">
        <f>E14+E16</f>
        <v>0</v>
      </c>
    </row>
    <row r="14" spans="1:5" ht="26.35" customHeight="1" x14ac:dyDescent="0.2">
      <c r="A14" s="260" t="s">
        <v>593</v>
      </c>
      <c r="B14" s="260" t="s">
        <v>578</v>
      </c>
      <c r="C14" s="259" t="s">
        <v>592</v>
      </c>
      <c r="D14" s="258">
        <v>81000</v>
      </c>
      <c r="E14" s="258">
        <v>81000</v>
      </c>
    </row>
    <row r="15" spans="1:5" ht="26.35" customHeight="1" x14ac:dyDescent="0.2">
      <c r="A15" s="260" t="s">
        <v>591</v>
      </c>
      <c r="B15" s="260" t="s">
        <v>578</v>
      </c>
      <c r="C15" s="259" t="s">
        <v>590</v>
      </c>
      <c r="D15" s="258">
        <v>81000</v>
      </c>
      <c r="E15" s="258">
        <v>81000</v>
      </c>
    </row>
    <row r="16" spans="1:5" ht="28.55" customHeight="1" x14ac:dyDescent="0.2">
      <c r="A16" s="260" t="s">
        <v>589</v>
      </c>
      <c r="B16" s="260" t="s">
        <v>578</v>
      </c>
      <c r="C16" s="259" t="s">
        <v>588</v>
      </c>
      <c r="D16" s="258">
        <v>-81000</v>
      </c>
      <c r="E16" s="258">
        <v>-81000</v>
      </c>
    </row>
    <row r="17" spans="1:5" ht="30.1" customHeight="1" x14ac:dyDescent="0.2">
      <c r="A17" s="260" t="s">
        <v>587</v>
      </c>
      <c r="B17" s="260" t="s">
        <v>578</v>
      </c>
      <c r="C17" s="259" t="s">
        <v>586</v>
      </c>
      <c r="D17" s="258">
        <v>-81000</v>
      </c>
      <c r="E17" s="258">
        <v>-81000</v>
      </c>
    </row>
    <row r="18" spans="1:5" ht="15.8" customHeight="1" x14ac:dyDescent="0.2">
      <c r="A18" s="263" t="s">
        <v>585</v>
      </c>
      <c r="B18" s="263" t="s">
        <v>578</v>
      </c>
      <c r="C18" s="262" t="s">
        <v>584</v>
      </c>
      <c r="D18" s="261">
        <f>D19+D21</f>
        <v>0</v>
      </c>
      <c r="E18" s="261">
        <f>E19+E21</f>
        <v>0</v>
      </c>
    </row>
    <row r="19" spans="1:5" ht="27" customHeight="1" x14ac:dyDescent="0.2">
      <c r="A19" s="260" t="s">
        <v>583</v>
      </c>
      <c r="B19" s="260" t="s">
        <v>578</v>
      </c>
      <c r="C19" s="259" t="s">
        <v>582</v>
      </c>
      <c r="D19" s="258">
        <v>0</v>
      </c>
      <c r="E19" s="258">
        <v>0</v>
      </c>
    </row>
    <row r="20" spans="1:5" ht="39.1" customHeight="1" x14ac:dyDescent="0.2">
      <c r="A20" s="260" t="s">
        <v>581</v>
      </c>
      <c r="B20" s="260" t="s">
        <v>4</v>
      </c>
      <c r="C20" s="259" t="s">
        <v>580</v>
      </c>
      <c r="D20" s="258">
        <v>0</v>
      </c>
      <c r="E20" s="258">
        <v>0</v>
      </c>
    </row>
    <row r="21" spans="1:5" ht="39.75" customHeight="1" x14ac:dyDescent="0.2">
      <c r="A21" s="260" t="s">
        <v>579</v>
      </c>
      <c r="B21" s="260" t="s">
        <v>578</v>
      </c>
      <c r="C21" s="259" t="s">
        <v>577</v>
      </c>
      <c r="D21" s="258">
        <v>0</v>
      </c>
      <c r="E21" s="258">
        <v>0</v>
      </c>
    </row>
    <row r="22" spans="1:5" ht="39.75" customHeight="1" x14ac:dyDescent="0.2">
      <c r="A22" s="260" t="s">
        <v>576</v>
      </c>
      <c r="B22" s="260" t="s">
        <v>4</v>
      </c>
      <c r="C22" s="259" t="s">
        <v>575</v>
      </c>
      <c r="D22" s="258">
        <v>0</v>
      </c>
      <c r="E22" s="258">
        <v>0</v>
      </c>
    </row>
    <row r="23" spans="1:5" ht="15.8" customHeight="1" x14ac:dyDescent="0.2">
      <c r="A23" s="263" t="s">
        <v>574</v>
      </c>
      <c r="B23" s="263" t="s">
        <v>4</v>
      </c>
      <c r="C23" s="262" t="s">
        <v>573</v>
      </c>
      <c r="D23" s="261">
        <f>D25+D29</f>
        <v>0</v>
      </c>
      <c r="E23" s="261">
        <f>E24+E28</f>
        <v>0</v>
      </c>
    </row>
    <row r="24" spans="1:5" ht="15.8" customHeight="1" x14ac:dyDescent="0.2">
      <c r="A24" s="260" t="s">
        <v>572</v>
      </c>
      <c r="B24" s="260" t="s">
        <v>4</v>
      </c>
      <c r="C24" s="259" t="s">
        <v>571</v>
      </c>
      <c r="D24" s="272">
        <v>-928154.3</v>
      </c>
      <c r="E24" s="258">
        <v>-1027270.9</v>
      </c>
    </row>
    <row r="25" spans="1:5" ht="15.8" customHeight="1" x14ac:dyDescent="0.2">
      <c r="A25" s="260" t="s">
        <v>570</v>
      </c>
      <c r="B25" s="260" t="s">
        <v>4</v>
      </c>
      <c r="C25" s="259" t="s">
        <v>569</v>
      </c>
      <c r="D25" s="272">
        <v>-928154.3</v>
      </c>
      <c r="E25" s="258">
        <v>-1027270.9</v>
      </c>
    </row>
    <row r="26" spans="1:5" ht="15.8" customHeight="1" x14ac:dyDescent="0.2">
      <c r="A26" s="260" t="s">
        <v>568</v>
      </c>
      <c r="B26" s="260" t="s">
        <v>4</v>
      </c>
      <c r="C26" s="259" t="s">
        <v>567</v>
      </c>
      <c r="D26" s="272">
        <v>-928154.3</v>
      </c>
      <c r="E26" s="258">
        <v>-1027270.9</v>
      </c>
    </row>
    <row r="27" spans="1:5" ht="15.8" customHeight="1" x14ac:dyDescent="0.2">
      <c r="A27" s="260" t="s">
        <v>566</v>
      </c>
      <c r="B27" s="260" t="s">
        <v>4</v>
      </c>
      <c r="C27" s="259" t="s">
        <v>565</v>
      </c>
      <c r="D27" s="272">
        <v>-928154.3</v>
      </c>
      <c r="E27" s="258">
        <v>-1027270.9</v>
      </c>
    </row>
    <row r="28" spans="1:5" ht="15.8" customHeight="1" x14ac:dyDescent="0.2">
      <c r="A28" s="260" t="s">
        <v>564</v>
      </c>
      <c r="B28" s="260" t="s">
        <v>4</v>
      </c>
      <c r="C28" s="259" t="s">
        <v>563</v>
      </c>
      <c r="D28" s="272">
        <v>928154.3</v>
      </c>
      <c r="E28" s="258">
        <v>1027270.9</v>
      </c>
    </row>
    <row r="29" spans="1:5" ht="15.8" customHeight="1" x14ac:dyDescent="0.2">
      <c r="A29" s="260" t="s">
        <v>562</v>
      </c>
      <c r="B29" s="260" t="s">
        <v>4</v>
      </c>
      <c r="C29" s="259" t="s">
        <v>561</v>
      </c>
      <c r="D29" s="272">
        <v>928154.3</v>
      </c>
      <c r="E29" s="258">
        <v>1027270.9</v>
      </c>
    </row>
    <row r="30" spans="1:5" ht="15.8" customHeight="1" x14ac:dyDescent="0.2">
      <c r="A30" s="260" t="s">
        <v>560</v>
      </c>
      <c r="B30" s="260" t="s">
        <v>4</v>
      </c>
      <c r="C30" s="259" t="s">
        <v>559</v>
      </c>
      <c r="D30" s="272">
        <v>928154.3</v>
      </c>
      <c r="E30" s="258">
        <v>1027270.9</v>
      </c>
    </row>
    <row r="31" spans="1:5" ht="15.8" customHeight="1" x14ac:dyDescent="0.2">
      <c r="A31" s="260" t="s">
        <v>558</v>
      </c>
      <c r="B31" s="260" t="s">
        <v>4</v>
      </c>
      <c r="C31" s="259" t="s">
        <v>557</v>
      </c>
      <c r="D31" s="272">
        <v>928154.3</v>
      </c>
      <c r="E31" s="258">
        <v>1027270.9</v>
      </c>
    </row>
    <row r="32" spans="1:5" s="255" customFormat="1" ht="14.95" customHeight="1" x14ac:dyDescent="0.2">
      <c r="A32" s="382" t="s">
        <v>556</v>
      </c>
      <c r="B32" s="382"/>
      <c r="C32" s="382"/>
      <c r="D32" s="257">
        <f>D12</f>
        <v>0</v>
      </c>
      <c r="E32" s="257">
        <f>E12</f>
        <v>0</v>
      </c>
    </row>
    <row r="33" spans="1:4" s="255" customFormat="1" ht="18.7" customHeight="1" x14ac:dyDescent="0.2">
      <c r="A33" s="383"/>
      <c r="B33" s="383"/>
      <c r="C33" s="383"/>
      <c r="D33" s="256"/>
    </row>
    <row r="34" spans="1:4" ht="18.7" customHeight="1" x14ac:dyDescent="0.2">
      <c r="A34" s="254"/>
      <c r="B34" s="254"/>
      <c r="C34" s="253"/>
      <c r="D34" s="253"/>
    </row>
    <row r="35" spans="1:4" ht="18.7" customHeight="1" x14ac:dyDescent="0.2">
      <c r="A35" s="252"/>
      <c r="B35" s="252"/>
      <c r="C35" s="252"/>
      <c r="D35" s="252"/>
    </row>
    <row r="36" spans="1:4" ht="18.7" customHeight="1" x14ac:dyDescent="0.2">
      <c r="A36" s="244"/>
      <c r="B36" s="244"/>
      <c r="C36" s="251"/>
      <c r="D36" s="251"/>
    </row>
    <row r="37" spans="1:4" ht="18.7" customHeight="1" x14ac:dyDescent="0.2">
      <c r="A37" s="244"/>
      <c r="B37" s="244"/>
      <c r="C37" s="244"/>
      <c r="D37" s="244"/>
    </row>
    <row r="38" spans="1:4" ht="18.7" customHeight="1" x14ac:dyDescent="0.2">
      <c r="A38" s="244"/>
      <c r="B38" s="244"/>
      <c r="C38" s="244"/>
      <c r="D38" s="244"/>
    </row>
    <row r="39" spans="1:4" ht="18.7" customHeight="1" x14ac:dyDescent="0.2">
      <c r="A39" s="244"/>
      <c r="B39" s="244"/>
      <c r="C39" s="244"/>
      <c r="D39" s="244"/>
    </row>
    <row r="40" spans="1:4" ht="18.7" customHeight="1" x14ac:dyDescent="0.2">
      <c r="A40" s="244"/>
      <c r="B40" s="244"/>
      <c r="C40" s="244"/>
      <c r="D40" s="244"/>
    </row>
    <row r="41" spans="1:4" ht="18.7" customHeight="1" x14ac:dyDescent="0.2">
      <c r="A41" s="244"/>
      <c r="B41" s="244"/>
      <c r="C41" s="244"/>
      <c r="D41" s="244"/>
    </row>
    <row r="42" spans="1:4" ht="18.7" customHeight="1" x14ac:dyDescent="0.2">
      <c r="A42" s="244"/>
      <c r="B42" s="244"/>
      <c r="C42" s="244"/>
      <c r="D42" s="244"/>
    </row>
    <row r="43" spans="1:4" ht="18.7" customHeight="1" x14ac:dyDescent="0.2">
      <c r="A43" s="244"/>
      <c r="B43" s="244"/>
      <c r="C43" s="244"/>
      <c r="D43" s="244"/>
    </row>
    <row r="44" spans="1:4" ht="18.7" customHeight="1" x14ac:dyDescent="0.2">
      <c r="A44" s="244"/>
      <c r="B44" s="244"/>
      <c r="C44" s="244"/>
      <c r="D44" s="244"/>
    </row>
    <row r="45" spans="1:4" ht="18.7" customHeight="1" x14ac:dyDescent="0.2">
      <c r="A45" s="384"/>
      <c r="B45" s="384"/>
      <c r="C45" s="384"/>
      <c r="D45" s="250"/>
    </row>
    <row r="46" spans="1:4" ht="18.7" customHeight="1" x14ac:dyDescent="0.2">
      <c r="A46" s="384"/>
      <c r="B46" s="384"/>
      <c r="C46" s="384"/>
      <c r="D46" s="250"/>
    </row>
    <row r="47" spans="1:4" ht="18.7" customHeight="1" x14ac:dyDescent="0.2">
      <c r="A47" s="384"/>
      <c r="B47" s="384"/>
      <c r="C47" s="384"/>
      <c r="D47" s="250"/>
    </row>
    <row r="48" spans="1:4" ht="18.7" customHeight="1" x14ac:dyDescent="0.2">
      <c r="A48" s="250"/>
      <c r="B48" s="250"/>
      <c r="C48" s="250"/>
      <c r="D48" s="250"/>
    </row>
    <row r="49" spans="1:4" x14ac:dyDescent="0.2">
      <c r="A49" s="385"/>
      <c r="B49" s="385"/>
      <c r="C49" s="385"/>
      <c r="D49" s="249"/>
    </row>
    <row r="50" spans="1:4" ht="18.7" customHeight="1" x14ac:dyDescent="0.2">
      <c r="A50" s="379"/>
      <c r="B50" s="379"/>
      <c r="C50" s="379"/>
      <c r="D50" s="246"/>
    </row>
    <row r="52" spans="1:4" x14ac:dyDescent="0.2">
      <c r="C52" s="247"/>
      <c r="D52" s="247"/>
    </row>
    <row r="53" spans="1:4" x14ac:dyDescent="0.2">
      <c r="C53" s="248"/>
      <c r="D53" s="248"/>
    </row>
    <row r="54" spans="1:4" x14ac:dyDescent="0.2">
      <c r="C54" s="248"/>
      <c r="D54" s="248"/>
    </row>
    <row r="55" spans="1:4" x14ac:dyDescent="0.2">
      <c r="C55" s="248"/>
      <c r="D55" s="248"/>
    </row>
    <row r="57" spans="1:4" x14ac:dyDescent="0.2">
      <c r="C57" s="247"/>
      <c r="D57" s="247"/>
    </row>
    <row r="58" spans="1:4" ht="16.5" customHeight="1" x14ac:dyDescent="0.2"/>
  </sheetData>
  <mergeCells count="14">
    <mergeCell ref="D1:E3"/>
    <mergeCell ref="A50:C50"/>
    <mergeCell ref="D10:E10"/>
    <mergeCell ref="A32:C32"/>
    <mergeCell ref="A33:C33"/>
    <mergeCell ref="A45:C45"/>
    <mergeCell ref="A46:C46"/>
    <mergeCell ref="A47:C47"/>
    <mergeCell ref="A49:C49"/>
    <mergeCell ref="A7:D7"/>
    <mergeCell ref="A8:D8"/>
    <mergeCell ref="A10:B10"/>
    <mergeCell ref="C10:C11"/>
    <mergeCell ref="A5:E6"/>
  </mergeCells>
  <printOptions horizontalCentered="1"/>
  <pageMargins left="0.82677165354330717" right="0.23622047244094491" top="0.78740157480314965" bottom="0.78740157480314965" header="0.19685039370078741" footer="0.1574803149606299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7" zoomScaleNormal="100" zoomScaleSheetLayoutView="100" workbookViewId="0">
      <selection activeCell="D30" sqref="D30:D32"/>
    </sheetView>
  </sheetViews>
  <sheetFormatPr defaultColWidth="9.125" defaultRowHeight="15.65" x14ac:dyDescent="0.2"/>
  <cols>
    <col min="1" max="1" width="22.75" style="246" customWidth="1"/>
    <col min="2" max="2" width="13" style="246" customWidth="1"/>
    <col min="3" max="3" width="48.125" style="245" customWidth="1"/>
    <col min="4" max="4" width="9.75" style="245" customWidth="1"/>
    <col min="5" max="5" width="12.75" style="244" bestFit="1" customWidth="1"/>
    <col min="6" max="6" width="18.875" style="244" customWidth="1"/>
    <col min="7" max="16384" width="9.125" style="244"/>
  </cols>
  <sheetData>
    <row r="1" spans="1:4" x14ac:dyDescent="0.2">
      <c r="C1" s="371" t="s">
        <v>605</v>
      </c>
      <c r="D1" s="371"/>
    </row>
    <row r="2" spans="1:4" x14ac:dyDescent="0.2">
      <c r="C2" s="371"/>
      <c r="D2" s="371"/>
    </row>
    <row r="3" spans="1:4" x14ac:dyDescent="0.2">
      <c r="C3" s="371"/>
      <c r="D3" s="371"/>
    </row>
    <row r="4" spans="1:4" ht="18.7" customHeight="1" x14ac:dyDescent="0.25">
      <c r="C4" s="325" t="s">
        <v>160</v>
      </c>
      <c r="D4" s="325"/>
    </row>
    <row r="5" spans="1:4" ht="18.7" customHeight="1" x14ac:dyDescent="0.2">
      <c r="A5" s="387" t="s">
        <v>604</v>
      </c>
      <c r="B5" s="387"/>
      <c r="C5" s="387"/>
      <c r="D5" s="387"/>
    </row>
    <row r="6" spans="1:4" x14ac:dyDescent="0.2">
      <c r="A6" s="387"/>
      <c r="B6" s="387"/>
      <c r="C6" s="387"/>
      <c r="D6" s="387"/>
    </row>
    <row r="7" spans="1:4" ht="18.7" customHeight="1" x14ac:dyDescent="0.2">
      <c r="A7" s="386"/>
      <c r="B7" s="386"/>
      <c r="C7" s="386"/>
      <c r="D7" s="386"/>
    </row>
    <row r="8" spans="1:4" ht="18.7" customHeight="1" x14ac:dyDescent="0.2">
      <c r="A8" s="386" t="s">
        <v>603</v>
      </c>
      <c r="B8" s="386"/>
      <c r="C8" s="386"/>
      <c r="D8" s="386"/>
    </row>
    <row r="9" spans="1:4" ht="18.7" customHeight="1" x14ac:dyDescent="0.2">
      <c r="A9" s="386"/>
      <c r="B9" s="386"/>
      <c r="C9" s="386"/>
      <c r="D9" s="386"/>
    </row>
    <row r="11" spans="1:4" ht="41.95" customHeight="1" x14ac:dyDescent="0.2">
      <c r="A11" s="388" t="s">
        <v>602</v>
      </c>
      <c r="B11" s="389"/>
      <c r="C11" s="390" t="s">
        <v>601</v>
      </c>
      <c r="D11" s="390" t="s">
        <v>600</v>
      </c>
    </row>
    <row r="12" spans="1:4" ht="129.6" customHeight="1" x14ac:dyDescent="0.2">
      <c r="A12" s="267" t="s">
        <v>599</v>
      </c>
      <c r="B12" s="267" t="s">
        <v>598</v>
      </c>
      <c r="C12" s="391"/>
      <c r="D12" s="391"/>
    </row>
    <row r="13" spans="1:4" ht="27.2" x14ac:dyDescent="0.2">
      <c r="A13" s="266" t="s">
        <v>597</v>
      </c>
      <c r="B13" s="266" t="s">
        <v>4</v>
      </c>
      <c r="C13" s="265" t="s">
        <v>596</v>
      </c>
      <c r="D13" s="264">
        <f>D14+D19+D24</f>
        <v>8644</v>
      </c>
    </row>
    <row r="14" spans="1:4" ht="27.2" x14ac:dyDescent="0.2">
      <c r="A14" s="263" t="s">
        <v>595</v>
      </c>
      <c r="B14" s="263" t="s">
        <v>578</v>
      </c>
      <c r="C14" s="262" t="s">
        <v>594</v>
      </c>
      <c r="D14" s="261">
        <f>D15+D17</f>
        <v>6000</v>
      </c>
    </row>
    <row r="15" spans="1:4" ht="27.2" x14ac:dyDescent="0.2">
      <c r="A15" s="260" t="s">
        <v>593</v>
      </c>
      <c r="B15" s="260" t="s">
        <v>578</v>
      </c>
      <c r="C15" s="259" t="s">
        <v>592</v>
      </c>
      <c r="D15" s="258">
        <v>81000</v>
      </c>
    </row>
    <row r="16" spans="1:4" ht="30.6" customHeight="1" x14ac:dyDescent="0.2">
      <c r="A16" s="260" t="s">
        <v>591</v>
      </c>
      <c r="B16" s="260" t="s">
        <v>578</v>
      </c>
      <c r="C16" s="259" t="s">
        <v>590</v>
      </c>
      <c r="D16" s="258">
        <v>81000</v>
      </c>
    </row>
    <row r="17" spans="1:4" ht="27.2" x14ac:dyDescent="0.2">
      <c r="A17" s="260" t="s">
        <v>589</v>
      </c>
      <c r="B17" s="260" t="s">
        <v>578</v>
      </c>
      <c r="C17" s="259" t="s">
        <v>588</v>
      </c>
      <c r="D17" s="258">
        <v>-75000</v>
      </c>
    </row>
    <row r="18" spans="1:4" ht="29.4" customHeight="1" x14ac:dyDescent="0.2">
      <c r="A18" s="260" t="s">
        <v>587</v>
      </c>
      <c r="B18" s="260" t="s">
        <v>578</v>
      </c>
      <c r="C18" s="259" t="s">
        <v>586</v>
      </c>
      <c r="D18" s="258">
        <v>-75000</v>
      </c>
    </row>
    <row r="19" spans="1:4" ht="27.2" x14ac:dyDescent="0.2">
      <c r="A19" s="263" t="s">
        <v>585</v>
      </c>
      <c r="B19" s="263" t="s">
        <v>578</v>
      </c>
      <c r="C19" s="262" t="s">
        <v>584</v>
      </c>
      <c r="D19" s="261">
        <f>D20+D22</f>
        <v>0</v>
      </c>
    </row>
    <row r="20" spans="1:4" ht="40.75" x14ac:dyDescent="0.2">
      <c r="A20" s="260" t="s">
        <v>583</v>
      </c>
      <c r="B20" s="260" t="s">
        <v>578</v>
      </c>
      <c r="C20" s="259" t="s">
        <v>582</v>
      </c>
      <c r="D20" s="258">
        <v>0</v>
      </c>
    </row>
    <row r="21" spans="1:4" ht="40.75" x14ac:dyDescent="0.2">
      <c r="A21" s="260" t="s">
        <v>581</v>
      </c>
      <c r="B21" s="260" t="s">
        <v>4</v>
      </c>
      <c r="C21" s="259" t="s">
        <v>580</v>
      </c>
      <c r="D21" s="258">
        <v>0</v>
      </c>
    </row>
    <row r="22" spans="1:4" ht="40.75" x14ac:dyDescent="0.2">
      <c r="A22" s="260" t="s">
        <v>579</v>
      </c>
      <c r="B22" s="260" t="s">
        <v>578</v>
      </c>
      <c r="C22" s="259" t="s">
        <v>577</v>
      </c>
      <c r="D22" s="258">
        <v>0</v>
      </c>
    </row>
    <row r="23" spans="1:4" ht="40.75" x14ac:dyDescent="0.2">
      <c r="A23" s="260" t="s">
        <v>576</v>
      </c>
      <c r="B23" s="260" t="s">
        <v>4</v>
      </c>
      <c r="C23" s="259" t="s">
        <v>575</v>
      </c>
      <c r="D23" s="258">
        <v>0</v>
      </c>
    </row>
    <row r="24" spans="1:4" ht="27.2" x14ac:dyDescent="0.2">
      <c r="A24" s="263" t="s">
        <v>574</v>
      </c>
      <c r="B24" s="263" t="s">
        <v>4</v>
      </c>
      <c r="C24" s="262" t="s">
        <v>573</v>
      </c>
      <c r="D24" s="261">
        <f>D25+D29</f>
        <v>2644</v>
      </c>
    </row>
    <row r="25" spans="1:4" x14ac:dyDescent="0.2">
      <c r="A25" s="260" t="s">
        <v>572</v>
      </c>
      <c r="B25" s="260" t="s">
        <v>4</v>
      </c>
      <c r="C25" s="259" t="s">
        <v>571</v>
      </c>
      <c r="D25" s="258">
        <v>-1106151.8999999999</v>
      </c>
    </row>
    <row r="26" spans="1:4" x14ac:dyDescent="0.2">
      <c r="A26" s="260" t="s">
        <v>570</v>
      </c>
      <c r="B26" s="260" t="s">
        <v>4</v>
      </c>
      <c r="C26" s="259" t="s">
        <v>569</v>
      </c>
      <c r="D26" s="258">
        <v>-1106151.8999999999</v>
      </c>
    </row>
    <row r="27" spans="1:4" ht="19.2" customHeight="1" x14ac:dyDescent="0.2">
      <c r="A27" s="260" t="s">
        <v>568</v>
      </c>
      <c r="B27" s="260" t="s">
        <v>4</v>
      </c>
      <c r="C27" s="259" t="s">
        <v>567</v>
      </c>
      <c r="D27" s="258">
        <v>-1106151.8999999999</v>
      </c>
    </row>
    <row r="28" spans="1:4" ht="27.2" x14ac:dyDescent="0.2">
      <c r="A28" s="260" t="s">
        <v>566</v>
      </c>
      <c r="B28" s="260" t="s">
        <v>4</v>
      </c>
      <c r="C28" s="259" t="s">
        <v>565</v>
      </c>
      <c r="D28" s="258">
        <v>-1106151.8999999999</v>
      </c>
    </row>
    <row r="29" spans="1:4" x14ac:dyDescent="0.2">
      <c r="A29" s="260" t="s">
        <v>564</v>
      </c>
      <c r="B29" s="260" t="s">
        <v>4</v>
      </c>
      <c r="C29" s="259" t="s">
        <v>563</v>
      </c>
      <c r="D29" s="258">
        <v>1108795.8999999999</v>
      </c>
    </row>
    <row r="30" spans="1:4" x14ac:dyDescent="0.2">
      <c r="A30" s="260" t="s">
        <v>562</v>
      </c>
      <c r="B30" s="260" t="s">
        <v>4</v>
      </c>
      <c r="C30" s="259" t="s">
        <v>561</v>
      </c>
      <c r="D30" s="258">
        <v>1108795.8999999999</v>
      </c>
    </row>
    <row r="31" spans="1:4" ht="18.7" customHeight="1" x14ac:dyDescent="0.2">
      <c r="A31" s="260" t="s">
        <v>560</v>
      </c>
      <c r="B31" s="260" t="s">
        <v>4</v>
      </c>
      <c r="C31" s="259" t="s">
        <v>559</v>
      </c>
      <c r="D31" s="258">
        <v>1108795.8999999999</v>
      </c>
    </row>
    <row r="32" spans="1:4" ht="27.2" x14ac:dyDescent="0.2">
      <c r="A32" s="260" t="s">
        <v>558</v>
      </c>
      <c r="B32" s="260" t="s">
        <v>4</v>
      </c>
      <c r="C32" s="259" t="s">
        <v>557</v>
      </c>
      <c r="D32" s="258">
        <v>1108795.8999999999</v>
      </c>
    </row>
    <row r="33" spans="1:4" s="255" customFormat="1" ht="14.95" customHeight="1" x14ac:dyDescent="0.2">
      <c r="A33" s="382" t="s">
        <v>556</v>
      </c>
      <c r="B33" s="382"/>
      <c r="C33" s="382"/>
      <c r="D33" s="257">
        <f>D13</f>
        <v>8644</v>
      </c>
    </row>
    <row r="34" spans="1:4" s="255" customFormat="1" ht="18.7" customHeight="1" x14ac:dyDescent="0.2">
      <c r="A34" s="383"/>
      <c r="B34" s="383"/>
      <c r="C34" s="383"/>
      <c r="D34" s="256"/>
    </row>
    <row r="35" spans="1:4" ht="18.7" customHeight="1" x14ac:dyDescent="0.2">
      <c r="A35" s="254"/>
      <c r="B35" s="254"/>
      <c r="C35" s="253"/>
      <c r="D35" s="253"/>
    </row>
    <row r="36" spans="1:4" ht="18.7" customHeight="1" x14ac:dyDescent="0.2">
      <c r="A36" s="252"/>
      <c r="B36" s="252"/>
      <c r="C36" s="252"/>
      <c r="D36" s="252"/>
    </row>
    <row r="37" spans="1:4" ht="18.7" customHeight="1" x14ac:dyDescent="0.2">
      <c r="A37" s="244"/>
      <c r="B37" s="244"/>
      <c r="C37" s="251"/>
      <c r="D37" s="251"/>
    </row>
    <row r="38" spans="1:4" ht="18.7" customHeight="1" x14ac:dyDescent="0.2">
      <c r="A38" s="244"/>
      <c r="B38" s="244"/>
      <c r="C38" s="244"/>
      <c r="D38" s="244"/>
    </row>
    <row r="39" spans="1:4" ht="18.7" customHeight="1" x14ac:dyDescent="0.2">
      <c r="A39" s="244"/>
      <c r="B39" s="244"/>
      <c r="C39" s="244"/>
      <c r="D39" s="244"/>
    </row>
    <row r="40" spans="1:4" ht="18.7" customHeight="1" x14ac:dyDescent="0.2">
      <c r="A40" s="244"/>
      <c r="B40" s="244"/>
      <c r="C40" s="244"/>
      <c r="D40" s="244"/>
    </row>
    <row r="41" spans="1:4" ht="18.7" customHeight="1" x14ac:dyDescent="0.2">
      <c r="A41" s="244"/>
      <c r="B41" s="244"/>
      <c r="C41" s="244"/>
      <c r="D41" s="244"/>
    </row>
    <row r="42" spans="1:4" ht="18.7" customHeight="1" x14ac:dyDescent="0.2">
      <c r="A42" s="244"/>
      <c r="B42" s="244"/>
      <c r="C42" s="244"/>
      <c r="D42" s="244"/>
    </row>
    <row r="43" spans="1:4" ht="18.7" customHeight="1" x14ac:dyDescent="0.2">
      <c r="A43" s="244"/>
      <c r="B43" s="244"/>
      <c r="C43" s="244"/>
      <c r="D43" s="244"/>
    </row>
    <row r="44" spans="1:4" ht="18.7" customHeight="1" x14ac:dyDescent="0.2">
      <c r="A44" s="244"/>
      <c r="B44" s="244"/>
      <c r="C44" s="244"/>
      <c r="D44" s="244"/>
    </row>
    <row r="45" spans="1:4" ht="18.7" customHeight="1" x14ac:dyDescent="0.2">
      <c r="A45" s="244"/>
      <c r="B45" s="244"/>
      <c r="C45" s="244"/>
      <c r="D45" s="244"/>
    </row>
    <row r="46" spans="1:4" ht="18.7" customHeight="1" x14ac:dyDescent="0.2">
      <c r="A46" s="384"/>
      <c r="B46" s="384"/>
      <c r="C46" s="384"/>
      <c r="D46" s="250"/>
    </row>
    <row r="47" spans="1:4" ht="18.7" customHeight="1" x14ac:dyDescent="0.2">
      <c r="A47" s="384"/>
      <c r="B47" s="384"/>
      <c r="C47" s="384"/>
      <c r="D47" s="250"/>
    </row>
    <row r="48" spans="1:4" ht="18.7" customHeight="1" x14ac:dyDescent="0.2">
      <c r="A48" s="384"/>
      <c r="B48" s="384"/>
      <c r="C48" s="384"/>
      <c r="D48" s="250"/>
    </row>
    <row r="49" spans="1:4" ht="18.7" customHeight="1" x14ac:dyDescent="0.2">
      <c r="A49" s="250"/>
      <c r="B49" s="250"/>
      <c r="C49" s="250"/>
      <c r="D49" s="250"/>
    </row>
    <row r="50" spans="1:4" x14ac:dyDescent="0.2">
      <c r="A50" s="385"/>
      <c r="B50" s="385"/>
      <c r="C50" s="385"/>
      <c r="D50" s="249"/>
    </row>
    <row r="51" spans="1:4" ht="18.7" customHeight="1" x14ac:dyDescent="0.2">
      <c r="A51" s="379"/>
      <c r="B51" s="379"/>
      <c r="C51" s="379"/>
      <c r="D51" s="246"/>
    </row>
    <row r="53" spans="1:4" x14ac:dyDescent="0.2">
      <c r="C53" s="247"/>
      <c r="D53" s="247"/>
    </row>
    <row r="54" spans="1:4" x14ac:dyDescent="0.2">
      <c r="C54" s="248"/>
      <c r="D54" s="248"/>
    </row>
    <row r="55" spans="1:4" x14ac:dyDescent="0.2">
      <c r="C55" s="248"/>
      <c r="D55" s="248"/>
    </row>
    <row r="56" spans="1:4" x14ac:dyDescent="0.2">
      <c r="C56" s="248"/>
      <c r="D56" s="248"/>
    </row>
    <row r="58" spans="1:4" x14ac:dyDescent="0.2">
      <c r="C58" s="247"/>
      <c r="D58" s="247"/>
    </row>
    <row r="59" spans="1:4" ht="16.5" customHeight="1" x14ac:dyDescent="0.2"/>
  </sheetData>
  <mergeCells count="15">
    <mergeCell ref="D11:D12"/>
    <mergeCell ref="C1:D3"/>
    <mergeCell ref="A7:D7"/>
    <mergeCell ref="C4:D4"/>
    <mergeCell ref="A8:D9"/>
    <mergeCell ref="A5:D6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0"/>
  <sheetViews>
    <sheetView topLeftCell="A73" zoomScale="90" zoomScaleNormal="90" zoomScaleSheetLayoutView="75" workbookViewId="0">
      <selection activeCell="M17" sqref="M17"/>
    </sheetView>
  </sheetViews>
  <sheetFormatPr defaultColWidth="9.125" defaultRowHeight="13.6" x14ac:dyDescent="0.25"/>
  <cols>
    <col min="1" max="1" width="26.875" style="111" customWidth="1"/>
    <col min="2" max="2" width="71.75" style="194" customWidth="1"/>
    <col min="3" max="3" width="14.625" style="194" customWidth="1"/>
    <col min="4" max="4" width="13.875" style="193" customWidth="1"/>
    <col min="5" max="5" width="0" style="108" hidden="1" customWidth="1"/>
    <col min="6" max="37" width="9.125" style="108"/>
    <col min="38" max="16384" width="9.125" style="107"/>
  </cols>
  <sheetData>
    <row r="1" spans="1:37" ht="15.65" x14ac:dyDescent="0.25">
      <c r="A1" s="115"/>
      <c r="B1" s="195"/>
      <c r="C1" s="199"/>
      <c r="D1" s="241" t="s">
        <v>550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</row>
    <row r="2" spans="1:37" ht="15.65" x14ac:dyDescent="0.25">
      <c r="A2" s="115"/>
      <c r="B2" s="195"/>
      <c r="C2" s="196"/>
      <c r="D2" s="240" t="s">
        <v>549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</row>
    <row r="3" spans="1:37" ht="15.65" x14ac:dyDescent="0.25">
      <c r="A3" s="115"/>
      <c r="B3" s="195"/>
      <c r="C3" s="196"/>
      <c r="D3" s="240" t="s">
        <v>548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37" ht="3.1" customHeight="1" x14ac:dyDescent="0.25">
      <c r="A4" s="115"/>
      <c r="B4" s="195"/>
      <c r="C4" s="399" t="s">
        <v>547</v>
      </c>
      <c r="D4" s="399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7" ht="7.15" customHeight="1" x14ac:dyDescent="0.25">
      <c r="A5" s="115"/>
      <c r="B5" s="195"/>
      <c r="C5" s="399"/>
      <c r="D5" s="399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</row>
    <row r="6" spans="1:37" ht="36.700000000000003" customHeight="1" x14ac:dyDescent="0.25">
      <c r="A6" s="115"/>
      <c r="B6" s="195"/>
      <c r="C6" s="399"/>
      <c r="D6" s="399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</row>
    <row r="7" spans="1:37" ht="15.65" x14ac:dyDescent="0.25">
      <c r="A7" s="115"/>
      <c r="B7" s="195"/>
      <c r="C7" s="195"/>
      <c r="D7" s="24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</row>
    <row r="8" spans="1:37" ht="15.65" x14ac:dyDescent="0.25">
      <c r="A8" s="115"/>
      <c r="B8" s="195"/>
      <c r="C8" s="195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</row>
    <row r="9" spans="1:37" ht="15.65" x14ac:dyDescent="0.25">
      <c r="A9" s="115"/>
      <c r="B9" s="195"/>
      <c r="C9" s="195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</row>
    <row r="10" spans="1:37" ht="18.350000000000001" x14ac:dyDescent="0.25">
      <c r="A10" s="400" t="s">
        <v>546</v>
      </c>
      <c r="B10" s="400"/>
      <c r="C10" s="400"/>
      <c r="D10" s="238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</row>
    <row r="11" spans="1:37" ht="18.350000000000001" x14ac:dyDescent="0.3">
      <c r="A11" s="239"/>
      <c r="B11" s="171"/>
      <c r="C11" s="171"/>
      <c r="D11" s="238" t="s">
        <v>545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</row>
    <row r="12" spans="1:37" ht="18.350000000000001" x14ac:dyDescent="0.3">
      <c r="A12" s="237"/>
      <c r="B12" s="189"/>
      <c r="C12" s="189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</row>
    <row r="13" spans="1:37" ht="14.3" x14ac:dyDescent="0.25">
      <c r="A13" s="401" t="s">
        <v>480</v>
      </c>
      <c r="B13" s="402" t="s">
        <v>479</v>
      </c>
      <c r="C13" s="403" t="s">
        <v>544</v>
      </c>
      <c r="D13" s="403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</row>
    <row r="14" spans="1:37" ht="14.3" x14ac:dyDescent="0.25">
      <c r="A14" s="401"/>
      <c r="B14" s="402"/>
      <c r="C14" s="236" t="s">
        <v>543</v>
      </c>
      <c r="D14" s="235" t="s">
        <v>542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</row>
    <row r="15" spans="1:37" ht="14.3" x14ac:dyDescent="0.25">
      <c r="A15" s="222" t="s">
        <v>477</v>
      </c>
      <c r="B15" s="219" t="s">
        <v>476</v>
      </c>
      <c r="C15" s="217">
        <f>SUM(C16+C19+C21+C26+C29+C32+C34+C37+C40+C52)</f>
        <v>132751.90000000002</v>
      </c>
      <c r="D15" s="217">
        <f>SUM(D16+D19+D21+D26+D29+D32+D34+D37+D40+D52)</f>
        <v>135923.4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</row>
    <row r="16" spans="1:37" ht="14.3" x14ac:dyDescent="0.25">
      <c r="A16" s="222" t="s">
        <v>475</v>
      </c>
      <c r="B16" s="219" t="s">
        <v>474</v>
      </c>
      <c r="C16" s="217">
        <f>SUM(C17)</f>
        <v>93337.1</v>
      </c>
      <c r="D16" s="217">
        <f>SUM(D17)</f>
        <v>97526.3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</row>
    <row r="17" spans="1:37" ht="14.3" x14ac:dyDescent="0.25">
      <c r="A17" s="225" t="s">
        <v>473</v>
      </c>
      <c r="B17" s="224" t="s">
        <v>472</v>
      </c>
      <c r="C17" s="223">
        <v>93337.1</v>
      </c>
      <c r="D17" s="227">
        <v>97526.3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</row>
    <row r="18" spans="1:37" ht="14.3" x14ac:dyDescent="0.25">
      <c r="A18" s="225"/>
      <c r="B18" s="224" t="s">
        <v>541</v>
      </c>
      <c r="C18" s="223">
        <v>37682</v>
      </c>
      <c r="D18" s="227">
        <v>36878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spans="1:37" ht="28.55" x14ac:dyDescent="0.25">
      <c r="A19" s="220" t="s">
        <v>470</v>
      </c>
      <c r="B19" s="219" t="s">
        <v>469</v>
      </c>
      <c r="C19" s="221">
        <f>SUM(C20:C20)</f>
        <v>3805.3</v>
      </c>
      <c r="D19" s="221">
        <f>SUM(D20:D20)</f>
        <v>3908.1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</row>
    <row r="20" spans="1:37" ht="36" customHeight="1" x14ac:dyDescent="0.25">
      <c r="A20" s="234" t="s">
        <v>468</v>
      </c>
      <c r="B20" s="224" t="s">
        <v>467</v>
      </c>
      <c r="C20" s="223">
        <v>3805.3</v>
      </c>
      <c r="D20" s="227">
        <v>3908.1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</row>
    <row r="21" spans="1:37" ht="14.3" x14ac:dyDescent="0.25">
      <c r="A21" s="222" t="s">
        <v>466</v>
      </c>
      <c r="B21" s="219" t="s">
        <v>465</v>
      </c>
      <c r="C21" s="217">
        <f>SUM(C22:C25)</f>
        <v>18896.600000000002</v>
      </c>
      <c r="D21" s="217">
        <f>SUM(D22:D25)</f>
        <v>17179.199999999997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</row>
    <row r="22" spans="1:37" ht="28.55" x14ac:dyDescent="0.25">
      <c r="A22" s="205" t="s">
        <v>464</v>
      </c>
      <c r="B22" s="243" t="s">
        <v>463</v>
      </c>
      <c r="C22" s="242">
        <v>12017.9</v>
      </c>
      <c r="D22" s="242">
        <v>15328.6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</row>
    <row r="23" spans="1:37" ht="14.3" x14ac:dyDescent="0.25">
      <c r="A23" s="225" t="s">
        <v>462</v>
      </c>
      <c r="B23" s="224" t="s">
        <v>461</v>
      </c>
      <c r="C23" s="223">
        <v>6466</v>
      </c>
      <c r="D23" s="227">
        <v>1422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</row>
    <row r="24" spans="1:37" ht="14.3" x14ac:dyDescent="0.25">
      <c r="A24" s="225" t="s">
        <v>460</v>
      </c>
      <c r="B24" s="224" t="s">
        <v>459</v>
      </c>
      <c r="C24" s="223">
        <v>30.3</v>
      </c>
      <c r="D24" s="227">
        <v>31.3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</row>
    <row r="25" spans="1:37" ht="28.55" x14ac:dyDescent="0.25">
      <c r="A25" s="225" t="s">
        <v>458</v>
      </c>
      <c r="B25" s="224" t="s">
        <v>540</v>
      </c>
      <c r="C25" s="223">
        <v>382.4</v>
      </c>
      <c r="D25" s="231">
        <v>397.3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</row>
    <row r="26" spans="1:37" ht="14.3" x14ac:dyDescent="0.25">
      <c r="A26" s="222" t="s">
        <v>457</v>
      </c>
      <c r="B26" s="219" t="s">
        <v>456</v>
      </c>
      <c r="C26" s="217">
        <f>SUM(C27:C28)</f>
        <v>3255.7</v>
      </c>
      <c r="D26" s="217">
        <f>SUM(D27:D28)</f>
        <v>3255.7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</row>
    <row r="27" spans="1:37" ht="42.8" x14ac:dyDescent="0.25">
      <c r="A27" s="233" t="s">
        <v>455</v>
      </c>
      <c r="B27" s="224" t="s">
        <v>454</v>
      </c>
      <c r="C27" s="223">
        <v>3255.7</v>
      </c>
      <c r="D27" s="227">
        <v>3255.7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</row>
    <row r="28" spans="1:37" ht="30.1" customHeight="1" x14ac:dyDescent="0.25">
      <c r="A28" s="232" t="s">
        <v>453</v>
      </c>
      <c r="B28" s="224" t="s">
        <v>452</v>
      </c>
      <c r="C28" s="223"/>
      <c r="D28" s="22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</row>
    <row r="29" spans="1:37" ht="28.55" x14ac:dyDescent="0.25">
      <c r="A29" s="222" t="s">
        <v>451</v>
      </c>
      <c r="B29" s="219" t="s">
        <v>450</v>
      </c>
      <c r="C29" s="217">
        <f>SUM(C30:C31)</f>
        <v>2958.2999999999997</v>
      </c>
      <c r="D29" s="217">
        <f>SUM(D30:D31)</f>
        <v>2990.3999999999996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</row>
    <row r="30" spans="1:37" ht="64.55" customHeight="1" x14ac:dyDescent="0.25">
      <c r="A30" s="225" t="s">
        <v>449</v>
      </c>
      <c r="B30" s="224" t="s">
        <v>448</v>
      </c>
      <c r="C30" s="223">
        <v>2381.1999999999998</v>
      </c>
      <c r="D30" s="227">
        <v>2390.1999999999998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</row>
    <row r="31" spans="1:37" ht="57.1" x14ac:dyDescent="0.25">
      <c r="A31" s="225" t="s">
        <v>447</v>
      </c>
      <c r="B31" s="224" t="s">
        <v>446</v>
      </c>
      <c r="C31" s="223">
        <v>577.1</v>
      </c>
      <c r="D31" s="231">
        <v>600.20000000000005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</row>
    <row r="32" spans="1:37" ht="14.3" x14ac:dyDescent="0.25">
      <c r="A32" s="222" t="s">
        <v>445</v>
      </c>
      <c r="B32" s="230" t="s">
        <v>444</v>
      </c>
      <c r="C32" s="221">
        <f>SUM(C33)</f>
        <v>1240.5</v>
      </c>
      <c r="D32" s="221">
        <f>SUM(D33)</f>
        <v>1290.0999999999999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</row>
    <row r="33" spans="1:37" ht="14.3" x14ac:dyDescent="0.25">
      <c r="A33" s="225" t="s">
        <v>443</v>
      </c>
      <c r="B33" s="229" t="s">
        <v>442</v>
      </c>
      <c r="C33" s="223">
        <v>1240.5</v>
      </c>
      <c r="D33" s="227">
        <v>1290.0999999999999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</row>
    <row r="34" spans="1:37" ht="28.55" x14ac:dyDescent="0.25">
      <c r="A34" s="222" t="s">
        <v>441</v>
      </c>
      <c r="B34" s="228" t="s">
        <v>440</v>
      </c>
      <c r="C34" s="221">
        <f>SUM(C35+C36)</f>
        <v>7393.1</v>
      </c>
      <c r="D34" s="221">
        <f>SUM(D35+D36)</f>
        <v>7903.9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</row>
    <row r="35" spans="1:37" ht="14.3" x14ac:dyDescent="0.25">
      <c r="A35" s="225" t="s">
        <v>439</v>
      </c>
      <c r="B35" s="224" t="s">
        <v>438</v>
      </c>
      <c r="C35" s="223">
        <v>6833.5</v>
      </c>
      <c r="D35" s="227">
        <v>7319.7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</row>
    <row r="36" spans="1:37" ht="14.3" x14ac:dyDescent="0.25">
      <c r="A36" s="225" t="s">
        <v>437</v>
      </c>
      <c r="B36" s="224" t="s">
        <v>436</v>
      </c>
      <c r="C36" s="223">
        <v>559.6</v>
      </c>
      <c r="D36" s="227">
        <v>584.20000000000005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</row>
    <row r="37" spans="1:37" ht="14.3" x14ac:dyDescent="0.25">
      <c r="A37" s="222" t="s">
        <v>435</v>
      </c>
      <c r="B37" s="219" t="s">
        <v>434</v>
      </c>
      <c r="C37" s="221">
        <f>SUM(C38:C39)</f>
        <v>186.9</v>
      </c>
      <c r="D37" s="221">
        <f>SUM(D38:D39)</f>
        <v>191.3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</row>
    <row r="38" spans="1:37" ht="44.35" customHeight="1" x14ac:dyDescent="0.25">
      <c r="A38" s="225" t="s">
        <v>433</v>
      </c>
      <c r="B38" s="224" t="s">
        <v>432</v>
      </c>
      <c r="C38" s="223">
        <v>186.9</v>
      </c>
      <c r="D38" s="227">
        <v>191.3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</row>
    <row r="39" spans="1:37" ht="45" customHeight="1" x14ac:dyDescent="0.25">
      <c r="A39" s="225" t="s">
        <v>539</v>
      </c>
      <c r="B39" s="224" t="s">
        <v>538</v>
      </c>
      <c r="C39" s="223"/>
      <c r="D39" s="22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</row>
    <row r="40" spans="1:37" ht="14.3" x14ac:dyDescent="0.25">
      <c r="A40" s="222" t="s">
        <v>431</v>
      </c>
      <c r="B40" s="219" t="s">
        <v>430</v>
      </c>
      <c r="C40" s="217">
        <f>SUM(C41+C42+C48+C49+C50+C45+C47+C43+C46+C44)</f>
        <v>1678.3999999999999</v>
      </c>
      <c r="D40" s="217">
        <f>SUM(D41+D42+D48+D49+D50+D45+D47+D43+D46+D44)</f>
        <v>1678.3999999999999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</row>
    <row r="41" spans="1:37" ht="28.55" x14ac:dyDescent="0.25">
      <c r="A41" s="225" t="s">
        <v>429</v>
      </c>
      <c r="B41" s="224" t="s">
        <v>428</v>
      </c>
      <c r="C41" s="223">
        <v>21.7</v>
      </c>
      <c r="D41" s="223">
        <v>21.7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</row>
    <row r="42" spans="1:37" ht="48.75" customHeight="1" x14ac:dyDescent="0.25">
      <c r="A42" s="225" t="s">
        <v>427</v>
      </c>
      <c r="B42" s="224" t="s">
        <v>426</v>
      </c>
      <c r="C42" s="223">
        <v>192</v>
      </c>
      <c r="D42" s="223">
        <v>192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</row>
    <row r="43" spans="1:37" ht="49.6" customHeight="1" x14ac:dyDescent="0.25">
      <c r="A43" s="225" t="s">
        <v>425</v>
      </c>
      <c r="B43" s="224" t="s">
        <v>424</v>
      </c>
      <c r="C43" s="223">
        <v>3</v>
      </c>
      <c r="D43" s="223">
        <v>3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</row>
    <row r="44" spans="1:37" ht="49.6" customHeight="1" x14ac:dyDescent="0.25">
      <c r="A44" s="226" t="s">
        <v>423</v>
      </c>
      <c r="B44" s="224" t="s">
        <v>422</v>
      </c>
      <c r="C44" s="223">
        <v>23.6</v>
      </c>
      <c r="D44" s="223">
        <v>23.6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</row>
    <row r="45" spans="1:37" ht="42.8" x14ac:dyDescent="0.25">
      <c r="A45" s="225" t="s">
        <v>421</v>
      </c>
      <c r="B45" s="224" t="s">
        <v>420</v>
      </c>
      <c r="C45" s="223">
        <v>700</v>
      </c>
      <c r="D45" s="223">
        <v>700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</row>
    <row r="46" spans="1:37" ht="42.8" x14ac:dyDescent="0.25">
      <c r="A46" s="225" t="s">
        <v>419</v>
      </c>
      <c r="B46" s="224" t="s">
        <v>418</v>
      </c>
      <c r="C46" s="223">
        <v>5.0999999999999996</v>
      </c>
      <c r="D46" s="223">
        <v>5.0999999999999996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</row>
    <row r="47" spans="1:37" ht="28.55" x14ac:dyDescent="0.25">
      <c r="A47" s="225" t="s">
        <v>417</v>
      </c>
      <c r="B47" s="224" t="s">
        <v>416</v>
      </c>
      <c r="C47" s="223">
        <v>8.1999999999999993</v>
      </c>
      <c r="D47" s="223">
        <v>8.1999999999999993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</row>
    <row r="48" spans="1:37" ht="28.55" x14ac:dyDescent="0.25">
      <c r="A48" s="225" t="s">
        <v>415</v>
      </c>
      <c r="B48" s="224" t="s">
        <v>414</v>
      </c>
      <c r="C48" s="223">
        <v>173.3</v>
      </c>
      <c r="D48" s="223">
        <v>173.3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</row>
    <row r="49" spans="1:37" ht="50.3" customHeight="1" x14ac:dyDescent="0.25">
      <c r="A49" s="225" t="s">
        <v>413</v>
      </c>
      <c r="B49" s="224" t="s">
        <v>412</v>
      </c>
      <c r="C49" s="223">
        <v>128.6</v>
      </c>
      <c r="D49" s="223">
        <v>128.6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</row>
    <row r="50" spans="1:37" s="141" customFormat="1" ht="48.75" customHeight="1" x14ac:dyDescent="0.25">
      <c r="A50" s="222" t="s">
        <v>411</v>
      </c>
      <c r="B50" s="219" t="s">
        <v>410</v>
      </c>
      <c r="C50" s="221">
        <f>SUM(C51:C51)</f>
        <v>422.9</v>
      </c>
      <c r="D50" s="221">
        <f>SUM(D51:D51)</f>
        <v>422.9</v>
      </c>
    </row>
    <row r="51" spans="1:37" ht="28.55" x14ac:dyDescent="0.25">
      <c r="A51" s="225" t="s">
        <v>409</v>
      </c>
      <c r="B51" s="224" t="s">
        <v>408</v>
      </c>
      <c r="C51" s="223">
        <v>422.9</v>
      </c>
      <c r="D51" s="223">
        <v>422.9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</row>
    <row r="52" spans="1:37" s="141" customFormat="1" ht="14.3" x14ac:dyDescent="0.25">
      <c r="A52" s="222" t="s">
        <v>407</v>
      </c>
      <c r="B52" s="219" t="s">
        <v>406</v>
      </c>
      <c r="C52" s="221"/>
      <c r="D52" s="221"/>
    </row>
    <row r="53" spans="1:37" ht="14.3" x14ac:dyDescent="0.25">
      <c r="A53" s="220" t="s">
        <v>405</v>
      </c>
      <c r="B53" s="219" t="s">
        <v>404</v>
      </c>
      <c r="C53" s="217">
        <f>SUM(C54)</f>
        <v>714402.39999999991</v>
      </c>
      <c r="D53" s="217">
        <f>SUM(D54)</f>
        <v>810347.5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</row>
    <row r="54" spans="1:37" ht="14.3" x14ac:dyDescent="0.25">
      <c r="A54" s="397" t="s">
        <v>402</v>
      </c>
      <c r="B54" s="219" t="s">
        <v>403</v>
      </c>
      <c r="C54" s="217">
        <f>C55+C56+C73+C89</f>
        <v>714402.39999999991</v>
      </c>
      <c r="D54" s="217">
        <f>D55+D56+D73+D89</f>
        <v>810347.5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1:37" ht="28.55" customHeight="1" x14ac:dyDescent="0.25">
      <c r="A55" s="397"/>
      <c r="B55" s="218" t="s">
        <v>401</v>
      </c>
      <c r="C55" s="217">
        <v>74679.8</v>
      </c>
      <c r="D55" s="217">
        <v>75133.100000000006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</row>
    <row r="56" spans="1:37" ht="28.55" customHeight="1" x14ac:dyDescent="0.25">
      <c r="A56" s="398"/>
      <c r="B56" s="395" t="s">
        <v>400</v>
      </c>
      <c r="C56" s="396">
        <f>SUM(C59:C72)</f>
        <v>137304.4</v>
      </c>
      <c r="D56" s="396">
        <f>SUM(D58:D72)</f>
        <v>223556.8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</row>
    <row r="57" spans="1:37" ht="8.35" customHeight="1" x14ac:dyDescent="0.25">
      <c r="A57" s="398"/>
      <c r="B57" s="395"/>
      <c r="C57" s="396"/>
      <c r="D57" s="396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</row>
    <row r="58" spans="1:37" ht="71.349999999999994" x14ac:dyDescent="0.25">
      <c r="A58" s="205" t="s">
        <v>389</v>
      </c>
      <c r="B58" s="216" t="s">
        <v>537</v>
      </c>
      <c r="C58" s="207">
        <v>0</v>
      </c>
      <c r="D58" s="207">
        <v>400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</row>
    <row r="59" spans="1:37" ht="42.8" x14ac:dyDescent="0.25">
      <c r="A59" s="205" t="s">
        <v>389</v>
      </c>
      <c r="B59" s="204" t="s">
        <v>399</v>
      </c>
      <c r="C59" s="207">
        <v>700</v>
      </c>
      <c r="D59" s="207">
        <v>700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</row>
    <row r="60" spans="1:37" ht="71.349999999999994" x14ac:dyDescent="0.25">
      <c r="A60" s="205" t="s">
        <v>389</v>
      </c>
      <c r="B60" s="204" t="s">
        <v>536</v>
      </c>
      <c r="C60" s="207">
        <v>200</v>
      </c>
      <c r="D60" s="207">
        <v>200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</row>
    <row r="61" spans="1:37" ht="71.349999999999994" x14ac:dyDescent="0.25">
      <c r="A61" s="205" t="s">
        <v>389</v>
      </c>
      <c r="B61" s="204" t="s">
        <v>535</v>
      </c>
      <c r="C61" s="207">
        <v>2000</v>
      </c>
      <c r="D61" s="207">
        <v>0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</row>
    <row r="62" spans="1:37" ht="57.1" x14ac:dyDescent="0.25">
      <c r="A62" s="205" t="s">
        <v>398</v>
      </c>
      <c r="B62" s="204" t="s">
        <v>397</v>
      </c>
      <c r="C62" s="207">
        <v>62513.9</v>
      </c>
      <c r="D62" s="207">
        <v>62513.9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</row>
    <row r="63" spans="1:37" ht="57.1" x14ac:dyDescent="0.25">
      <c r="A63" s="205" t="s">
        <v>534</v>
      </c>
      <c r="B63" s="204" t="s">
        <v>533</v>
      </c>
      <c r="C63" s="207">
        <v>31000</v>
      </c>
      <c r="D63" s="207">
        <v>30000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</row>
    <row r="64" spans="1:37" ht="57.1" x14ac:dyDescent="0.25">
      <c r="A64" s="205" t="s">
        <v>396</v>
      </c>
      <c r="B64" s="204" t="s">
        <v>395</v>
      </c>
      <c r="C64" s="207">
        <v>24695</v>
      </c>
      <c r="D64" s="207">
        <v>34847.199999999997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</row>
    <row r="65" spans="1:37" ht="57.1" x14ac:dyDescent="0.25">
      <c r="A65" s="205" t="s">
        <v>389</v>
      </c>
      <c r="B65" s="204" t="s">
        <v>532</v>
      </c>
      <c r="C65" s="207">
        <v>901</v>
      </c>
      <c r="D65" s="207">
        <v>901</v>
      </c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</row>
    <row r="66" spans="1:37" ht="71.349999999999994" x14ac:dyDescent="0.25">
      <c r="A66" s="205" t="s">
        <v>389</v>
      </c>
      <c r="B66" s="215" t="s">
        <v>393</v>
      </c>
      <c r="C66" s="207">
        <v>525</v>
      </c>
      <c r="D66" s="207">
        <v>525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</row>
    <row r="67" spans="1:37" ht="85.6" x14ac:dyDescent="0.25">
      <c r="A67" s="205" t="s">
        <v>389</v>
      </c>
      <c r="B67" s="215" t="s">
        <v>531</v>
      </c>
      <c r="C67" s="207">
        <v>2500</v>
      </c>
      <c r="D67" s="207">
        <v>2500</v>
      </c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</row>
    <row r="68" spans="1:37" s="214" customFormat="1" ht="85.6" x14ac:dyDescent="0.25">
      <c r="A68" s="205" t="s">
        <v>389</v>
      </c>
      <c r="B68" s="204" t="s">
        <v>392</v>
      </c>
      <c r="C68" s="207">
        <v>11146.2</v>
      </c>
      <c r="D68" s="207">
        <v>11146.2</v>
      </c>
    </row>
    <row r="69" spans="1:37" ht="42.8" x14ac:dyDescent="0.25">
      <c r="A69" s="205" t="s">
        <v>387</v>
      </c>
      <c r="B69" s="209" t="s">
        <v>386</v>
      </c>
      <c r="C69" s="207">
        <v>976.3</v>
      </c>
      <c r="D69" s="207">
        <v>976.3</v>
      </c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</row>
    <row r="70" spans="1:37" ht="42.8" x14ac:dyDescent="0.25">
      <c r="A70" s="205" t="s">
        <v>385</v>
      </c>
      <c r="B70" s="204" t="s">
        <v>384</v>
      </c>
      <c r="C70" s="207">
        <v>5.6</v>
      </c>
      <c r="D70" s="207">
        <v>5.6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</row>
    <row r="71" spans="1:37" ht="57.1" x14ac:dyDescent="0.25">
      <c r="A71" s="205" t="s">
        <v>381</v>
      </c>
      <c r="B71" s="204" t="s">
        <v>530</v>
      </c>
      <c r="C71" s="207">
        <v>141.4</v>
      </c>
      <c r="D71" s="207">
        <v>141.4</v>
      </c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</row>
    <row r="72" spans="1:37" ht="57.1" x14ac:dyDescent="0.25">
      <c r="A72" s="205" t="s">
        <v>396</v>
      </c>
      <c r="B72" s="204" t="s">
        <v>529</v>
      </c>
      <c r="C72" s="207">
        <v>0</v>
      </c>
      <c r="D72" s="207">
        <v>78700.2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</row>
    <row r="73" spans="1:37" ht="28.55" x14ac:dyDescent="0.25">
      <c r="A73" s="213"/>
      <c r="B73" s="212" t="s">
        <v>379</v>
      </c>
      <c r="C73" s="210">
        <f>SUM(C75:C88)</f>
        <v>501340.69999999995</v>
      </c>
      <c r="D73" s="210">
        <f>SUM(D75:D88)</f>
        <v>509508.09999999992</v>
      </c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</row>
    <row r="74" spans="1:37" ht="14.3" x14ac:dyDescent="0.25">
      <c r="A74" s="205"/>
      <c r="B74" s="204" t="s">
        <v>360</v>
      </c>
      <c r="C74" s="207"/>
      <c r="D74" s="2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</row>
    <row r="75" spans="1:37" ht="28.55" x14ac:dyDescent="0.25">
      <c r="A75" s="205" t="s">
        <v>364</v>
      </c>
      <c r="B75" s="204" t="s">
        <v>378</v>
      </c>
      <c r="C75" s="207">
        <v>45417.5</v>
      </c>
      <c r="D75" s="207">
        <v>29621.599999999999</v>
      </c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</row>
    <row r="76" spans="1:37" ht="42.8" x14ac:dyDescent="0.25">
      <c r="A76" s="205" t="s">
        <v>364</v>
      </c>
      <c r="B76" s="204" t="s">
        <v>377</v>
      </c>
      <c r="C76" s="207">
        <v>5.2</v>
      </c>
      <c r="D76" s="207">
        <v>5.3</v>
      </c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</row>
    <row r="77" spans="1:37" ht="28.55" x14ac:dyDescent="0.25">
      <c r="A77" s="205" t="s">
        <v>376</v>
      </c>
      <c r="B77" s="204" t="s">
        <v>528</v>
      </c>
      <c r="C77" s="207">
        <v>1994.1</v>
      </c>
      <c r="D77" s="207">
        <v>2034.3</v>
      </c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</row>
    <row r="78" spans="1:37" ht="42.8" x14ac:dyDescent="0.25">
      <c r="A78" s="205" t="s">
        <v>374</v>
      </c>
      <c r="B78" s="204" t="s">
        <v>527</v>
      </c>
      <c r="C78" s="207">
        <v>35.5</v>
      </c>
      <c r="D78" s="207">
        <v>37.200000000000003</v>
      </c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</row>
    <row r="79" spans="1:37" ht="28.55" x14ac:dyDescent="0.25">
      <c r="A79" s="205" t="s">
        <v>364</v>
      </c>
      <c r="B79" s="204" t="s">
        <v>526</v>
      </c>
      <c r="C79" s="207">
        <v>448.6</v>
      </c>
      <c r="D79" s="207">
        <v>448.6</v>
      </c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</row>
    <row r="80" spans="1:37" ht="57.1" x14ac:dyDescent="0.25">
      <c r="A80" s="205" t="s">
        <v>364</v>
      </c>
      <c r="B80" s="204" t="s">
        <v>371</v>
      </c>
      <c r="C80" s="207">
        <v>85</v>
      </c>
      <c r="D80" s="207">
        <v>85.9</v>
      </c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</row>
    <row r="81" spans="1:37" ht="28.55" x14ac:dyDescent="0.25">
      <c r="A81" s="205" t="s">
        <v>364</v>
      </c>
      <c r="B81" s="209" t="s">
        <v>370</v>
      </c>
      <c r="C81" s="207">
        <v>1074.9000000000001</v>
      </c>
      <c r="D81" s="207">
        <v>1117.5</v>
      </c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</row>
    <row r="82" spans="1:37" ht="42.8" x14ac:dyDescent="0.25">
      <c r="A82" s="205" t="s">
        <v>364</v>
      </c>
      <c r="B82" s="209" t="s">
        <v>369</v>
      </c>
      <c r="C82" s="207">
        <v>501.1</v>
      </c>
      <c r="D82" s="207">
        <v>506</v>
      </c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</row>
    <row r="83" spans="1:37" ht="42.8" x14ac:dyDescent="0.25">
      <c r="A83" s="205" t="s">
        <v>364</v>
      </c>
      <c r="B83" s="209" t="s">
        <v>368</v>
      </c>
      <c r="C83" s="207">
        <v>40151.5</v>
      </c>
      <c r="D83" s="207">
        <v>40760.9</v>
      </c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</row>
    <row r="84" spans="1:37" ht="28.55" x14ac:dyDescent="0.25">
      <c r="A84" s="205" t="s">
        <v>364</v>
      </c>
      <c r="B84" s="209" t="s">
        <v>525</v>
      </c>
      <c r="C84" s="207">
        <v>255334.6</v>
      </c>
      <c r="D84" s="207">
        <v>272168.3</v>
      </c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</row>
    <row r="85" spans="1:37" ht="28.55" x14ac:dyDescent="0.25">
      <c r="A85" s="205" t="s">
        <v>364</v>
      </c>
      <c r="B85" s="204" t="s">
        <v>366</v>
      </c>
      <c r="C85" s="207">
        <v>79672.100000000006</v>
      </c>
      <c r="D85" s="207">
        <v>84038.6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</row>
    <row r="86" spans="1:37" ht="28.55" x14ac:dyDescent="0.25">
      <c r="A86" s="205" t="s">
        <v>364</v>
      </c>
      <c r="B86" s="209" t="s">
        <v>365</v>
      </c>
      <c r="C86" s="207">
        <v>20436.3</v>
      </c>
      <c r="D86" s="207">
        <v>20436.3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</row>
    <row r="87" spans="1:37" ht="42.8" x14ac:dyDescent="0.25">
      <c r="A87" s="205" t="s">
        <v>364</v>
      </c>
      <c r="B87" s="209" t="s">
        <v>524</v>
      </c>
      <c r="C87" s="207">
        <v>45936.5</v>
      </c>
      <c r="D87" s="207">
        <v>47334.8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</row>
    <row r="88" spans="1:37" ht="42.8" x14ac:dyDescent="0.25">
      <c r="A88" s="205" t="s">
        <v>362</v>
      </c>
      <c r="B88" s="209" t="s">
        <v>361</v>
      </c>
      <c r="C88" s="207">
        <v>10247.799999999999</v>
      </c>
      <c r="D88" s="207">
        <v>10912.8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</row>
    <row r="89" spans="1:37" ht="14.3" x14ac:dyDescent="0.25">
      <c r="A89" s="392"/>
      <c r="B89" s="211" t="s">
        <v>250</v>
      </c>
      <c r="C89" s="210">
        <f>SUM(C91:C94)</f>
        <v>1077.5</v>
      </c>
      <c r="D89" s="210">
        <f>SUM(D91:D94)</f>
        <v>2149.5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</row>
    <row r="90" spans="1:37" ht="14.3" x14ac:dyDescent="0.25">
      <c r="A90" s="393"/>
      <c r="B90" s="209" t="s">
        <v>360</v>
      </c>
      <c r="C90" s="207"/>
      <c r="D90" s="2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</row>
    <row r="91" spans="1:37" ht="57.1" x14ac:dyDescent="0.25">
      <c r="A91" s="205" t="s">
        <v>357</v>
      </c>
      <c r="B91" s="208" t="s">
        <v>359</v>
      </c>
      <c r="C91" s="207">
        <v>850</v>
      </c>
      <c r="D91" s="207">
        <v>850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</row>
    <row r="92" spans="1:37" ht="85.6" x14ac:dyDescent="0.25">
      <c r="A92" s="205" t="s">
        <v>357</v>
      </c>
      <c r="B92" s="204" t="s">
        <v>358</v>
      </c>
      <c r="C92" s="206">
        <v>3.5</v>
      </c>
      <c r="D92" s="203">
        <v>3.5</v>
      </c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</row>
    <row r="93" spans="1:37" ht="71.349999999999994" x14ac:dyDescent="0.25">
      <c r="A93" s="205" t="s">
        <v>357</v>
      </c>
      <c r="B93" s="204" t="s">
        <v>523</v>
      </c>
      <c r="C93" s="203">
        <v>0</v>
      </c>
      <c r="D93" s="203">
        <v>1272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</row>
    <row r="94" spans="1:37" ht="91.55" customHeight="1" x14ac:dyDescent="0.25">
      <c r="A94" s="205" t="s">
        <v>357</v>
      </c>
      <c r="B94" s="204" t="s">
        <v>356</v>
      </c>
      <c r="C94" s="203">
        <v>224</v>
      </c>
      <c r="D94" s="202">
        <v>24</v>
      </c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</row>
    <row r="95" spans="1:37" ht="14.3" x14ac:dyDescent="0.25">
      <c r="A95" s="394" t="s">
        <v>355</v>
      </c>
      <c r="B95" s="394"/>
      <c r="C95" s="201">
        <f>SUM(C15+C53)</f>
        <v>847154.29999999993</v>
      </c>
      <c r="D95" s="201">
        <f>SUM(D15+D53)</f>
        <v>946270.9</v>
      </c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</row>
    <row r="96" spans="1:37" ht="14.3" x14ac:dyDescent="0.25">
      <c r="A96" s="197"/>
      <c r="B96" s="200"/>
      <c r="C96" s="199"/>
      <c r="D96" s="198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</row>
    <row r="97" spans="1:37" ht="14.3" x14ac:dyDescent="0.25">
      <c r="A97" s="197"/>
      <c r="B97" s="196"/>
      <c r="C97" s="196"/>
      <c r="D97" s="198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</row>
    <row r="98" spans="1:37" ht="14.3" x14ac:dyDescent="0.25">
      <c r="A98" s="197"/>
      <c r="B98" s="196"/>
      <c r="C98" s="196"/>
      <c r="D98" s="198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</row>
    <row r="99" spans="1:37" ht="14.3" x14ac:dyDescent="0.25">
      <c r="A99" s="197"/>
      <c r="B99" s="196"/>
      <c r="C99" s="196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</row>
    <row r="100" spans="1:37" ht="14.3" x14ac:dyDescent="0.25">
      <c r="A100" s="197"/>
      <c r="B100" s="196"/>
      <c r="C100" s="196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</row>
    <row r="101" spans="1:37" ht="14.3" x14ac:dyDescent="0.25">
      <c r="A101" s="197"/>
      <c r="B101" s="196"/>
      <c r="C101" s="196"/>
      <c r="D101" s="194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</row>
    <row r="102" spans="1:37" ht="14.3" x14ac:dyDescent="0.25">
      <c r="A102" s="197"/>
      <c r="B102" s="196"/>
      <c r="C102" s="196"/>
      <c r="D102" s="194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</row>
    <row r="103" spans="1:37" ht="14.3" x14ac:dyDescent="0.25">
      <c r="A103" s="197"/>
      <c r="B103" s="196"/>
      <c r="C103" s="196"/>
      <c r="D103" s="194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</row>
    <row r="104" spans="1:37" ht="14.3" x14ac:dyDescent="0.25">
      <c r="A104" s="197"/>
      <c r="B104" s="196"/>
      <c r="C104" s="196"/>
      <c r="D104" s="194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</row>
    <row r="105" spans="1:37" ht="14.3" x14ac:dyDescent="0.25">
      <c r="A105" s="197"/>
      <c r="B105" s="196"/>
      <c r="C105" s="196"/>
      <c r="D105" s="194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</row>
    <row r="106" spans="1:37" ht="14.3" x14ac:dyDescent="0.25">
      <c r="A106" s="197"/>
      <c r="B106" s="196"/>
      <c r="C106" s="196"/>
      <c r="D106" s="194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</row>
    <row r="107" spans="1:37" ht="14.3" x14ac:dyDescent="0.25">
      <c r="A107" s="197"/>
      <c r="B107" s="196"/>
      <c r="C107" s="196"/>
      <c r="D107" s="194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</row>
    <row r="108" spans="1:37" ht="14.3" x14ac:dyDescent="0.25">
      <c r="A108" s="197"/>
      <c r="B108" s="196"/>
      <c r="C108" s="196"/>
      <c r="D108" s="194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</row>
    <row r="109" spans="1:37" ht="14.3" x14ac:dyDescent="0.25">
      <c r="A109" s="197"/>
      <c r="B109" s="196"/>
      <c r="C109" s="196"/>
      <c r="D109" s="194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</row>
    <row r="110" spans="1:37" ht="14.3" x14ac:dyDescent="0.25">
      <c r="A110" s="197"/>
      <c r="B110" s="196"/>
      <c r="C110" s="196"/>
      <c r="D110" s="194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</row>
    <row r="111" spans="1:37" ht="14.3" x14ac:dyDescent="0.25">
      <c r="A111" s="197"/>
      <c r="B111" s="196"/>
      <c r="C111" s="196"/>
      <c r="D111" s="194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</row>
    <row r="112" spans="1:37" ht="14.3" x14ac:dyDescent="0.25">
      <c r="A112" s="197"/>
      <c r="B112" s="196"/>
      <c r="C112" s="196"/>
      <c r="D112" s="194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</row>
    <row r="113" spans="1:37" ht="14.3" x14ac:dyDescent="0.25">
      <c r="A113" s="197"/>
      <c r="B113" s="196"/>
      <c r="C113" s="196"/>
      <c r="D113" s="194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</row>
    <row r="114" spans="1:37" ht="14.3" x14ac:dyDescent="0.25">
      <c r="A114" s="197"/>
      <c r="B114" s="196"/>
      <c r="C114" s="196"/>
      <c r="D114" s="194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</row>
    <row r="115" spans="1:37" ht="14.3" x14ac:dyDescent="0.25">
      <c r="A115" s="197"/>
      <c r="B115" s="196"/>
      <c r="C115" s="196"/>
      <c r="D115" s="194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</row>
    <row r="116" spans="1:37" ht="14.3" x14ac:dyDescent="0.25">
      <c r="A116" s="197"/>
      <c r="B116" s="196"/>
      <c r="C116" s="196"/>
      <c r="D116" s="194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</row>
    <row r="117" spans="1:37" ht="14.3" x14ac:dyDescent="0.25">
      <c r="A117" s="197"/>
      <c r="B117" s="196"/>
      <c r="C117" s="196"/>
      <c r="D117" s="194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</row>
    <row r="118" spans="1:37" ht="14.3" x14ac:dyDescent="0.25">
      <c r="A118" s="197"/>
      <c r="B118" s="196"/>
      <c r="C118" s="196"/>
      <c r="D118" s="194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</row>
    <row r="119" spans="1:37" ht="14.3" x14ac:dyDescent="0.25">
      <c r="A119" s="197"/>
      <c r="B119" s="196"/>
      <c r="C119" s="196"/>
      <c r="D119" s="194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</row>
    <row r="120" spans="1:37" ht="14.3" x14ac:dyDescent="0.25">
      <c r="A120" s="197"/>
      <c r="B120" s="196"/>
      <c r="C120" s="196"/>
      <c r="D120" s="194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</row>
    <row r="121" spans="1:37" ht="14.3" x14ac:dyDescent="0.25">
      <c r="A121" s="197"/>
      <c r="B121" s="196"/>
      <c r="C121" s="196"/>
      <c r="D121" s="194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</row>
    <row r="122" spans="1:37" ht="14.3" x14ac:dyDescent="0.25">
      <c r="A122" s="197"/>
      <c r="B122" s="196"/>
      <c r="C122" s="196"/>
      <c r="D122" s="194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</row>
    <row r="123" spans="1:37" ht="14.3" x14ac:dyDescent="0.25">
      <c r="A123" s="197"/>
      <c r="B123" s="196"/>
      <c r="C123" s="196"/>
      <c r="D123" s="194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</row>
    <row r="124" spans="1:37" ht="14.3" x14ac:dyDescent="0.25">
      <c r="A124" s="197"/>
      <c r="B124" s="196"/>
      <c r="C124" s="196"/>
      <c r="D124" s="194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</row>
    <row r="125" spans="1:37" ht="14.3" x14ac:dyDescent="0.25">
      <c r="A125" s="197"/>
      <c r="B125" s="196"/>
      <c r="C125" s="196"/>
      <c r="D125" s="194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</row>
    <row r="126" spans="1:37" ht="14.3" x14ac:dyDescent="0.25">
      <c r="A126" s="197"/>
      <c r="B126" s="196"/>
      <c r="C126" s="196"/>
      <c r="D126" s="194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</row>
    <row r="127" spans="1:37" ht="14.3" x14ac:dyDescent="0.25">
      <c r="A127" s="197"/>
      <c r="B127" s="196"/>
      <c r="C127" s="196"/>
      <c r="D127" s="194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</row>
    <row r="128" spans="1:37" ht="14.3" x14ac:dyDescent="0.25">
      <c r="A128" s="197"/>
      <c r="B128" s="196"/>
      <c r="C128" s="196"/>
      <c r="D128" s="194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</row>
    <row r="129" spans="1:37" ht="14.3" x14ac:dyDescent="0.25">
      <c r="A129" s="197"/>
      <c r="B129" s="196"/>
      <c r="C129" s="196"/>
      <c r="D129" s="194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</row>
    <row r="130" spans="1:37" ht="14.3" x14ac:dyDescent="0.25">
      <c r="A130" s="197"/>
      <c r="B130" s="196"/>
      <c r="C130" s="196"/>
      <c r="D130" s="194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</row>
    <row r="131" spans="1:37" ht="14.3" x14ac:dyDescent="0.25">
      <c r="A131" s="197"/>
      <c r="B131" s="196"/>
      <c r="C131" s="196"/>
      <c r="D131" s="194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</row>
    <row r="132" spans="1:37" ht="14.3" x14ac:dyDescent="0.25">
      <c r="A132" s="197"/>
      <c r="B132" s="196"/>
      <c r="C132" s="196"/>
      <c r="D132" s="194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</row>
    <row r="133" spans="1:37" ht="14.3" x14ac:dyDescent="0.25">
      <c r="A133" s="197"/>
      <c r="B133" s="196"/>
      <c r="C133" s="196"/>
      <c r="D133" s="194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</row>
    <row r="134" spans="1:37" ht="14.3" x14ac:dyDescent="0.25">
      <c r="A134" s="197"/>
      <c r="B134" s="196"/>
      <c r="C134" s="196"/>
      <c r="D134" s="194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</row>
    <row r="135" spans="1:37" ht="14.3" x14ac:dyDescent="0.25">
      <c r="A135" s="197"/>
      <c r="B135" s="196"/>
      <c r="C135" s="196"/>
      <c r="D135" s="194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</row>
    <row r="136" spans="1:37" ht="14.3" x14ac:dyDescent="0.25">
      <c r="A136" s="197"/>
      <c r="B136" s="196"/>
      <c r="C136" s="196"/>
      <c r="D136" s="194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</row>
    <row r="137" spans="1:37" ht="14.3" x14ac:dyDescent="0.25">
      <c r="A137" s="197"/>
      <c r="B137" s="196"/>
      <c r="C137" s="196"/>
      <c r="D137" s="194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</row>
    <row r="138" spans="1:37" ht="14.3" x14ac:dyDescent="0.25">
      <c r="A138" s="197"/>
      <c r="B138" s="196"/>
      <c r="C138" s="196"/>
      <c r="D138" s="194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</row>
    <row r="139" spans="1:37" ht="14.3" x14ac:dyDescent="0.25">
      <c r="A139" s="197"/>
      <c r="B139" s="196"/>
      <c r="C139" s="196"/>
      <c r="D139" s="194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</row>
    <row r="140" spans="1:37" ht="15.65" x14ac:dyDescent="0.25">
      <c r="A140" s="115"/>
      <c r="B140" s="195"/>
      <c r="C140" s="195"/>
      <c r="D140" s="194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</row>
    <row r="141" spans="1:37" ht="15.65" x14ac:dyDescent="0.25">
      <c r="A141" s="115"/>
      <c r="B141" s="195"/>
      <c r="C141" s="195"/>
      <c r="D141" s="194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</row>
    <row r="142" spans="1:37" ht="15.65" x14ac:dyDescent="0.25">
      <c r="A142" s="115"/>
      <c r="B142" s="195"/>
      <c r="C142" s="195"/>
      <c r="D142" s="194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</row>
    <row r="143" spans="1:37" ht="15.65" x14ac:dyDescent="0.25">
      <c r="A143" s="115"/>
      <c r="B143" s="195"/>
      <c r="C143" s="195"/>
      <c r="D143" s="194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</row>
    <row r="144" spans="1:37" ht="15.65" x14ac:dyDescent="0.25">
      <c r="A144" s="115"/>
      <c r="B144" s="195"/>
      <c r="C144" s="195"/>
      <c r="D144" s="194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</row>
    <row r="145" spans="1:37" ht="15.65" x14ac:dyDescent="0.25">
      <c r="A145" s="115"/>
      <c r="B145" s="195"/>
      <c r="C145" s="195"/>
      <c r="D145" s="194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</row>
    <row r="146" spans="1:37" ht="15.65" x14ac:dyDescent="0.25">
      <c r="A146" s="115"/>
      <c r="B146" s="195"/>
      <c r="C146" s="195"/>
      <c r="D146" s="194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</row>
    <row r="147" spans="1:37" ht="15.65" x14ac:dyDescent="0.25">
      <c r="A147" s="115"/>
      <c r="B147" s="195"/>
      <c r="C147" s="195"/>
      <c r="D147" s="194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</row>
    <row r="148" spans="1:37" ht="15.65" x14ac:dyDescent="0.25">
      <c r="A148" s="115"/>
      <c r="B148" s="195"/>
      <c r="C148" s="195"/>
      <c r="D148" s="194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</row>
    <row r="149" spans="1:37" ht="15.65" x14ac:dyDescent="0.25">
      <c r="A149" s="115"/>
      <c r="B149" s="195"/>
      <c r="C149" s="195"/>
      <c r="D149" s="194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</row>
    <row r="150" spans="1:37" ht="15.65" x14ac:dyDescent="0.25">
      <c r="A150" s="115"/>
      <c r="B150" s="195"/>
      <c r="C150" s="195"/>
      <c r="D150" s="194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</row>
    <row r="151" spans="1:37" ht="15.65" x14ac:dyDescent="0.25">
      <c r="A151" s="115"/>
      <c r="B151" s="195"/>
      <c r="C151" s="195"/>
      <c r="D151" s="194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</row>
    <row r="152" spans="1:37" ht="15.65" x14ac:dyDescent="0.25">
      <c r="A152" s="115"/>
      <c r="B152" s="195"/>
      <c r="C152" s="195"/>
      <c r="D152" s="194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</row>
    <row r="153" spans="1:37" ht="15.65" x14ac:dyDescent="0.25">
      <c r="A153" s="115"/>
      <c r="B153" s="195"/>
      <c r="C153" s="195"/>
      <c r="D153" s="194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</row>
    <row r="154" spans="1:37" ht="15.65" x14ac:dyDescent="0.25">
      <c r="A154" s="115"/>
      <c r="B154" s="195"/>
      <c r="C154" s="195"/>
      <c r="D154" s="194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</row>
    <row r="155" spans="1:37" ht="15.65" x14ac:dyDescent="0.25">
      <c r="A155" s="115"/>
      <c r="B155" s="195"/>
      <c r="C155" s="195"/>
      <c r="D155" s="194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</row>
    <row r="156" spans="1:37" ht="15.65" x14ac:dyDescent="0.25">
      <c r="A156" s="115"/>
      <c r="B156" s="195"/>
      <c r="C156" s="195"/>
      <c r="D156" s="194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</row>
    <row r="157" spans="1:37" ht="15.65" x14ac:dyDescent="0.25">
      <c r="A157" s="115"/>
      <c r="B157" s="195"/>
      <c r="C157" s="195"/>
      <c r="D157" s="194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</row>
    <row r="158" spans="1:37" ht="15.65" x14ac:dyDescent="0.25">
      <c r="A158" s="115"/>
      <c r="B158" s="195"/>
      <c r="C158" s="195"/>
      <c r="D158" s="194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</row>
    <row r="159" spans="1:37" ht="15.65" x14ac:dyDescent="0.25">
      <c r="A159" s="115"/>
      <c r="B159" s="195"/>
      <c r="C159" s="195"/>
      <c r="D159" s="194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</row>
    <row r="160" spans="1:37" ht="15.65" x14ac:dyDescent="0.25">
      <c r="A160" s="115"/>
      <c r="B160" s="195"/>
      <c r="C160" s="195"/>
      <c r="D160" s="194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</row>
    <row r="161" spans="1:37" ht="15.65" x14ac:dyDescent="0.25">
      <c r="A161" s="115"/>
      <c r="B161" s="195"/>
      <c r="C161" s="195"/>
      <c r="D161" s="194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</row>
    <row r="162" spans="1:37" ht="15.65" x14ac:dyDescent="0.25">
      <c r="A162" s="115"/>
      <c r="B162" s="195"/>
      <c r="C162" s="195"/>
      <c r="D162" s="194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</row>
    <row r="163" spans="1:37" ht="15.65" x14ac:dyDescent="0.25">
      <c r="A163" s="115"/>
      <c r="B163" s="195"/>
      <c r="C163" s="195"/>
      <c r="D163" s="194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</row>
    <row r="164" spans="1:37" ht="15.65" x14ac:dyDescent="0.25">
      <c r="A164" s="115"/>
      <c r="B164" s="195"/>
      <c r="C164" s="195"/>
      <c r="D164" s="194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</row>
    <row r="165" spans="1:37" ht="15.65" x14ac:dyDescent="0.25">
      <c r="A165" s="115"/>
      <c r="B165" s="195"/>
      <c r="C165" s="195"/>
      <c r="D165" s="194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</row>
    <row r="166" spans="1:37" ht="15.65" x14ac:dyDescent="0.25">
      <c r="A166" s="115"/>
      <c r="B166" s="195"/>
      <c r="C166" s="195"/>
      <c r="D166" s="194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</row>
    <row r="167" spans="1:37" ht="15.65" x14ac:dyDescent="0.25">
      <c r="A167" s="115"/>
      <c r="B167" s="195"/>
      <c r="C167" s="195"/>
      <c r="D167" s="194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</row>
    <row r="168" spans="1:37" ht="15.65" x14ac:dyDescent="0.25">
      <c r="A168" s="115"/>
      <c r="B168" s="195"/>
      <c r="C168" s="195"/>
      <c r="D168" s="194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</row>
    <row r="169" spans="1:37" ht="15.65" x14ac:dyDescent="0.25">
      <c r="A169" s="115"/>
      <c r="B169" s="195"/>
      <c r="C169" s="195"/>
      <c r="D169" s="194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</row>
    <row r="170" spans="1:37" ht="15.65" x14ac:dyDescent="0.25">
      <c r="A170" s="115"/>
      <c r="B170" s="195"/>
      <c r="C170" s="195"/>
      <c r="D170" s="194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</row>
    <row r="171" spans="1:37" ht="15.65" x14ac:dyDescent="0.25">
      <c r="A171" s="115"/>
      <c r="B171" s="195"/>
      <c r="C171" s="195"/>
      <c r="D171" s="194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</row>
    <row r="172" spans="1:37" ht="15.65" x14ac:dyDescent="0.25">
      <c r="A172" s="115"/>
      <c r="B172" s="195"/>
      <c r="C172" s="195"/>
      <c r="D172" s="194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</row>
    <row r="173" spans="1:37" ht="15.65" x14ac:dyDescent="0.25">
      <c r="A173" s="115"/>
      <c r="B173" s="195"/>
      <c r="C173" s="195"/>
      <c r="D173" s="194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</row>
    <row r="174" spans="1:37" ht="15.65" x14ac:dyDescent="0.25">
      <c r="A174" s="115"/>
      <c r="B174" s="195"/>
      <c r="C174" s="195"/>
      <c r="D174" s="194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</row>
    <row r="175" spans="1:37" ht="15.65" x14ac:dyDescent="0.25">
      <c r="A175" s="115"/>
      <c r="B175" s="195"/>
      <c r="C175" s="195"/>
      <c r="D175" s="194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</row>
    <row r="176" spans="1:37" ht="15.65" x14ac:dyDescent="0.25">
      <c r="A176" s="115"/>
      <c r="B176" s="195"/>
      <c r="C176" s="195"/>
      <c r="D176" s="194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</row>
    <row r="177" spans="1:37" ht="15.65" x14ac:dyDescent="0.25">
      <c r="A177" s="115"/>
      <c r="B177" s="195"/>
      <c r="C177" s="195"/>
      <c r="D177" s="194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</row>
    <row r="178" spans="1:37" ht="15.65" x14ac:dyDescent="0.25">
      <c r="A178" s="115"/>
      <c r="B178" s="195"/>
      <c r="C178" s="195"/>
      <c r="D178" s="194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</row>
    <row r="179" spans="1:37" ht="15.65" x14ac:dyDescent="0.25">
      <c r="A179" s="115"/>
      <c r="B179" s="195"/>
      <c r="C179" s="195"/>
      <c r="D179" s="194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</row>
    <row r="180" spans="1:37" ht="15.65" x14ac:dyDescent="0.25">
      <c r="A180" s="115"/>
      <c r="B180" s="195"/>
      <c r="C180" s="195"/>
      <c r="D180" s="194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</row>
    <row r="181" spans="1:37" ht="15.65" x14ac:dyDescent="0.25">
      <c r="A181" s="115"/>
      <c r="B181" s="195"/>
      <c r="C181" s="195"/>
      <c r="D181" s="194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</row>
    <row r="182" spans="1:37" ht="15.65" x14ac:dyDescent="0.25">
      <c r="A182" s="115"/>
      <c r="B182" s="195"/>
      <c r="C182" s="195"/>
      <c r="D182" s="194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</row>
    <row r="183" spans="1:37" ht="15.65" x14ac:dyDescent="0.25">
      <c r="A183" s="115"/>
      <c r="B183" s="195"/>
      <c r="C183" s="195"/>
      <c r="D183" s="194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</row>
    <row r="184" spans="1:37" ht="15.65" x14ac:dyDescent="0.25">
      <c r="A184" s="115"/>
      <c r="B184" s="195"/>
      <c r="C184" s="195"/>
      <c r="D184" s="194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</row>
    <row r="185" spans="1:37" ht="15.65" x14ac:dyDescent="0.25">
      <c r="A185" s="115"/>
      <c r="B185" s="195"/>
      <c r="C185" s="195"/>
      <c r="D185" s="194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</row>
    <row r="186" spans="1:37" ht="15.65" x14ac:dyDescent="0.25">
      <c r="A186" s="115"/>
      <c r="B186" s="195"/>
      <c r="C186" s="195"/>
      <c r="D186" s="194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</row>
    <row r="187" spans="1:37" ht="15.65" x14ac:dyDescent="0.25">
      <c r="A187" s="115"/>
      <c r="B187" s="195"/>
      <c r="C187" s="195"/>
      <c r="D187" s="194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</row>
    <row r="188" spans="1:37" ht="15.65" x14ac:dyDescent="0.25">
      <c r="A188" s="115"/>
      <c r="B188" s="195"/>
      <c r="C188" s="195"/>
      <c r="D188" s="194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</row>
    <row r="189" spans="1:37" ht="15.65" x14ac:dyDescent="0.25">
      <c r="A189" s="115"/>
      <c r="B189" s="195"/>
      <c r="C189" s="195"/>
      <c r="D189" s="194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</row>
    <row r="190" spans="1:37" ht="15.65" x14ac:dyDescent="0.25">
      <c r="A190" s="115"/>
      <c r="B190" s="195"/>
      <c r="C190" s="195"/>
      <c r="D190" s="194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</row>
    <row r="191" spans="1:37" ht="15.65" x14ac:dyDescent="0.25">
      <c r="A191" s="115"/>
      <c r="B191" s="195"/>
      <c r="C191" s="195"/>
      <c r="D191" s="194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</row>
    <row r="192" spans="1:37" ht="15.65" x14ac:dyDescent="0.25">
      <c r="A192" s="115"/>
      <c r="B192" s="195"/>
      <c r="C192" s="195"/>
      <c r="D192" s="194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</row>
    <row r="193" spans="1:37" ht="15.65" x14ac:dyDescent="0.25">
      <c r="A193" s="115"/>
      <c r="B193" s="195"/>
      <c r="C193" s="195"/>
      <c r="D193" s="194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</row>
    <row r="194" spans="1:37" ht="15.65" x14ac:dyDescent="0.25">
      <c r="A194" s="115"/>
      <c r="B194" s="195"/>
      <c r="C194" s="195"/>
      <c r="D194" s="194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</row>
    <row r="195" spans="1:37" ht="15.65" x14ac:dyDescent="0.25">
      <c r="A195" s="115"/>
      <c r="B195" s="195"/>
      <c r="C195" s="195"/>
      <c r="D195" s="194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</row>
    <row r="196" spans="1:37" ht="15.65" x14ac:dyDescent="0.25">
      <c r="A196" s="115"/>
      <c r="B196" s="195"/>
      <c r="C196" s="195"/>
      <c r="D196" s="194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</row>
    <row r="197" spans="1:37" ht="15.65" x14ac:dyDescent="0.25">
      <c r="A197" s="115"/>
      <c r="B197" s="195"/>
      <c r="C197" s="195"/>
      <c r="D197" s="194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</row>
    <row r="198" spans="1:37" ht="15.65" x14ac:dyDescent="0.25">
      <c r="A198" s="115"/>
      <c r="B198" s="195"/>
      <c r="C198" s="195"/>
      <c r="D198" s="194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</row>
    <row r="199" spans="1:37" ht="15.65" x14ac:dyDescent="0.25">
      <c r="A199" s="115"/>
      <c r="B199" s="195"/>
      <c r="C199" s="195"/>
      <c r="D199" s="194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</row>
    <row r="200" spans="1:37" ht="15.65" x14ac:dyDescent="0.25">
      <c r="A200" s="115"/>
      <c r="B200" s="195"/>
      <c r="C200" s="195"/>
      <c r="D200" s="194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</row>
    <row r="201" spans="1:37" ht="15.65" x14ac:dyDescent="0.25">
      <c r="A201" s="115"/>
      <c r="B201" s="195"/>
      <c r="C201" s="195"/>
      <c r="D201" s="194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</row>
    <row r="202" spans="1:37" ht="15.65" x14ac:dyDescent="0.25">
      <c r="A202" s="115"/>
      <c r="B202" s="195"/>
      <c r="C202" s="195"/>
      <c r="D202" s="194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</row>
    <row r="203" spans="1:37" ht="15.65" x14ac:dyDescent="0.25">
      <c r="A203" s="115"/>
      <c r="B203" s="195"/>
      <c r="C203" s="195"/>
      <c r="D203" s="194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</row>
    <row r="204" spans="1:37" ht="15.65" x14ac:dyDescent="0.25">
      <c r="A204" s="115"/>
      <c r="B204" s="195"/>
      <c r="C204" s="195"/>
      <c r="D204" s="194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</row>
    <row r="205" spans="1:37" ht="15.65" x14ac:dyDescent="0.25">
      <c r="A205" s="115"/>
      <c r="B205" s="195"/>
      <c r="C205" s="195"/>
      <c r="D205" s="194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</row>
    <row r="206" spans="1:37" ht="15.65" x14ac:dyDescent="0.25">
      <c r="A206" s="115"/>
      <c r="B206" s="195"/>
      <c r="C206" s="195"/>
      <c r="D206" s="194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</row>
    <row r="207" spans="1:37" ht="15.65" x14ac:dyDescent="0.25">
      <c r="A207" s="115"/>
      <c r="B207" s="195"/>
      <c r="C207" s="195"/>
      <c r="D207" s="194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</row>
    <row r="208" spans="1:37" ht="15.65" x14ac:dyDescent="0.25">
      <c r="A208" s="115"/>
      <c r="B208" s="195"/>
      <c r="C208" s="195"/>
      <c r="D208" s="194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</row>
    <row r="209" spans="1:37" ht="15.65" x14ac:dyDescent="0.25">
      <c r="A209" s="115"/>
      <c r="B209" s="195"/>
      <c r="C209" s="195"/>
      <c r="D209" s="194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</row>
    <row r="210" spans="1:37" ht="15.65" x14ac:dyDescent="0.25">
      <c r="A210" s="115"/>
      <c r="B210" s="195"/>
      <c r="C210" s="195"/>
      <c r="D210" s="194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</row>
    <row r="211" spans="1:37" ht="15.65" x14ac:dyDescent="0.25">
      <c r="A211" s="115"/>
      <c r="B211" s="195"/>
      <c r="C211" s="195"/>
      <c r="D211" s="194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</row>
    <row r="212" spans="1:37" ht="15.65" x14ac:dyDescent="0.25">
      <c r="A212" s="115"/>
      <c r="B212" s="195"/>
      <c r="C212" s="195"/>
      <c r="D212" s="194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</row>
    <row r="213" spans="1:37" ht="15.65" x14ac:dyDescent="0.25">
      <c r="A213" s="115"/>
      <c r="B213" s="195"/>
      <c r="C213" s="195"/>
      <c r="D213" s="194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</row>
    <row r="214" spans="1:37" ht="15.65" x14ac:dyDescent="0.25">
      <c r="A214" s="115"/>
      <c r="B214" s="195"/>
      <c r="C214" s="195"/>
      <c r="D214" s="194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</row>
    <row r="215" spans="1:37" ht="15.65" x14ac:dyDescent="0.25">
      <c r="A215" s="115"/>
      <c r="B215" s="195"/>
      <c r="C215" s="195"/>
      <c r="D215" s="194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</row>
    <row r="216" spans="1:37" ht="15.65" x14ac:dyDescent="0.25">
      <c r="A216" s="115"/>
      <c r="B216" s="195"/>
      <c r="C216" s="195"/>
      <c r="D216" s="194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</row>
    <row r="217" spans="1:37" ht="15.65" x14ac:dyDescent="0.25">
      <c r="A217" s="115"/>
      <c r="B217" s="195"/>
      <c r="C217" s="195"/>
      <c r="D217" s="194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</row>
    <row r="218" spans="1:37" ht="15.65" x14ac:dyDescent="0.25">
      <c r="A218" s="115"/>
      <c r="B218" s="195"/>
      <c r="C218" s="195"/>
      <c r="D218" s="194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</row>
    <row r="219" spans="1:37" ht="15.65" x14ac:dyDescent="0.25">
      <c r="A219" s="115"/>
      <c r="B219" s="195"/>
      <c r="C219" s="195"/>
      <c r="D219" s="194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</row>
    <row r="220" spans="1:37" ht="15.65" x14ac:dyDescent="0.25">
      <c r="A220" s="115"/>
      <c r="B220" s="195"/>
      <c r="C220" s="195"/>
      <c r="D220" s="194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</row>
  </sheetData>
  <mergeCells count="12">
    <mergeCell ref="A54:A55"/>
    <mergeCell ref="A56:A57"/>
    <mergeCell ref="C4:D6"/>
    <mergeCell ref="A10:C10"/>
    <mergeCell ref="A13:A14"/>
    <mergeCell ref="B13:B14"/>
    <mergeCell ref="C13:D13"/>
    <mergeCell ref="A89:A90"/>
    <mergeCell ref="A95:B95"/>
    <mergeCell ref="B56:B57"/>
    <mergeCell ref="C56:C57"/>
    <mergeCell ref="D56:D57"/>
  </mergeCells>
  <pageMargins left="0.78740157480314965" right="0.78740157480314965" top="1.0629921259842521" bottom="1.0629921259842521" header="0.78740157480314965" footer="0.78740157480314965"/>
  <pageSetup paperSize="9" scale="65" firstPageNumber="0" orientation="portrait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19</vt:i4>
      </vt:variant>
    </vt:vector>
  </HeadingPairs>
  <TitlesOfParts>
    <vt:vector size="33" baseType="lpstr">
      <vt:lpstr>таб.1.4</vt:lpstr>
      <vt:lpstr>таб.2.4</vt:lpstr>
      <vt:lpstr>капвложения</vt:lpstr>
      <vt:lpstr>программы </vt:lpstr>
      <vt:lpstr>заимстования план</vt:lpstr>
      <vt:lpstr>заимствования</vt:lpstr>
      <vt:lpstr>источники плановый</vt:lpstr>
      <vt:lpstr>источники</vt:lpstr>
      <vt:lpstr>доходы 2020-2021 </vt:lpstr>
      <vt:lpstr>по разделам плановый</vt:lpstr>
      <vt:lpstr>по разделам 2019</vt:lpstr>
      <vt:lpstr>доходы 2019</vt:lpstr>
      <vt:lpstr>ведомственная плановый</vt:lpstr>
      <vt:lpstr>ведомственная </vt:lpstr>
      <vt:lpstr>'доходы 2019'!Excel_BuiltIn_Print_Area_1</vt:lpstr>
      <vt:lpstr>'доходы 2020-2021 '!Excel_BuiltIn_Print_Area_2</vt:lpstr>
      <vt:lpstr>'доходы 2019'!Excel_BuiltIn_Print_Titles_1</vt:lpstr>
      <vt:lpstr>'ведомственная '!Заголовки_для_печати</vt:lpstr>
      <vt:lpstr>'ведомственная плановый'!Заголовки_для_печати</vt:lpstr>
      <vt:lpstr>источники!Заголовки_для_печати</vt:lpstr>
      <vt:lpstr>'источники плановый'!Заголовки_для_печати</vt:lpstr>
      <vt:lpstr>капвложения!Заголовки_для_печати</vt:lpstr>
      <vt:lpstr>'по разделам 2019'!Заголовки_для_печати</vt:lpstr>
      <vt:lpstr>'по разделам плановый'!Заголовки_для_печати</vt:lpstr>
      <vt:lpstr>таб.1.4!Заголовки_для_печати</vt:lpstr>
      <vt:lpstr>таб.2.4!Заголовки_для_печати</vt:lpstr>
      <vt:lpstr>'доходы 2019'!Область_печати</vt:lpstr>
      <vt:lpstr>заимствования!Область_печати</vt:lpstr>
      <vt:lpstr>'заимстования план'!Область_печати</vt:lpstr>
      <vt:lpstr>источники!Область_печати</vt:lpstr>
      <vt:lpstr>капвложения!Область_печати</vt:lpstr>
      <vt:lpstr>таб.1.4!Область_печати</vt:lpstr>
      <vt:lpstr>таб.2.4!Область_печати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2019-01-10T01:51:32Z</cp:lastPrinted>
  <dcterms:created xsi:type="dcterms:W3CDTF">2015-11-09T15:29:36Z</dcterms:created>
  <dcterms:modified xsi:type="dcterms:W3CDTF">2019-01-14T04:52:55Z</dcterms:modified>
</cp:coreProperties>
</file>