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Тихонова\Desktop\Отчет 9 месяцев 2017г\"/>
    </mc:Choice>
  </mc:AlternateContent>
  <bookViews>
    <workbookView xWindow="0" yWindow="0" windowWidth="26083" windowHeight="10189"/>
  </bookViews>
  <sheets>
    <sheet name="доходы 2018  (2)" sheetId="1" r:id="rId1"/>
  </sheets>
  <externalReferences>
    <externalReference r:id="rId2"/>
  </externalReferences>
  <definedNames>
    <definedName name="Excel_BuiltIn_Print_Area_1" localSheetId="0">'доходы 2018  (2)'!$A$1:$D$92</definedName>
    <definedName name="Excel_BuiltIn_Print_Area_1">#REF!</definedName>
    <definedName name="Excel_BuiltIn_Print_Area_2" localSheetId="0">#REF!</definedName>
    <definedName name="Excel_BuiltIn_Print_Area_2">#REF!</definedName>
    <definedName name="Excel_BuiltIn_Print_Titles_1" localSheetId="0">'доходы 2018  (2)'!$6:$6</definedName>
    <definedName name="Excel_BuiltIn_Print_Titles_1">#REF!</definedName>
    <definedName name="доходы" localSheetId="0">#REF!</definedName>
    <definedName name="доходы">#REF!</definedName>
    <definedName name="_xlnm.Print_Area" localSheetId="0">'доходы 2018  (2)'!$A$1:$E$93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49" i="1" l="1"/>
  <c r="D85" i="1" l="1"/>
  <c r="D69" i="1"/>
  <c r="D53" i="1"/>
  <c r="D43" i="1"/>
  <c r="D31" i="1" s="1"/>
  <c r="D28" i="1"/>
  <c r="D25" i="1"/>
  <c r="D23" i="1"/>
  <c r="D19" i="1"/>
  <c r="D16" i="1"/>
  <c r="D12" i="1"/>
  <c r="D10" i="1"/>
  <c r="D8" i="1"/>
  <c r="D50" i="1" l="1"/>
  <c r="D7" i="1"/>
  <c r="D92" i="1" s="1"/>
  <c r="C8" i="1"/>
  <c r="C10" i="1"/>
  <c r="C12" i="1"/>
  <c r="B15" i="1"/>
  <c r="C16" i="1"/>
  <c r="C19" i="1"/>
  <c r="C23" i="1"/>
  <c r="C25" i="1"/>
  <c r="C28" i="1"/>
  <c r="C43" i="1"/>
  <c r="C31" i="1" s="1"/>
  <c r="C53" i="1"/>
  <c r="C69" i="1"/>
  <c r="C85" i="1"/>
  <c r="C7" i="1" l="1"/>
  <c r="C50" i="1"/>
  <c r="C49" i="1" s="1"/>
  <c r="C92" i="1" l="1"/>
</calcChain>
</file>

<file path=xl/sharedStrings.xml><?xml version="1.0" encoding="utf-8"?>
<sst xmlns="http://schemas.openxmlformats.org/spreadsheetml/2006/main" count="168" uniqueCount="145">
  <si>
    <t>ВСЕГО ДОХОДОВ</t>
  </si>
  <si>
    <t>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местных вопросов</t>
  </si>
  <si>
    <t>203 2 02 40014 05 0000 151</t>
  </si>
  <si>
    <t>Иные межбюджетные трансферты на формирование условий для обеспечения беспрепятственного доступа инвалидов и других маломобильных групп населения к приоритетным для них объектам и услугам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 на 2014-2020 годы"</t>
  </si>
  <si>
    <t>203 2 02 49999 05 0000 151</t>
  </si>
  <si>
    <t>Иные межбюджетные трансферты на улучшение социального положения семей с детьми, обеспечение дружественных семье и детству общественных отношений и инфраструктуры жизнедеятельности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 на 2014-2020 годы"</t>
  </si>
  <si>
    <t xml:space="preserve">Иные межбюджетные трансферты на реализацию мероприятий государственной программы Новосибирской области "Обеспечение жильем молодых семей в Новосибирской области на 2015 - 2020 годы" 
</t>
  </si>
  <si>
    <t>203 2 02 04999 05 0000 151</t>
  </si>
  <si>
    <t>в том числе:</t>
  </si>
  <si>
    <t>Иные межбюджетные трансферты</t>
  </si>
  <si>
    <t>Субвенции на предоставление жилых помещений  детям-сиротам и детям, оставшимся без попечения родителей, лицам из их числа по договорам найма специализированных жилых помещений</t>
  </si>
  <si>
    <t>203 2 02 35082 05 0000 151</t>
  </si>
  <si>
    <t xml:space="preserve">Субвенции на оргназацию проведения мероприятий по отлову и содержанию безнадзорных животных </t>
  </si>
  <si>
    <t>203 2 02 30024 05 0000 151</t>
  </si>
  <si>
    <t>Субвенции на осуществление государственных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</si>
  <si>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203 2 02 35120 05 0000 151</t>
  </si>
  <si>
    <t>Субвенции на осуществление первичного воинского учета на территориях, где отсутствуют военные комиссариаты</t>
  </si>
  <si>
    <t>203 2 02 35118 05 0000 151</t>
  </si>
  <si>
    <t>Субвенции на осуществление отдельных государственных полномочий Новосибирской области по обеспечению социального обслуживания отдельных категорий граждан</t>
  </si>
  <si>
    <t>Субвенции на социальную поддержку отдельных категорий детей, обучающихся в общеобразовательных организациях</t>
  </si>
  <si>
    <t xml:space="preserve">Субвенции на реализацию основных общеобразовательных программ дошкольного образования в муниципальных образовательных организациях </t>
  </si>
  <si>
    <t xml:space="preserve">Субвенции на реализацию основных общеобразовательных программ в муниципальных общеобразовательных организациях  </t>
  </si>
  <si>
    <t>Субвенции на организацию и осуществление деятельности по опеке и попечительству, социальной поддержке детей-сирот и детей, оставшихся без попечения родителей</t>
  </si>
  <si>
    <t>Субвенции на осуществление уведомительной регистрации коллективных договоров, территориальных соглашений и территориальных отраслевых (межотраслевых) соглашений</t>
  </si>
  <si>
    <t>Субвенции на образование и организацию деятельности комиссий по делам несовершеннолетних и защите их прав</t>
  </si>
  <si>
    <t>Субвенция на осуществление отдельных государственных полномочий Новосибирской области по сбору информации от поселений, входящих в муниципальный район, необходимой для ведения регистра муниципальных нормативных правовых актов Новосибирской области</t>
  </si>
  <si>
    <t>Субвенции на осуществление отдельных государственных полномочий Новосибирской области по решению вопросов в сфере административных правонарушений</t>
  </si>
  <si>
    <t>Субвенции на осуществление отдельных государственных полномочий НСО по расчету и предоставлению дотаций бюджетам поселений</t>
  </si>
  <si>
    <t xml:space="preserve"> Субвенции бюджетам субъектов Российской Федерации и муниципальных образований</t>
  </si>
  <si>
    <t>Субсидии на мероприятия по обеспечению развития и укрепления материально-технической базы муниципальных домов культуры в рамках государственной программы Новосибирской области «Культура Новосибирской области" на 2015-2020 годы"</t>
  </si>
  <si>
    <t>203 2 02 25558 05 0000 151</t>
  </si>
  <si>
    <t xml:space="preserve">Субсидии на софинансирование мероприятий муниципальных программ развития по реализации территориального общественного самоуправления в Новосибирской области в рамках государственной программы Новосибирской области " Развитие институтов региональной политики Новосибирской области на 2016-2021 годы" </t>
  </si>
  <si>
    <t>203 2 02 29999 05 0000 151</t>
  </si>
  <si>
    <t>Субсидии на поддержку муниципальных программ формирования современной городской среды в рамках подпрограммы "Благоустройство территорий населенных пунктов" государственной программы Новосибирской области "Жилищно-коммунальное хозяйство Новосибирской области в 2015 - 2022 годах"</t>
  </si>
  <si>
    <t>203 2 02 25555 05 0000 151</t>
  </si>
  <si>
    <t>Субсидии на комплектование книжных фондов муниципальных общедоступных библиотек в рамках государственной программы Новосибирской области "Культура Новосибирской области на 2015 - 2020 годы"</t>
  </si>
  <si>
    <t>203 2 02 25519 05 0000 151</t>
  </si>
  <si>
    <t>Субсидии на реализацию мероприятий государственной программы Новосибирской области "Обеспечение безопасности жизнедеятельности населения Новосибирской области на период 2015-2020 годов"</t>
  </si>
  <si>
    <t>Субсидии на реализацию мероприятий государственной программы Новосибирской области "Развитие субъектов малого и среднего предпринимательства в Новосибирской области на 2017 - 2022 годы"</t>
  </si>
  <si>
    <t>203 2 02 25527 05 0000 151</t>
  </si>
  <si>
    <t>Субсидии на реализацию мероприятий по обеспечению сбалансированности местных бюджетов в рамках государственной программы Новосибирской области "Управление государственными финансами в Новосибирской области на 2014 - 2020 годы"</t>
  </si>
  <si>
    <t>Субсидии на реализацию мероприятий по ресурсному обеспечению модернизации образования Новосибирской области подпрограммы "Развитие дошкольного, общего и дополнительного образования детей" в рамках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 на 2015 - 2025 годы"</t>
  </si>
  <si>
    <t>Субсидии на реализацию мероприятий государственной программы Новосибирской области "Культура Новосибирской области на 2015-2020 годы"</t>
  </si>
  <si>
    <t>203 2 02 20077 05 0000 151</t>
  </si>
  <si>
    <t>Субсидии на реализацию мероприятий государственной программы Новосибирской области "Развитие физической культуры и спорта в Новосибирской области на 2015-2021 годы"</t>
  </si>
  <si>
    <t>Субсидии на оздоровление детей в рамках государственной программы Новосибирской области «Развитие системы социальной поддержки населения и улучшение социального положения семей с детьми в Новосибирской области на 2014-2020 годы»</t>
  </si>
  <si>
    <t>Субсидии на реализацию мероприятий по подготовке объектов жилищно-коммунального хозяйства Новосибирской области к работе в осенне-зимний период подпрограммы 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 в 2015-2022 годах"</t>
  </si>
  <si>
    <t>Субсидии на реализацию мероприятий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 в 2015-2022 годах"</t>
  </si>
  <si>
    <t>203 2 02 20216 05 0000 151</t>
  </si>
  <si>
    <t>Субсидии на реализацию мероприятий государственной программы Новосибирской области "Построение и развитие аппаратно-программного комплекса "Безопасный город" в Новосибирской области на 2016 - 2021 годы"</t>
  </si>
  <si>
    <t xml:space="preserve">Субсидии бюджетам субъектов Российской Федерации и муниципальных образований, в том числе: </t>
  </si>
  <si>
    <t>Дотация из областного бюджета на выравнивание бюджетной обеспеченности муниципальных районов Новосибирской области</t>
  </si>
  <si>
    <t>203 2 02 15001 05 0000 151</t>
  </si>
  <si>
    <t>Межбюджетные трансферты, всего, в том числе:</t>
  </si>
  <si>
    <t xml:space="preserve">Безвозмездные поступления, всего, в том числе: </t>
  </si>
  <si>
    <t xml:space="preserve">000 2 00 00000 00 0000 000   </t>
  </si>
  <si>
    <t>Прочие неналоговые доходы бюджетов муниципальных районов</t>
  </si>
  <si>
    <t>203 1 17 05050 05 0000 180</t>
  </si>
  <si>
    <t>Прочие поступления от денежных взысканий (штрафов) и иных сумм в возмещение ущерба, зачисляемые в бюджеты муниципальных районов</t>
  </si>
  <si>
    <t>203 1 16 90050 05 0000 140</t>
  </si>
  <si>
    <t>188 1 16 90050 05 0000 140</t>
  </si>
  <si>
    <t>006 1 16 90050 05 0000 140</t>
  </si>
  <si>
    <t>141 1 16 90050 05 0000 140</t>
  </si>
  <si>
    <t>Прочие поступления от денежных взысканий (штрафов) и иных сумм в возмещение ущерба, зачисляемые в бюджеты муниципальных районов, всего</t>
  </si>
  <si>
    <t>000 1 16 90050 05 0000 140</t>
  </si>
  <si>
    <t>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</si>
  <si>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>188 1 16 43000 01 0000 140</t>
  </si>
  <si>
    <t>Суммы по искам о возмещении вреда, причиненного окружающей среде, подлежащие зачислению в бюджеты муниципальных районов</t>
  </si>
  <si>
    <t>129 1 16 35030 05 0000 140</t>
  </si>
  <si>
    <t>Прочие денежные взыскания (штрафы) за правонарушения в области дорожного движения</t>
  </si>
  <si>
    <t>188 1 16 30030 01 0000 140</t>
  </si>
  <si>
    <t>Денежные взыскания (штрафы) за нарушение правил перевозки крупногабаритных и тяжеловесных грузов по автомобильным дорогам общего пользования местного значения муниципальных районов</t>
  </si>
  <si>
    <t>188 1 16 30014 01 0000 140</t>
  </si>
  <si>
    <t>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</si>
  <si>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>141 1 16 28000 01 0000 140</t>
  </si>
  <si>
    <t>Денежные взыскания (штрафы) за нарушение водного законодательства, установленное на водных объектах, находящихся в собственности муниципальных районов</t>
  </si>
  <si>
    <t>141 1 16 25085 05 0000 140</t>
  </si>
  <si>
    <t>Доходы от возмещения ущерба при возникновении иных страховых случаев, когда выгодоприобретателями выступают получатели средств бюджетов муниципальных районов</t>
  </si>
  <si>
    <t>203 1 16 23052 05 0000 140</t>
  </si>
  <si>
    <t>Денежные взыскания (штрафы) и иные суммы, взыскиваемые с лиц, виновных в совершении преступлений, и в возмещение ущерба имуществу, зачисляемые в бюджеты муниципальных районов</t>
  </si>
  <si>
    <t>188 1 16 21050 05 0000 140</t>
  </si>
  <si>
    <t>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</si>
  <si>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>188 1 16 08000 01 0000 140</t>
  </si>
  <si>
    <t>Денежные взыскания (штрафы) за нарушение  законодательства о применении контрольно-кассовой техники при осуществлении наличных денежных расчетов и (или) расчетов с использованием платежных карт</t>
  </si>
  <si>
    <t>182 1 16 06000 01 0000 140</t>
  </si>
  <si>
    <t>Денежные взыскания (штрафы) за нарушение законодательства о налогах и сборах</t>
  </si>
  <si>
    <t>182 1 16 03000 00 0000 140</t>
  </si>
  <si>
    <t>Штрафы, санкции, возмещение ущерба</t>
  </si>
  <si>
    <t>000 1 16 00000 00 0000 000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</si>
  <si>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</si>
  <si>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203 1 14 06010 13 0000 430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</si>
  <si>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</si>
  <si>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>203 1 14 06010 05 0000 430</t>
  </si>
  <si>
    <t>Доходы от продажи материальных и нематериальных активов</t>
  </si>
  <si>
    <t>000 1 14 00000 00 0000 000</t>
  </si>
  <si>
    <t>Прочие доходы от компенсации затрат бюджетов муниципальных районов</t>
  </si>
  <si>
    <t>203 1 13 02990 05 0000 130</t>
  </si>
  <si>
    <t>Прочие доходы от оказания платных услуг (работ)</t>
  </si>
  <si>
    <t>203 1 13 01990 05 0000 130</t>
  </si>
  <si>
    <t>Доходы от оказания платных услуг (работ) и компенсации затрат государства</t>
  </si>
  <si>
    <t>000 1 13 00000 00 0000 000</t>
  </si>
  <si>
    <t>Плата за негативное воздействие на окружающую среду</t>
  </si>
  <si>
    <t>048 1 12 01000 01 0000 120</t>
  </si>
  <si>
    <t>Платежи при пользовании природными ресурсами</t>
  </si>
  <si>
    <t>000 1 12 00000 00 0000 000</t>
  </si>
  <si>
    <t>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</si>
  <si>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>203 1 11 05030 05 0000 120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</si>
  <si>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</si>
  <si>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203 1 11 05010 13 0000 120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</si>
  <si>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поселений, а также средства от продажи права на заключение договоров аренды указанных земельных участков</t>
  </si>
  <si>
    <t>203 1 11 05010 05 0000 120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</si>
  <si>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</si>
  <si>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</si>
  <si>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Государственная пошлина за выдачу разрешения на установку рекламной конструкции</t>
  </si>
  <si>
    <t>203 1 08 07150 01 0000 110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</si>
  <si>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</si>
  <si>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182 1 08 03000 01 0000 110</t>
  </si>
  <si>
    <t>Государственная пошлина</t>
  </si>
  <si>
    <t>000 1 08 00000 00 0000 000</t>
  </si>
  <si>
    <t>182 1 05 04000 02 0000 110</t>
  </si>
  <si>
    <t>Единый сельскохозяйственный налог</t>
  </si>
  <si>
    <t>182 1 05 03000 01 0000 110</t>
  </si>
  <si>
    <t>Единый налог на вмененный доход для отдельных видов деятельности</t>
  </si>
  <si>
    <t>182 1 05 02000 02 0000 110</t>
  </si>
  <si>
    <t>Налоги на совокупный доход</t>
  </si>
  <si>
    <t>000 1 05 00000 00 0000 000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</si>
  <si>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</si>
  <si>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</si>
  <si>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Налоги на товары (работы, услуги), реализуемые на территории Российской Федерации</t>
  </si>
  <si>
    <t>000 1 03 00000 00 0000 000</t>
  </si>
  <si>
    <t>Налог на доходы физических лиц</t>
  </si>
  <si>
    <t>182 1 01 02000 01 0000 110</t>
  </si>
  <si>
    <t>Налоги на прибыль, доходы</t>
  </si>
  <si>
    <t>000 1 01 00000 00 0000 000</t>
  </si>
  <si>
    <t>Налоговые и неналоговые доходы</t>
  </si>
  <si>
    <t>000 1 00 00000 00 0000 000</t>
  </si>
  <si>
    <t>Наименование доходного источника</t>
  </si>
  <si>
    <t>КБК</t>
  </si>
  <si>
    <t xml:space="preserve">Доходы бюджета Болотнинского района на 2018 год </t>
  </si>
  <si>
    <t>Утверждено</t>
  </si>
  <si>
    <t>Исполнено на 01.04.2018г</t>
  </si>
  <si>
    <t>тыс.руб.</t>
  </si>
  <si>
    <t>Субсидии на реализацию мероприятий по созданию инфраструктуры по раздельному сбору отходов государственной программы Новосибирской области "Развитие системы обращения с отходами производства и потребления в Новосибирской области в 2015-2020 годах"</t>
  </si>
  <si>
    <t>203 2 19 05000 05 0000 151</t>
  </si>
  <si>
    <t>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</si>
</sst>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color theme="1"/>
      <name val="Calibri"/>
      <family val="2"/>
      <charset val="204"/>
      <scheme val="minor"/>
    </font>
    <font>
      <sz val="10"/>
      <name val="Arial Cyr"/>
      <family val="2"/>
      <charset val="204"/>
    </font>
    <font>
      <sz val="10"/>
      <name val="Times New Roman"/>
      <family val="1"/>
      <charset val="204"/>
    </font>
    <font>
      <sz val="14"/>
      <name val="Times New Roman"/>
      <family val="1"/>
      <charset val="204"/>
    </font>
    <font>
      <sz val="14"/>
      <name val="Arial"/>
      <family val="2"/>
      <charset val="204"/>
    </font>
    <font>
      <sz val="12"/>
      <name val="Arial"/>
      <family val="2"/>
      <charset val="204"/>
    </font>
    <font>
      <b/>
      <u/>
      <sz val="14"/>
      <name val="Times New Roman"/>
      <family val="1"/>
      <charset val="204"/>
    </font>
    <font>
      <b/>
      <u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Arial Cyr"/>
      <charset val="204"/>
    </font>
    <font>
      <sz val="10"/>
      <name val="Arial"/>
      <family val="2"/>
      <charset val="204"/>
    </font>
    <font>
      <b/>
      <sz val="14"/>
      <name val="Arial"/>
      <family val="2"/>
      <charset val="204"/>
    </font>
    <font>
      <sz val="14"/>
      <color indexed="8"/>
      <name val="Arial"/>
      <family val="2"/>
      <charset val="204"/>
    </font>
    <font>
      <b/>
      <sz val="14"/>
      <color indexed="8"/>
      <name val="Arial"/>
      <family val="2"/>
      <charset val="204"/>
    </font>
    <font>
      <b/>
      <u/>
      <sz val="14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1" fillId="0" borderId="0"/>
    <xf numFmtId="0" fontId="1" fillId="0" borderId="0"/>
    <xf numFmtId="0" fontId="9" fillId="0" borderId="0"/>
    <xf numFmtId="0" fontId="10" fillId="0" borderId="0"/>
    <xf numFmtId="0" fontId="1" fillId="0" borderId="0"/>
    <xf numFmtId="0" fontId="10" fillId="0" borderId="0"/>
  </cellStyleXfs>
  <cellXfs count="67">
    <xf numFmtId="0" fontId="0" fillId="0" borderId="0" xfId="0"/>
    <xf numFmtId="0" fontId="2" fillId="0" borderId="0" xfId="1" applyFont="1" applyFill="1"/>
    <xf numFmtId="0" fontId="2" fillId="0" borderId="0" xfId="1" applyFont="1" applyFill="1" applyBorder="1"/>
    <xf numFmtId="164" fontId="3" fillId="0" borderId="0" xfId="1" applyNumberFormat="1" applyFont="1" applyFill="1" applyBorder="1" applyAlignment="1">
      <alignment horizontal="left"/>
    </xf>
    <xf numFmtId="0" fontId="3" fillId="2" borderId="0" xfId="1" applyFont="1" applyFill="1" applyAlignment="1">
      <alignment horizontal="right"/>
    </xf>
    <xf numFmtId="0" fontId="2" fillId="3" borderId="0" xfId="1" applyFont="1" applyFill="1" applyAlignment="1"/>
    <xf numFmtId="0" fontId="2" fillId="2" borderId="0" xfId="1" applyFont="1" applyFill="1" applyAlignment="1"/>
    <xf numFmtId="164" fontId="3" fillId="0" borderId="0" xfId="1" applyNumberFormat="1" applyFont="1" applyFill="1" applyAlignment="1">
      <alignment horizontal="left"/>
    </xf>
    <xf numFmtId="0" fontId="4" fillId="2" borderId="0" xfId="1" applyFont="1" applyFill="1" applyAlignment="1">
      <alignment horizontal="right"/>
    </xf>
    <xf numFmtId="0" fontId="5" fillId="3" borderId="0" xfId="1" applyFont="1" applyFill="1" applyAlignment="1"/>
    <xf numFmtId="0" fontId="5" fillId="2" borderId="0" xfId="1" applyFont="1" applyFill="1" applyAlignment="1"/>
    <xf numFmtId="0" fontId="5" fillId="3" borderId="0" xfId="1" applyFont="1" applyFill="1" applyAlignment="1">
      <alignment horizontal="right"/>
    </xf>
    <xf numFmtId="0" fontId="6" fillId="0" borderId="0" xfId="1" applyFont="1" applyFill="1"/>
    <xf numFmtId="0" fontId="6" fillId="0" borderId="0" xfId="1" applyFont="1" applyFill="1" applyBorder="1"/>
    <xf numFmtId="0" fontId="7" fillId="0" borderId="0" xfId="1" applyFont="1" applyFill="1"/>
    <xf numFmtId="0" fontId="7" fillId="0" borderId="0" xfId="1" applyFont="1" applyFill="1" applyBorder="1"/>
    <xf numFmtId="0" fontId="8" fillId="0" borderId="0" xfId="1" applyFont="1" applyFill="1"/>
    <xf numFmtId="0" fontId="8" fillId="0" borderId="0" xfId="1" applyFont="1" applyFill="1" applyBorder="1"/>
    <xf numFmtId="0" fontId="4" fillId="3" borderId="1" xfId="5" applyFont="1" applyFill="1" applyBorder="1" applyAlignment="1">
      <alignment horizontal="center" vertical="center" wrapText="1"/>
    </xf>
    <xf numFmtId="0" fontId="4" fillId="2" borderId="1" xfId="5" applyFont="1" applyFill="1" applyBorder="1" applyAlignment="1">
      <alignment horizontal="center" wrapText="1"/>
    </xf>
    <xf numFmtId="0" fontId="11" fillId="3" borderId="0" xfId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 wrapText="1"/>
    </xf>
    <xf numFmtId="0" fontId="4" fillId="2" borderId="0" xfId="1" applyFont="1" applyFill="1" applyBorder="1" applyAlignment="1">
      <alignment horizontal="right" wrapText="1"/>
    </xf>
    <xf numFmtId="0" fontId="4" fillId="3" borderId="0" xfId="1" applyFont="1" applyFill="1" applyBorder="1" applyAlignment="1">
      <alignment horizontal="center" vertical="center" wrapText="1"/>
    </xf>
    <xf numFmtId="0" fontId="4" fillId="2" borderId="0" xfId="1" applyFont="1" applyFill="1" applyAlignment="1"/>
    <xf numFmtId="0" fontId="3" fillId="0" borderId="0" xfId="1" applyFont="1" applyFill="1"/>
    <xf numFmtId="0" fontId="3" fillId="0" borderId="0" xfId="1" applyFont="1" applyFill="1" applyBorder="1"/>
    <xf numFmtId="0" fontId="10" fillId="0" borderId="0" xfId="6" applyNumberFormat="1" applyFont="1" applyFill="1" applyBorder="1" applyAlignment="1" applyProtection="1">
      <alignment horizontal="left" vertical="top" wrapText="1"/>
      <protection hidden="1"/>
    </xf>
    <xf numFmtId="0" fontId="10" fillId="3" borderId="0" xfId="6" applyNumberFormat="1" applyFont="1" applyFill="1" applyBorder="1" applyAlignment="1" applyProtection="1">
      <alignment horizontal="right" vertical="top" wrapText="1"/>
      <protection hidden="1"/>
    </xf>
    <xf numFmtId="0" fontId="5" fillId="3" borderId="0" xfId="1" applyFont="1" applyFill="1" applyAlignment="1">
      <alignment horizontal="center"/>
    </xf>
    <xf numFmtId="0" fontId="11" fillId="2" borderId="1" xfId="1" applyFont="1" applyFill="1" applyBorder="1" applyAlignment="1"/>
    <xf numFmtId="0" fontId="11" fillId="3" borderId="1" xfId="1" applyFont="1" applyFill="1" applyBorder="1" applyAlignment="1">
      <alignment vertical="top" wrapText="1"/>
    </xf>
    <xf numFmtId="164" fontId="11" fillId="2" borderId="1" xfId="1" applyNumberFormat="1" applyFont="1" applyFill="1" applyBorder="1" applyAlignment="1">
      <alignment horizontal="right"/>
    </xf>
    <xf numFmtId="0" fontId="4" fillId="2" borderId="1" xfId="1" applyFont="1" applyFill="1" applyBorder="1" applyAlignment="1"/>
    <xf numFmtId="0" fontId="4" fillId="3" borderId="1" xfId="1" applyFont="1" applyFill="1" applyBorder="1" applyAlignment="1">
      <alignment vertical="top" wrapText="1"/>
    </xf>
    <xf numFmtId="164" fontId="12" fillId="2" borderId="1" xfId="1" applyNumberFormat="1" applyFont="1" applyFill="1" applyBorder="1" applyAlignment="1">
      <alignment horizontal="right" wrapText="1"/>
    </xf>
    <xf numFmtId="0" fontId="11" fillId="2" borderId="1" xfId="1" applyFont="1" applyFill="1" applyBorder="1" applyAlignment="1">
      <alignment horizontal="left"/>
    </xf>
    <xf numFmtId="164" fontId="13" fillId="2" borderId="1" xfId="1" applyNumberFormat="1" applyFont="1" applyFill="1" applyBorder="1" applyAlignment="1">
      <alignment horizontal="right" wrapText="1"/>
    </xf>
    <xf numFmtId="0" fontId="4" fillId="2" borderId="1" xfId="1" applyFont="1" applyFill="1" applyBorder="1" applyAlignment="1">
      <alignment horizontal="left"/>
    </xf>
    <xf numFmtId="0" fontId="4" fillId="2" borderId="1" xfId="1" applyFont="1" applyFill="1" applyBorder="1" applyAlignment="1">
      <alignment wrapText="1"/>
    </xf>
    <xf numFmtId="49" fontId="4" fillId="2" borderId="1" xfId="1" applyNumberFormat="1" applyFont="1" applyFill="1" applyBorder="1" applyAlignment="1">
      <alignment wrapText="1"/>
    </xf>
    <xf numFmtId="0" fontId="11" fillId="3" borderId="1" xfId="1" applyFont="1" applyFill="1" applyBorder="1" applyAlignment="1"/>
    <xf numFmtId="0" fontId="4" fillId="3" borderId="1" xfId="1" applyFont="1" applyFill="1" applyBorder="1" applyAlignment="1"/>
    <xf numFmtId="0" fontId="11" fillId="3" borderId="1" xfId="1" applyFont="1" applyFill="1" applyBorder="1" applyAlignment="1">
      <alignment wrapText="1"/>
    </xf>
    <xf numFmtId="0" fontId="4" fillId="3" borderId="1" xfId="1" applyFont="1" applyFill="1" applyBorder="1" applyAlignment="1">
      <alignment wrapText="1"/>
    </xf>
    <xf numFmtId="0" fontId="4" fillId="0" borderId="1" xfId="4" applyNumberFormat="1" applyFont="1" applyFill="1" applyBorder="1" applyAlignment="1" applyProtection="1">
      <alignment horizontal="left" vertical="center"/>
      <protection hidden="1"/>
    </xf>
    <xf numFmtId="0" fontId="4" fillId="3" borderId="1" xfId="2" applyNumberFormat="1" applyFont="1" applyFill="1" applyBorder="1" applyAlignment="1" applyProtection="1">
      <alignment horizontal="justify" vertical="center"/>
      <protection hidden="1"/>
    </xf>
    <xf numFmtId="0" fontId="11" fillId="0" borderId="1" xfId="1" applyFont="1" applyFill="1" applyBorder="1" applyAlignment="1">
      <alignment vertical="top" wrapText="1"/>
    </xf>
    <xf numFmtId="164" fontId="11" fillId="2" borderId="1" xfId="1" applyNumberFormat="1" applyFont="1" applyFill="1" applyBorder="1" applyAlignment="1">
      <alignment horizontal="right"/>
    </xf>
    <xf numFmtId="0" fontId="11" fillId="2" borderId="1" xfId="1" applyFont="1" applyFill="1" applyBorder="1" applyAlignment="1">
      <alignment horizontal="center"/>
    </xf>
    <xf numFmtId="164" fontId="4" fillId="2" borderId="1" xfId="1" applyNumberFormat="1" applyFont="1" applyFill="1" applyBorder="1" applyAlignment="1">
      <alignment horizontal="right"/>
    </xf>
    <xf numFmtId="164" fontId="4" fillId="3" borderId="1" xfId="1" applyNumberFormat="1" applyFont="1" applyFill="1" applyBorder="1"/>
    <xf numFmtId="0" fontId="4" fillId="0" borderId="1" xfId="3" applyFont="1" applyFill="1" applyBorder="1" applyAlignment="1">
      <alignment wrapText="1"/>
    </xf>
    <xf numFmtId="0" fontId="14" fillId="3" borderId="1" xfId="1" applyFont="1" applyFill="1" applyBorder="1" applyAlignment="1">
      <alignment vertical="top" wrapText="1"/>
    </xf>
    <xf numFmtId="0" fontId="4" fillId="3" borderId="1" xfId="1" applyFont="1" applyFill="1" applyBorder="1" applyAlignment="1">
      <alignment vertical="distributed" wrapText="1"/>
    </xf>
    <xf numFmtId="164" fontId="14" fillId="2" borderId="1" xfId="1" applyNumberFormat="1" applyFont="1" applyFill="1" applyBorder="1" applyAlignment="1">
      <alignment horizontal="right"/>
    </xf>
    <xf numFmtId="164" fontId="4" fillId="0" borderId="0" xfId="1" applyNumberFormat="1" applyFont="1" applyFill="1" applyBorder="1" applyAlignment="1">
      <alignment horizontal="left"/>
    </xf>
    <xf numFmtId="164" fontId="4" fillId="0" borderId="1" xfId="1" applyNumberFormat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vertical="center" wrapText="1"/>
    </xf>
    <xf numFmtId="164" fontId="3" fillId="0" borderId="0" xfId="1" applyNumberFormat="1" applyFont="1" applyFill="1" applyBorder="1" applyAlignment="1">
      <alignment horizontal="right"/>
    </xf>
    <xf numFmtId="164" fontId="11" fillId="2" borderId="1" xfId="1" applyNumberFormat="1" applyFont="1" applyFill="1" applyBorder="1" applyAlignment="1">
      <alignment horizontal="right"/>
    </xf>
    <xf numFmtId="0" fontId="11" fillId="3" borderId="0" xfId="1" applyFont="1" applyFill="1" applyBorder="1" applyAlignment="1">
      <alignment horizontal="center" vertical="center" wrapText="1"/>
    </xf>
    <xf numFmtId="0" fontId="14" fillId="2" borderId="1" xfId="1" applyFont="1" applyFill="1" applyBorder="1" applyAlignment="1">
      <alignment horizontal="center"/>
    </xf>
    <xf numFmtId="0" fontId="11" fillId="2" borderId="1" xfId="1" applyFont="1" applyFill="1" applyBorder="1" applyAlignment="1">
      <alignment horizontal="center"/>
    </xf>
    <xf numFmtId="0" fontId="14" fillId="3" borderId="1" xfId="1" applyFont="1" applyFill="1" applyBorder="1" applyAlignment="1">
      <alignment horizontal="left"/>
    </xf>
    <xf numFmtId="0" fontId="11" fillId="2" borderId="1" xfId="1" applyFont="1" applyFill="1" applyBorder="1" applyAlignment="1">
      <alignment horizontal="left"/>
    </xf>
    <xf numFmtId="0" fontId="11" fillId="3" borderId="1" xfId="1" applyFont="1" applyFill="1" applyBorder="1" applyAlignment="1">
      <alignment horizontal="left" vertical="top" wrapText="1"/>
    </xf>
  </cellXfs>
  <cellStyles count="7">
    <cellStyle name="Обычный" xfId="0" builtinId="0"/>
    <cellStyle name="Обычный 2 2" xfId="4"/>
    <cellStyle name="Обычный 7" xfId="2"/>
    <cellStyle name="Обычный_tmp" xfId="6"/>
    <cellStyle name="Обычный_Прил.1_Администраторы доходов_Таблица 2 2" xfId="5"/>
    <cellStyle name="Обычный_Приложение 3 доходы" xfId="3"/>
    <cellStyle name="Обычный_Приложение 3 доходы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&#1058;&#1080;&#1093;&#1086;&#1085;&#1086;&#1074;&#1072;%20&#1045;&#1052;/Desktop/&#1041;&#1102;&#1076;&#1078;&#1077;&#1090;%202018/&#1082;%20&#1089;&#1077;&#1089;&#1089;&#1080;&#1080;/&#1054;&#1073;&#1084;&#1077;&#1085;/&#1040;&#1076;&#1084;&#1080;&#1085;&#1080;&#1089;&#1090;&#1088;&#1072;&#1090;&#1086;&#1088;/&#1056;&#1072;&#1073;&#1086;&#1095;&#1080;&#1081;%20&#1089;&#1090;&#1086;&#1083;/&#1088;&#1077;&#1096;&#1077;&#1085;&#1080;&#1103;%202013/&#1041;&#1102;&#1076;&#1078;&#1077;&#1090;%202013%20&#1085;&#1072;%2028.08.2013/&#1055;&#1088;&#1080;&#1083;&#1086;&#1078;&#1077;&#1085;&#1080;&#1103;%20%20&#1085;&#1072;%2028.08.1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доходы 2013"/>
    </sheetNames>
    <sheetDataSet>
      <sheetData sheetId="0" refreshError="1">
        <row r="16">
          <cell r="B16" t="str">
            <v>Налог, взимаемый в связи с применением патентной системы налогообложения, зачисляемый в бюджеты муниципальных районов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177"/>
  <sheetViews>
    <sheetView tabSelected="1" view="pageBreakPreview" topLeftCell="A91" zoomScale="75" zoomScaleSheetLayoutView="75" workbookViewId="0">
      <selection activeCell="D92" sqref="D92"/>
    </sheetView>
  </sheetViews>
  <sheetFormatPr defaultColWidth="9.125" defaultRowHeight="18.350000000000001" x14ac:dyDescent="0.3"/>
  <cols>
    <col min="1" max="1" width="33.375" style="6" customWidth="1"/>
    <col min="2" max="2" width="62.5" style="5" customWidth="1"/>
    <col min="3" max="3" width="17.625" style="4" customWidth="1"/>
    <col min="4" max="4" width="18.875" style="3" customWidth="1"/>
    <col min="5" max="5" width="1.875" style="2" customWidth="1"/>
    <col min="6" max="39" width="9.125" style="2"/>
    <col min="40" max="16384" width="9.125" style="1"/>
  </cols>
  <sheetData>
    <row r="1" spans="1:39" s="25" customFormat="1" x14ac:dyDescent="0.3">
      <c r="A1" s="10"/>
      <c r="B1" s="29"/>
      <c r="C1" s="28"/>
      <c r="D1" s="27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6"/>
      <c r="AG1" s="26"/>
      <c r="AH1" s="26"/>
      <c r="AI1" s="26"/>
      <c r="AJ1" s="26"/>
      <c r="AK1" s="26"/>
      <c r="AL1" s="26"/>
      <c r="AM1" s="26"/>
    </row>
    <row r="2" spans="1:39" x14ac:dyDescent="0.3">
      <c r="A2" s="10"/>
      <c r="B2" s="9"/>
      <c r="C2" s="8"/>
    </row>
    <row r="3" spans="1:39" ht="18.7" customHeight="1" x14ac:dyDescent="0.25">
      <c r="A3" s="61" t="s">
        <v>138</v>
      </c>
      <c r="B3" s="61"/>
      <c r="C3" s="61"/>
      <c r="D3" s="61"/>
    </row>
    <row r="4" spans="1:39" x14ac:dyDescent="0.3">
      <c r="A4" s="24"/>
      <c r="B4" s="23"/>
      <c r="C4" s="22"/>
    </row>
    <row r="5" spans="1:39" x14ac:dyDescent="0.3">
      <c r="A5" s="21"/>
      <c r="B5" s="20"/>
      <c r="C5" s="22"/>
      <c r="D5" s="59" t="s">
        <v>141</v>
      </c>
    </row>
    <row r="6" spans="1:39" ht="36.700000000000003" x14ac:dyDescent="0.3">
      <c r="A6" s="19" t="s">
        <v>137</v>
      </c>
      <c r="B6" s="18" t="s">
        <v>136</v>
      </c>
      <c r="C6" s="58" t="s">
        <v>139</v>
      </c>
      <c r="D6" s="57" t="s">
        <v>140</v>
      </c>
    </row>
    <row r="7" spans="1:39" x14ac:dyDescent="0.3">
      <c r="A7" s="30" t="s">
        <v>135</v>
      </c>
      <c r="B7" s="31" t="s">
        <v>134</v>
      </c>
      <c r="C7" s="32">
        <f>SUM(C31+C28+C25+C23+C19+C16+C12+C10+C8+C48)</f>
        <v>117641.9</v>
      </c>
      <c r="D7" s="32">
        <f>SUM(D31+D28+D25+D23+D19+D16+D12+D10+D8+D48)</f>
        <v>24379.5</v>
      </c>
    </row>
    <row r="8" spans="1:39" x14ac:dyDescent="0.3">
      <c r="A8" s="30" t="s">
        <v>133</v>
      </c>
      <c r="B8" s="31" t="s">
        <v>132</v>
      </c>
      <c r="C8" s="32">
        <f>SUM(C9)</f>
        <v>88917</v>
      </c>
      <c r="D8" s="32">
        <f>SUM(D9)</f>
        <v>18927.7</v>
      </c>
    </row>
    <row r="9" spans="1:39" ht="27.2" customHeight="1" x14ac:dyDescent="0.3">
      <c r="A9" s="33" t="s">
        <v>131</v>
      </c>
      <c r="B9" s="34" t="s">
        <v>130</v>
      </c>
      <c r="C9" s="35">
        <v>88917</v>
      </c>
      <c r="D9" s="35">
        <v>18927.7</v>
      </c>
    </row>
    <row r="10" spans="1:39" s="16" customFormat="1" ht="44.15" customHeight="1" x14ac:dyDescent="0.3">
      <c r="A10" s="36" t="s">
        <v>129</v>
      </c>
      <c r="B10" s="31" t="s">
        <v>128</v>
      </c>
      <c r="C10" s="37">
        <f>SUM(C11:C11)</f>
        <v>2979.4</v>
      </c>
      <c r="D10" s="37">
        <f>SUM(D11:D11)</f>
        <v>742.4</v>
      </c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</row>
    <row r="11" spans="1:39" ht="55.05" x14ac:dyDescent="0.3">
      <c r="A11" s="38" t="s">
        <v>127</v>
      </c>
      <c r="B11" s="34" t="s">
        <v>126</v>
      </c>
      <c r="C11" s="35">
        <v>2979.4</v>
      </c>
      <c r="D11" s="35">
        <v>742.4</v>
      </c>
    </row>
    <row r="12" spans="1:39" x14ac:dyDescent="0.3">
      <c r="A12" s="30" t="s">
        <v>125</v>
      </c>
      <c r="B12" s="31" t="s">
        <v>124</v>
      </c>
      <c r="C12" s="32">
        <f>SUM(C13:C15)</f>
        <v>8518</v>
      </c>
      <c r="D12" s="32">
        <f>SUM(D13:D15)</f>
        <v>1601.8000000000002</v>
      </c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</row>
    <row r="13" spans="1:39" ht="43.5" customHeight="1" x14ac:dyDescent="0.3">
      <c r="A13" s="33" t="s">
        <v>123</v>
      </c>
      <c r="B13" s="34" t="s">
        <v>122</v>
      </c>
      <c r="C13" s="35">
        <v>7776.5</v>
      </c>
      <c r="D13" s="35">
        <v>1491.9</v>
      </c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</row>
    <row r="14" spans="1:39" x14ac:dyDescent="0.3">
      <c r="A14" s="33" t="s">
        <v>121</v>
      </c>
      <c r="B14" s="34" t="s">
        <v>120</v>
      </c>
      <c r="C14" s="35">
        <v>151.5</v>
      </c>
      <c r="D14" s="35">
        <v>12</v>
      </c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</row>
    <row r="15" spans="1:39" ht="57.1" customHeight="1" x14ac:dyDescent="0.3">
      <c r="A15" s="33" t="s">
        <v>119</v>
      </c>
      <c r="B15" s="34" t="str">
        <f>'[1]доходы 2013'!B16</f>
        <v>Налог, взимаемый в связи с применением патентной системы налогообложения, зачисляемый в бюджеты муниципальных районов</v>
      </c>
      <c r="C15" s="35">
        <v>590</v>
      </c>
      <c r="D15" s="35">
        <v>97.9</v>
      </c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</row>
    <row r="16" spans="1:39" x14ac:dyDescent="0.3">
      <c r="A16" s="30" t="s">
        <v>118</v>
      </c>
      <c r="B16" s="31" t="s">
        <v>117</v>
      </c>
      <c r="C16" s="32">
        <f>SUM(C17:C18)</f>
        <v>2037.8000000000002</v>
      </c>
      <c r="D16" s="32">
        <f>SUM(D17:D18)</f>
        <v>663</v>
      </c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</row>
    <row r="17" spans="1:39" ht="41.3" customHeight="1" x14ac:dyDescent="0.3">
      <c r="A17" s="39" t="s">
        <v>116</v>
      </c>
      <c r="B17" s="34" t="s">
        <v>115</v>
      </c>
      <c r="C17" s="35">
        <v>2017.4</v>
      </c>
      <c r="D17" s="35">
        <v>663</v>
      </c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</row>
    <row r="18" spans="1:39" ht="22.6" customHeight="1" x14ac:dyDescent="0.3">
      <c r="A18" s="40" t="s">
        <v>114</v>
      </c>
      <c r="B18" s="34" t="s">
        <v>113</v>
      </c>
      <c r="C18" s="35">
        <v>20.399999999999999</v>
      </c>
      <c r="D18" s="35">
        <v>0</v>
      </c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</row>
    <row r="19" spans="1:39" ht="55.05" customHeight="1" x14ac:dyDescent="0.3">
      <c r="A19" s="30" t="s">
        <v>112</v>
      </c>
      <c r="B19" s="31" t="s">
        <v>111</v>
      </c>
      <c r="C19" s="32">
        <f>SUM(C20:C22)</f>
        <v>2990.8</v>
      </c>
      <c r="D19" s="32">
        <f>SUM(D20:D22)</f>
        <v>391.3</v>
      </c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</row>
    <row r="20" spans="1:39" ht="110.75" customHeight="1" x14ac:dyDescent="0.3">
      <c r="A20" s="33" t="s">
        <v>110</v>
      </c>
      <c r="B20" s="34" t="s">
        <v>109</v>
      </c>
      <c r="C20" s="35">
        <v>1497.7</v>
      </c>
      <c r="D20" s="35">
        <v>184.9</v>
      </c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</row>
    <row r="21" spans="1:39" ht="112.1" customHeight="1" x14ac:dyDescent="0.3">
      <c r="A21" s="33" t="s">
        <v>108</v>
      </c>
      <c r="B21" s="34" t="s">
        <v>107</v>
      </c>
      <c r="C21" s="35">
        <v>1033.2</v>
      </c>
      <c r="D21" s="35">
        <v>59</v>
      </c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</row>
    <row r="22" spans="1:39" ht="59.3" customHeight="1" x14ac:dyDescent="0.3">
      <c r="A22" s="33" t="s">
        <v>106</v>
      </c>
      <c r="B22" s="34" t="s">
        <v>105</v>
      </c>
      <c r="C22" s="35">
        <v>459.9</v>
      </c>
      <c r="D22" s="35">
        <v>147.4</v>
      </c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</row>
    <row r="23" spans="1:39" x14ac:dyDescent="0.3">
      <c r="A23" s="30" t="s">
        <v>104</v>
      </c>
      <c r="B23" s="41" t="s">
        <v>103</v>
      </c>
      <c r="C23" s="37">
        <f>SUM(C24)</f>
        <v>1604</v>
      </c>
      <c r="D23" s="37">
        <f>SUM(D24)</f>
        <v>526.70000000000005</v>
      </c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</row>
    <row r="24" spans="1:39" ht="21.75" customHeight="1" x14ac:dyDescent="0.3">
      <c r="A24" s="33" t="s">
        <v>102</v>
      </c>
      <c r="B24" s="42" t="s">
        <v>101</v>
      </c>
      <c r="C24" s="35">
        <v>1604</v>
      </c>
      <c r="D24" s="35">
        <v>526.70000000000005</v>
      </c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</row>
    <row r="25" spans="1:39" ht="33.299999999999997" customHeight="1" x14ac:dyDescent="0.3">
      <c r="A25" s="30" t="s">
        <v>100</v>
      </c>
      <c r="B25" s="43" t="s">
        <v>99</v>
      </c>
      <c r="C25" s="37">
        <f>SUM(C26+C27)</f>
        <v>7710.2999999999993</v>
      </c>
      <c r="D25" s="37">
        <f>SUM(D26+D27)</f>
        <v>1244.8</v>
      </c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</row>
    <row r="26" spans="1:39" ht="36.700000000000003" x14ac:dyDescent="0.3">
      <c r="A26" s="33" t="s">
        <v>98</v>
      </c>
      <c r="B26" s="34" t="s">
        <v>97</v>
      </c>
      <c r="C26" s="35">
        <v>7204.9</v>
      </c>
      <c r="D26" s="35">
        <v>1152.8</v>
      </c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</row>
    <row r="27" spans="1:39" ht="36.700000000000003" x14ac:dyDescent="0.3">
      <c r="A27" s="33" t="s">
        <v>96</v>
      </c>
      <c r="B27" s="34" t="s">
        <v>95</v>
      </c>
      <c r="C27" s="35">
        <v>505.4</v>
      </c>
      <c r="D27" s="35">
        <v>92</v>
      </c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</row>
    <row r="28" spans="1:39" ht="36.700000000000003" x14ac:dyDescent="0.3">
      <c r="A28" s="30" t="s">
        <v>94</v>
      </c>
      <c r="B28" s="31" t="s">
        <v>93</v>
      </c>
      <c r="C28" s="37">
        <f>SUM(C29:C30)</f>
        <v>331.9</v>
      </c>
      <c r="D28" s="37">
        <f>SUM(D29:D30)</f>
        <v>38.299999999999997</v>
      </c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</row>
    <row r="29" spans="1:39" ht="72.7" customHeight="1" x14ac:dyDescent="0.3">
      <c r="A29" s="33" t="s">
        <v>92</v>
      </c>
      <c r="B29" s="44" t="s">
        <v>91</v>
      </c>
      <c r="C29" s="35">
        <v>21.9</v>
      </c>
      <c r="D29" s="35">
        <v>6.8</v>
      </c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</row>
    <row r="30" spans="1:39" ht="69.3" customHeight="1" x14ac:dyDescent="0.3">
      <c r="A30" s="33" t="s">
        <v>90</v>
      </c>
      <c r="B30" s="44" t="s">
        <v>89</v>
      </c>
      <c r="C30" s="35">
        <v>310</v>
      </c>
      <c r="D30" s="35">
        <v>31.5</v>
      </c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</row>
    <row r="31" spans="1:39" x14ac:dyDescent="0.3">
      <c r="A31" s="30" t="s">
        <v>88</v>
      </c>
      <c r="B31" s="31" t="s">
        <v>87</v>
      </c>
      <c r="C31" s="32">
        <f>SUM(C32+C33+C34+C37+C41+C42+C43+C38+C40+C35+C39+C36)</f>
        <v>2535.2999999999997</v>
      </c>
      <c r="D31" s="32">
        <f>SUM(D32+D33+D34+D37+D41+D42+D43+D38+D40+D35+D39+D36)</f>
        <v>243.5</v>
      </c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</row>
    <row r="32" spans="1:39" ht="43.5" customHeight="1" x14ac:dyDescent="0.3">
      <c r="A32" s="33" t="s">
        <v>86</v>
      </c>
      <c r="B32" s="34" t="s">
        <v>85</v>
      </c>
      <c r="C32" s="35">
        <v>26.7</v>
      </c>
      <c r="D32" s="35">
        <v>7.3</v>
      </c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</row>
    <row r="33" spans="1:39" ht="89" customHeight="1" x14ac:dyDescent="0.3">
      <c r="A33" s="33" t="s">
        <v>84</v>
      </c>
      <c r="B33" s="34" t="s">
        <v>83</v>
      </c>
      <c r="C33" s="35">
        <v>4</v>
      </c>
      <c r="D33" s="35">
        <v>0</v>
      </c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</row>
    <row r="34" spans="1:39" ht="91.7" x14ac:dyDescent="0.3">
      <c r="A34" s="33" t="s">
        <v>82</v>
      </c>
      <c r="B34" s="34" t="s">
        <v>81</v>
      </c>
      <c r="C34" s="35">
        <v>169.4</v>
      </c>
      <c r="D34" s="35">
        <v>0</v>
      </c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</row>
    <row r="35" spans="1:39" ht="74.75" customHeight="1" x14ac:dyDescent="0.3">
      <c r="A35" s="33" t="s">
        <v>80</v>
      </c>
      <c r="B35" s="34" t="s">
        <v>79</v>
      </c>
      <c r="C35" s="35">
        <v>3</v>
      </c>
      <c r="D35" s="35">
        <v>0</v>
      </c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</row>
    <row r="36" spans="1:39" ht="73.400000000000006" x14ac:dyDescent="0.3">
      <c r="A36" s="45" t="s">
        <v>78</v>
      </c>
      <c r="B36" s="34" t="s">
        <v>77</v>
      </c>
      <c r="C36" s="35">
        <v>23.6</v>
      </c>
      <c r="D36" s="35">
        <v>10</v>
      </c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1"/>
      <c r="AM36" s="1"/>
    </row>
    <row r="37" spans="1:39" ht="73.400000000000006" x14ac:dyDescent="0.3">
      <c r="A37" s="46" t="s">
        <v>76</v>
      </c>
      <c r="B37" s="34" t="s">
        <v>75</v>
      </c>
      <c r="C37" s="35">
        <v>5.0999999999999996</v>
      </c>
      <c r="D37" s="35">
        <v>0</v>
      </c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</row>
    <row r="38" spans="1:39" ht="91.7" x14ac:dyDescent="0.3">
      <c r="A38" s="33" t="s">
        <v>74</v>
      </c>
      <c r="B38" s="34" t="s">
        <v>73</v>
      </c>
      <c r="C38" s="35">
        <v>877.4</v>
      </c>
      <c r="D38" s="35">
        <v>216.7</v>
      </c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  <c r="AL38" s="1"/>
      <c r="AM38" s="1"/>
    </row>
    <row r="39" spans="1:39" ht="72.7" customHeight="1" x14ac:dyDescent="0.3">
      <c r="A39" s="33" t="s">
        <v>72</v>
      </c>
      <c r="B39" s="34" t="s">
        <v>71</v>
      </c>
      <c r="C39" s="35">
        <v>5.0999999999999996</v>
      </c>
      <c r="D39" s="35">
        <v>0</v>
      </c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</row>
    <row r="40" spans="1:39" ht="36.700000000000003" x14ac:dyDescent="0.3">
      <c r="A40" s="33" t="s">
        <v>70</v>
      </c>
      <c r="B40" s="34" t="s">
        <v>69</v>
      </c>
      <c r="C40" s="35">
        <v>5.0999999999999996</v>
      </c>
      <c r="D40" s="35">
        <v>0</v>
      </c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</row>
    <row r="41" spans="1:39" ht="55.05" x14ac:dyDescent="0.3">
      <c r="A41" s="33" t="s">
        <v>68</v>
      </c>
      <c r="B41" s="34" t="s">
        <v>67</v>
      </c>
      <c r="C41" s="35">
        <v>321.3</v>
      </c>
      <c r="D41" s="35">
        <v>0</v>
      </c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</row>
    <row r="42" spans="1:39" ht="90.35" customHeight="1" x14ac:dyDescent="0.3">
      <c r="A42" s="33" t="s">
        <v>66</v>
      </c>
      <c r="B42" s="34" t="s">
        <v>65</v>
      </c>
      <c r="C42" s="35">
        <v>113.1</v>
      </c>
      <c r="D42" s="35">
        <v>23.2</v>
      </c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</row>
    <row r="43" spans="1:39" ht="41.3" customHeight="1" x14ac:dyDescent="0.3">
      <c r="A43" s="30" t="s">
        <v>64</v>
      </c>
      <c r="B43" s="31" t="s">
        <v>63</v>
      </c>
      <c r="C43" s="37">
        <f>SUM(C44:C47)</f>
        <v>981.5</v>
      </c>
      <c r="D43" s="37">
        <f>SUM(D44:D47)</f>
        <v>-13.7</v>
      </c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</row>
    <row r="44" spans="1:39" ht="59.1" customHeight="1" x14ac:dyDescent="0.3">
      <c r="A44" s="33" t="s">
        <v>62</v>
      </c>
      <c r="B44" s="34" t="s">
        <v>58</v>
      </c>
      <c r="C44" s="35">
        <v>312</v>
      </c>
      <c r="D44" s="35">
        <v>18.600000000000001</v>
      </c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</row>
    <row r="45" spans="1:39" ht="55.05" customHeight="1" x14ac:dyDescent="0.3">
      <c r="A45" s="33" t="s">
        <v>61</v>
      </c>
      <c r="B45" s="34" t="s">
        <v>58</v>
      </c>
      <c r="C45" s="35">
        <v>26</v>
      </c>
      <c r="D45" s="35">
        <v>0</v>
      </c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</row>
    <row r="46" spans="1:39" ht="57.1" customHeight="1" x14ac:dyDescent="0.3">
      <c r="A46" s="33" t="s">
        <v>60</v>
      </c>
      <c r="B46" s="34" t="s">
        <v>58</v>
      </c>
      <c r="C46" s="35">
        <v>598.5</v>
      </c>
      <c r="D46" s="35">
        <v>-41.5</v>
      </c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</row>
    <row r="47" spans="1:39" ht="73.400000000000006" x14ac:dyDescent="0.3">
      <c r="A47" s="33" t="s">
        <v>59</v>
      </c>
      <c r="B47" s="34" t="s">
        <v>58</v>
      </c>
      <c r="C47" s="35">
        <v>45</v>
      </c>
      <c r="D47" s="35">
        <v>9.1999999999999993</v>
      </c>
    </row>
    <row r="48" spans="1:39" ht="36.700000000000003" x14ac:dyDescent="0.3">
      <c r="A48" s="30" t="s">
        <v>57</v>
      </c>
      <c r="B48" s="47" t="s">
        <v>56</v>
      </c>
      <c r="C48" s="37">
        <v>17.399999999999999</v>
      </c>
      <c r="D48" s="37">
        <v>0</v>
      </c>
    </row>
    <row r="49" spans="1:39" ht="26.5" customHeight="1" x14ac:dyDescent="0.3">
      <c r="A49" s="36" t="s">
        <v>55</v>
      </c>
      <c r="B49" s="31" t="s">
        <v>54</v>
      </c>
      <c r="C49" s="32">
        <f>SUM(C50)</f>
        <v>872328.4</v>
      </c>
      <c r="D49" s="32">
        <f>SUM(D50+D91)</f>
        <v>199164.6</v>
      </c>
    </row>
    <row r="50" spans="1:39" ht="21.1" customHeight="1" x14ac:dyDescent="0.3">
      <c r="A50" s="36"/>
      <c r="B50" s="31" t="s">
        <v>53</v>
      </c>
      <c r="C50" s="32">
        <f>SUM(C51+C53+C69+C85+C90)</f>
        <v>872328.4</v>
      </c>
      <c r="D50" s="32">
        <f>SUM(D51+D53+D69+D85+D90)</f>
        <v>199862.5</v>
      </c>
    </row>
    <row r="51" spans="1:39" ht="13.6" x14ac:dyDescent="0.25">
      <c r="A51" s="65" t="s">
        <v>52</v>
      </c>
      <c r="B51" s="66" t="s">
        <v>51</v>
      </c>
      <c r="C51" s="60">
        <v>90618.2</v>
      </c>
      <c r="D51" s="60">
        <v>22654.6</v>
      </c>
    </row>
    <row r="52" spans="1:39" ht="46.2" customHeight="1" x14ac:dyDescent="0.25">
      <c r="A52" s="65"/>
      <c r="B52" s="66"/>
      <c r="C52" s="60"/>
      <c r="D52" s="60"/>
    </row>
    <row r="53" spans="1:39" s="16" customFormat="1" ht="56.4" customHeight="1" x14ac:dyDescent="0.3">
      <c r="A53" s="49"/>
      <c r="B53" s="31" t="s">
        <v>50</v>
      </c>
      <c r="C53" s="32">
        <f>SUM(C54:C68)</f>
        <v>321086.80000000005</v>
      </c>
      <c r="D53" s="32">
        <f>SUM(D54:D68)</f>
        <v>66141.399999999994</v>
      </c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  <c r="V53" s="17"/>
      <c r="W53" s="17"/>
      <c r="X53" s="17"/>
      <c r="Y53" s="17"/>
      <c r="Z53" s="17"/>
      <c r="AA53" s="17"/>
      <c r="AB53" s="17"/>
      <c r="AC53" s="17"/>
      <c r="AD53" s="17"/>
      <c r="AE53" s="17"/>
      <c r="AF53" s="17"/>
      <c r="AG53" s="17"/>
      <c r="AH53" s="17"/>
      <c r="AI53" s="17"/>
      <c r="AJ53" s="17"/>
      <c r="AK53" s="17"/>
      <c r="AL53" s="17"/>
      <c r="AM53" s="17"/>
    </row>
    <row r="54" spans="1:39" s="16" customFormat="1" ht="92.4" customHeight="1" x14ac:dyDescent="0.3">
      <c r="A54" s="33" t="s">
        <v>32</v>
      </c>
      <c r="B54" s="44" t="s">
        <v>49</v>
      </c>
      <c r="C54" s="50">
        <v>70</v>
      </c>
      <c r="D54" s="50">
        <v>0</v>
      </c>
      <c r="E54" s="17"/>
      <c r="F54" s="17"/>
      <c r="G54" s="17"/>
      <c r="H54" s="17"/>
      <c r="I54" s="17"/>
      <c r="J54" s="17"/>
      <c r="K54" s="17"/>
      <c r="L54" s="17"/>
      <c r="M54" s="17"/>
      <c r="N54" s="17"/>
      <c r="O54" s="17"/>
      <c r="P54" s="17"/>
      <c r="Q54" s="17"/>
      <c r="R54" s="17"/>
      <c r="S54" s="17"/>
      <c r="T54" s="17"/>
      <c r="U54" s="17"/>
      <c r="V54" s="17"/>
      <c r="W54" s="17"/>
      <c r="X54" s="17"/>
      <c r="Y54" s="17"/>
      <c r="Z54" s="17"/>
      <c r="AA54" s="17"/>
      <c r="AB54" s="17"/>
      <c r="AC54" s="17"/>
      <c r="AD54" s="17"/>
      <c r="AE54" s="17"/>
      <c r="AF54" s="17"/>
      <c r="AG54" s="17"/>
      <c r="AH54" s="17"/>
      <c r="AI54" s="17"/>
      <c r="AJ54" s="17"/>
      <c r="AK54" s="17"/>
      <c r="AL54" s="17"/>
      <c r="AM54" s="17"/>
    </row>
    <row r="55" spans="1:39" s="16" customFormat="1" ht="93.75" customHeight="1" x14ac:dyDescent="0.3">
      <c r="A55" s="33" t="s">
        <v>48</v>
      </c>
      <c r="B55" s="44" t="s">
        <v>47</v>
      </c>
      <c r="C55" s="50">
        <v>48688.800000000003</v>
      </c>
      <c r="D55" s="50">
        <v>1090.8</v>
      </c>
      <c r="E55" s="17"/>
      <c r="F55" s="17"/>
      <c r="G55" s="17"/>
      <c r="H55" s="17"/>
      <c r="I55" s="17"/>
      <c r="J55" s="17"/>
      <c r="K55" s="17"/>
      <c r="L55" s="17"/>
      <c r="M55" s="17"/>
      <c r="N55" s="17"/>
      <c r="O55" s="17"/>
      <c r="P55" s="17"/>
      <c r="Q55" s="17"/>
      <c r="R55" s="17"/>
      <c r="S55" s="17"/>
      <c r="T55" s="17"/>
      <c r="U55" s="17"/>
      <c r="V55" s="17"/>
      <c r="W55" s="17"/>
      <c r="X55" s="17"/>
      <c r="Y55" s="17"/>
      <c r="Z55" s="17"/>
      <c r="AA55" s="17"/>
      <c r="AB55" s="17"/>
      <c r="AC55" s="17"/>
      <c r="AD55" s="17"/>
      <c r="AE55" s="17"/>
      <c r="AF55" s="17"/>
      <c r="AG55" s="17"/>
      <c r="AH55" s="17"/>
      <c r="AI55" s="17"/>
      <c r="AJ55" s="17"/>
      <c r="AK55" s="17"/>
      <c r="AL55" s="17"/>
      <c r="AM55" s="17"/>
    </row>
    <row r="56" spans="1:39" s="16" customFormat="1" ht="144" customHeight="1" x14ac:dyDescent="0.3">
      <c r="A56" s="33" t="s">
        <v>32</v>
      </c>
      <c r="B56" s="44" t="s">
        <v>46</v>
      </c>
      <c r="C56" s="51">
        <v>18267.8</v>
      </c>
      <c r="D56" s="51">
        <v>0</v>
      </c>
      <c r="E56" s="17"/>
      <c r="F56" s="17"/>
      <c r="G56" s="17"/>
      <c r="H56" s="17"/>
      <c r="I56" s="17"/>
      <c r="J56" s="17"/>
      <c r="K56" s="17"/>
      <c r="L56" s="17"/>
      <c r="M56" s="17"/>
      <c r="N56" s="17"/>
      <c r="O56" s="17"/>
      <c r="P56" s="17"/>
      <c r="Q56" s="17"/>
      <c r="R56" s="17"/>
      <c r="S56" s="17"/>
      <c r="T56" s="17"/>
      <c r="U56" s="17"/>
      <c r="V56" s="17"/>
      <c r="W56" s="17"/>
      <c r="X56" s="17"/>
      <c r="Y56" s="17"/>
      <c r="Z56" s="17"/>
      <c r="AA56" s="17"/>
      <c r="AB56" s="17"/>
      <c r="AC56" s="17"/>
      <c r="AD56" s="17"/>
      <c r="AE56" s="17"/>
      <c r="AF56" s="17"/>
      <c r="AG56" s="17"/>
      <c r="AH56" s="17"/>
      <c r="AI56" s="17"/>
      <c r="AJ56" s="17"/>
      <c r="AK56" s="17"/>
      <c r="AL56" s="17"/>
      <c r="AM56" s="17"/>
    </row>
    <row r="57" spans="1:39" s="16" customFormat="1" ht="108.7" customHeight="1" x14ac:dyDescent="0.3">
      <c r="A57" s="33" t="s">
        <v>32</v>
      </c>
      <c r="B57" s="44" t="s">
        <v>45</v>
      </c>
      <c r="C57" s="51">
        <v>2398.6999999999998</v>
      </c>
      <c r="D57" s="51">
        <v>0</v>
      </c>
      <c r="E57" s="17"/>
      <c r="F57" s="17"/>
      <c r="G57" s="17"/>
      <c r="H57" s="17"/>
      <c r="I57" s="17"/>
      <c r="J57" s="17"/>
      <c r="K57" s="17"/>
      <c r="L57" s="17"/>
      <c r="M57" s="17"/>
      <c r="N57" s="17"/>
      <c r="O57" s="17"/>
      <c r="P57" s="17"/>
      <c r="Q57" s="17"/>
      <c r="R57" s="17"/>
      <c r="S57" s="17"/>
      <c r="T57" s="17"/>
      <c r="U57" s="17"/>
      <c r="V57" s="17"/>
      <c r="W57" s="17"/>
      <c r="X57" s="17"/>
      <c r="Y57" s="17"/>
      <c r="Z57" s="17"/>
      <c r="AA57" s="17"/>
      <c r="AB57" s="17"/>
      <c r="AC57" s="17"/>
      <c r="AD57" s="17"/>
      <c r="AE57" s="17"/>
      <c r="AF57" s="17"/>
      <c r="AG57" s="17"/>
      <c r="AH57" s="17"/>
      <c r="AI57" s="17"/>
      <c r="AJ57" s="17"/>
      <c r="AK57" s="17"/>
      <c r="AL57" s="17"/>
      <c r="AM57" s="17"/>
    </row>
    <row r="58" spans="1:39" s="16" customFormat="1" ht="76.099999999999994" customHeight="1" x14ac:dyDescent="0.3">
      <c r="A58" s="33" t="s">
        <v>32</v>
      </c>
      <c r="B58" s="44" t="s">
        <v>44</v>
      </c>
      <c r="C58" s="50">
        <v>400</v>
      </c>
      <c r="D58" s="50">
        <v>0</v>
      </c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  <c r="W58" s="17"/>
      <c r="X58" s="17"/>
      <c r="Y58" s="17"/>
      <c r="Z58" s="17"/>
      <c r="AA58" s="17"/>
      <c r="AB58" s="17"/>
      <c r="AC58" s="17"/>
      <c r="AD58" s="17"/>
      <c r="AE58" s="17"/>
      <c r="AF58" s="17"/>
      <c r="AG58" s="17"/>
      <c r="AH58" s="17"/>
      <c r="AI58" s="17"/>
      <c r="AJ58" s="17"/>
      <c r="AK58" s="17"/>
      <c r="AL58" s="17"/>
      <c r="AM58" s="17"/>
    </row>
    <row r="59" spans="1:39" s="16" customFormat="1" ht="81.55" customHeight="1" x14ac:dyDescent="0.3">
      <c r="A59" s="33" t="s">
        <v>43</v>
      </c>
      <c r="B59" s="52" t="s">
        <v>42</v>
      </c>
      <c r="C59" s="50">
        <v>53929.8</v>
      </c>
      <c r="D59" s="50">
        <v>23088.6</v>
      </c>
      <c r="E59" s="17"/>
      <c r="F59" s="17"/>
      <c r="G59" s="17"/>
      <c r="H59" s="17"/>
      <c r="I59" s="17"/>
      <c r="J59" s="17"/>
      <c r="K59" s="17"/>
      <c r="L59" s="17"/>
      <c r="M59" s="17"/>
      <c r="N59" s="17"/>
      <c r="O59" s="17"/>
      <c r="P59" s="17"/>
      <c r="Q59" s="17"/>
      <c r="R59" s="17"/>
      <c r="S59" s="17"/>
      <c r="T59" s="17"/>
      <c r="U59" s="17"/>
      <c r="V59" s="17"/>
      <c r="W59" s="17"/>
      <c r="X59" s="17"/>
      <c r="Y59" s="17"/>
      <c r="Z59" s="17"/>
      <c r="AA59" s="17"/>
      <c r="AB59" s="17"/>
      <c r="AC59" s="17"/>
      <c r="AD59" s="17"/>
      <c r="AE59" s="17"/>
      <c r="AF59" s="17"/>
      <c r="AG59" s="17"/>
      <c r="AH59" s="17"/>
      <c r="AI59" s="17"/>
      <c r="AJ59" s="17"/>
      <c r="AK59" s="17"/>
      <c r="AL59" s="17"/>
      <c r="AM59" s="17"/>
    </row>
    <row r="60" spans="1:39" s="16" customFormat="1" ht="169.15" customHeight="1" x14ac:dyDescent="0.3">
      <c r="A60" s="33" t="s">
        <v>32</v>
      </c>
      <c r="B60" s="44" t="s">
        <v>41</v>
      </c>
      <c r="C60" s="50">
        <v>11146.2</v>
      </c>
      <c r="D60" s="50">
        <v>0</v>
      </c>
      <c r="E60" s="17"/>
      <c r="F60" s="17"/>
      <c r="G60" s="17"/>
      <c r="H60" s="17"/>
      <c r="I60" s="17"/>
      <c r="J60" s="17"/>
      <c r="K60" s="17"/>
      <c r="L60" s="17"/>
      <c r="M60" s="17"/>
      <c r="N60" s="17"/>
      <c r="O60" s="17"/>
      <c r="P60" s="17"/>
      <c r="Q60" s="17"/>
      <c r="R60" s="17"/>
      <c r="S60" s="17"/>
      <c r="T60" s="17"/>
      <c r="U60" s="17"/>
      <c r="V60" s="17"/>
      <c r="W60" s="17"/>
      <c r="X60" s="17"/>
      <c r="Y60" s="17"/>
      <c r="Z60" s="17"/>
      <c r="AA60" s="17"/>
      <c r="AB60" s="17"/>
      <c r="AC60" s="17"/>
      <c r="AD60" s="17"/>
      <c r="AE60" s="17"/>
      <c r="AF60" s="17"/>
      <c r="AG60" s="17"/>
      <c r="AH60" s="17"/>
      <c r="AI60" s="17"/>
      <c r="AJ60" s="17"/>
      <c r="AK60" s="17"/>
      <c r="AL60" s="17"/>
      <c r="AM60" s="17"/>
    </row>
    <row r="61" spans="1:39" s="16" customFormat="1" ht="110.75" customHeight="1" x14ac:dyDescent="0.3">
      <c r="A61" s="33" t="s">
        <v>32</v>
      </c>
      <c r="B61" s="34" t="s">
        <v>40</v>
      </c>
      <c r="C61" s="50">
        <v>179110.1</v>
      </c>
      <c r="D61" s="50">
        <v>41962</v>
      </c>
      <c r="E61" s="17"/>
      <c r="F61" s="17"/>
      <c r="G61" s="17"/>
      <c r="H61" s="17"/>
      <c r="I61" s="17"/>
      <c r="J61" s="17"/>
      <c r="K61" s="17"/>
      <c r="L61" s="17"/>
      <c r="M61" s="17"/>
      <c r="N61" s="17"/>
      <c r="O61" s="17"/>
      <c r="P61" s="17"/>
      <c r="Q61" s="17"/>
      <c r="R61" s="17"/>
      <c r="S61" s="17"/>
      <c r="T61" s="17"/>
      <c r="U61" s="17"/>
      <c r="V61" s="17"/>
      <c r="W61" s="17"/>
      <c r="X61" s="17"/>
      <c r="Y61" s="17"/>
      <c r="Z61" s="17"/>
      <c r="AA61" s="17"/>
      <c r="AB61" s="17"/>
      <c r="AC61" s="17"/>
      <c r="AD61" s="17"/>
      <c r="AE61" s="17"/>
      <c r="AF61" s="17"/>
      <c r="AG61" s="17"/>
      <c r="AH61" s="17"/>
      <c r="AI61" s="17"/>
      <c r="AJ61" s="17"/>
      <c r="AK61" s="17"/>
      <c r="AL61" s="17"/>
      <c r="AM61" s="17"/>
    </row>
    <row r="62" spans="1:39" s="16" customFormat="1" ht="94.45" customHeight="1" x14ac:dyDescent="0.3">
      <c r="A62" s="33" t="s">
        <v>39</v>
      </c>
      <c r="B62" s="34" t="s">
        <v>38</v>
      </c>
      <c r="C62" s="50">
        <v>937.3</v>
      </c>
      <c r="D62" s="50">
        <v>0</v>
      </c>
      <c r="E62" s="17"/>
      <c r="F62" s="17"/>
      <c r="G62" s="17"/>
      <c r="H62" s="17"/>
      <c r="I62" s="17"/>
      <c r="J62" s="17"/>
      <c r="K62" s="17"/>
      <c r="L62" s="17"/>
      <c r="M62" s="17"/>
      <c r="N62" s="17"/>
      <c r="O62" s="17"/>
      <c r="P62" s="17"/>
      <c r="Q62" s="17"/>
      <c r="R62" s="17"/>
      <c r="S62" s="17"/>
      <c r="T62" s="17"/>
      <c r="U62" s="17"/>
      <c r="V62" s="17"/>
      <c r="W62" s="17"/>
      <c r="X62" s="17"/>
      <c r="Y62" s="17"/>
      <c r="Z62" s="17"/>
      <c r="AA62" s="17"/>
      <c r="AB62" s="17"/>
      <c r="AC62" s="17"/>
      <c r="AD62" s="17"/>
      <c r="AE62" s="17"/>
      <c r="AF62" s="17"/>
      <c r="AG62" s="17"/>
      <c r="AH62" s="17"/>
      <c r="AI62" s="17"/>
      <c r="AJ62" s="17"/>
      <c r="AK62" s="17"/>
      <c r="AL62" s="17"/>
      <c r="AM62" s="17"/>
    </row>
    <row r="63" spans="1:39" s="16" customFormat="1" ht="97.85" customHeight="1" x14ac:dyDescent="0.3">
      <c r="A63" s="33" t="s">
        <v>32</v>
      </c>
      <c r="B63" s="34" t="s">
        <v>37</v>
      </c>
      <c r="C63" s="50">
        <v>299.2</v>
      </c>
      <c r="D63" s="50">
        <v>0</v>
      </c>
      <c r="E63" s="17"/>
      <c r="F63" s="17"/>
      <c r="G63" s="17"/>
      <c r="H63" s="17"/>
      <c r="I63" s="17"/>
      <c r="J63" s="17"/>
      <c r="K63" s="17"/>
      <c r="L63" s="17"/>
      <c r="M63" s="17"/>
      <c r="N63" s="17"/>
      <c r="O63" s="17"/>
      <c r="P63" s="17"/>
      <c r="Q63" s="17"/>
      <c r="R63" s="17"/>
      <c r="S63" s="17"/>
      <c r="T63" s="17"/>
      <c r="U63" s="17"/>
      <c r="V63" s="17"/>
      <c r="W63" s="17"/>
      <c r="X63" s="17"/>
      <c r="Y63" s="17"/>
      <c r="Z63" s="17"/>
      <c r="AA63" s="17"/>
      <c r="AB63" s="17"/>
      <c r="AC63" s="17"/>
      <c r="AD63" s="17"/>
      <c r="AE63" s="17"/>
      <c r="AF63" s="17"/>
      <c r="AG63" s="17"/>
      <c r="AH63" s="17"/>
      <c r="AI63" s="17"/>
      <c r="AJ63" s="17"/>
      <c r="AK63" s="17"/>
      <c r="AL63" s="17"/>
      <c r="AM63" s="17"/>
    </row>
    <row r="64" spans="1:39" s="16" customFormat="1" ht="93.75" customHeight="1" x14ac:dyDescent="0.3">
      <c r="A64" s="33" t="s">
        <v>36</v>
      </c>
      <c r="B64" s="44" t="s">
        <v>35</v>
      </c>
      <c r="C64" s="50">
        <v>26.9</v>
      </c>
      <c r="D64" s="50">
        <v>0</v>
      </c>
      <c r="E64" s="17"/>
      <c r="F64" s="17"/>
      <c r="G64" s="17"/>
      <c r="H64" s="17"/>
      <c r="I64" s="17"/>
      <c r="J64" s="17"/>
      <c r="K64" s="17"/>
      <c r="L64" s="17"/>
      <c r="M64" s="17"/>
      <c r="N64" s="17"/>
      <c r="O64" s="17"/>
      <c r="P64" s="17"/>
      <c r="Q64" s="17"/>
      <c r="R64" s="17"/>
      <c r="S64" s="17"/>
      <c r="T64" s="17"/>
      <c r="U64" s="17"/>
      <c r="V64" s="17"/>
      <c r="W64" s="17"/>
      <c r="X64" s="17"/>
      <c r="Y64" s="17"/>
      <c r="Z64" s="17"/>
      <c r="AA64" s="17"/>
      <c r="AB64" s="17"/>
      <c r="AC64" s="17"/>
      <c r="AD64" s="17"/>
      <c r="AE64" s="17"/>
      <c r="AF64" s="17"/>
      <c r="AG64" s="17"/>
      <c r="AH64" s="17"/>
      <c r="AI64" s="17"/>
      <c r="AJ64" s="17"/>
      <c r="AK64" s="17"/>
      <c r="AL64" s="17"/>
      <c r="AM64" s="17"/>
    </row>
    <row r="65" spans="1:39" s="16" customFormat="1" ht="126.35" customHeight="1" x14ac:dyDescent="0.3">
      <c r="A65" s="33" t="s">
        <v>34</v>
      </c>
      <c r="B65" s="44" t="s">
        <v>33</v>
      </c>
      <c r="C65" s="50">
        <v>4404.1000000000004</v>
      </c>
      <c r="D65" s="50">
        <v>0</v>
      </c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/>
      <c r="X65" s="17"/>
      <c r="Y65" s="17"/>
      <c r="Z65" s="17"/>
      <c r="AA65" s="17"/>
      <c r="AB65" s="17"/>
      <c r="AC65" s="17"/>
      <c r="AD65" s="17"/>
      <c r="AE65" s="17"/>
      <c r="AF65" s="17"/>
      <c r="AG65" s="17"/>
      <c r="AH65" s="17"/>
      <c r="AI65" s="17"/>
      <c r="AJ65" s="17"/>
      <c r="AK65" s="17"/>
      <c r="AL65" s="17"/>
      <c r="AM65" s="17"/>
    </row>
    <row r="66" spans="1:39" s="16" customFormat="1" ht="118.2" customHeight="1" x14ac:dyDescent="0.3">
      <c r="A66" s="33" t="s">
        <v>32</v>
      </c>
      <c r="B66" s="44" t="s">
        <v>142</v>
      </c>
      <c r="C66" s="50">
        <v>265</v>
      </c>
      <c r="D66" s="50">
        <v>0</v>
      </c>
      <c r="E66" s="17"/>
      <c r="F66" s="17"/>
      <c r="G66" s="17"/>
      <c r="H66" s="17"/>
      <c r="I66" s="17"/>
      <c r="J66" s="17"/>
      <c r="K66" s="17"/>
      <c r="L66" s="17"/>
      <c r="M66" s="17"/>
      <c r="N66" s="17"/>
      <c r="O66" s="17"/>
      <c r="P66" s="17"/>
      <c r="Q66" s="17"/>
      <c r="R66" s="17"/>
      <c r="S66" s="17"/>
      <c r="T66" s="17"/>
      <c r="U66" s="17"/>
      <c r="V66" s="17"/>
      <c r="W66" s="17"/>
      <c r="X66" s="17"/>
      <c r="Y66" s="17"/>
      <c r="Z66" s="17"/>
      <c r="AA66" s="17"/>
      <c r="AB66" s="17"/>
      <c r="AC66" s="17"/>
      <c r="AD66" s="17"/>
      <c r="AE66" s="17"/>
      <c r="AF66" s="17"/>
      <c r="AG66" s="17"/>
      <c r="AH66" s="17"/>
      <c r="AI66" s="17"/>
      <c r="AJ66" s="17"/>
      <c r="AK66" s="17"/>
      <c r="AL66" s="17"/>
      <c r="AM66" s="17"/>
    </row>
    <row r="67" spans="1:39" s="16" customFormat="1" ht="127.7" customHeight="1" x14ac:dyDescent="0.3">
      <c r="A67" s="33" t="s">
        <v>32</v>
      </c>
      <c r="B67" s="44" t="s">
        <v>31</v>
      </c>
      <c r="C67" s="50">
        <v>500</v>
      </c>
      <c r="D67" s="50">
        <v>0</v>
      </c>
      <c r="E67" s="17"/>
      <c r="F67" s="17"/>
      <c r="G67" s="17"/>
      <c r="H67" s="17"/>
      <c r="I67" s="17"/>
      <c r="J67" s="17"/>
      <c r="K67" s="17"/>
      <c r="L67" s="17"/>
      <c r="M67" s="17"/>
      <c r="N67" s="17"/>
      <c r="O67" s="17"/>
      <c r="P67" s="17"/>
      <c r="Q67" s="17"/>
      <c r="R67" s="17"/>
      <c r="S67" s="17"/>
      <c r="T67" s="17"/>
      <c r="U67" s="17"/>
      <c r="V67" s="17"/>
      <c r="W67" s="17"/>
      <c r="X67" s="17"/>
      <c r="Y67" s="17"/>
      <c r="Z67" s="17"/>
      <c r="AA67" s="17"/>
      <c r="AB67" s="17"/>
      <c r="AC67" s="17"/>
      <c r="AD67" s="17"/>
      <c r="AE67" s="17"/>
      <c r="AF67" s="17"/>
      <c r="AG67" s="17"/>
      <c r="AH67" s="17"/>
      <c r="AI67" s="17"/>
      <c r="AJ67" s="17"/>
      <c r="AK67" s="17"/>
      <c r="AL67" s="17"/>
      <c r="AM67" s="17"/>
    </row>
    <row r="68" spans="1:39" s="16" customFormat="1" ht="108.7" customHeight="1" x14ac:dyDescent="0.3">
      <c r="A68" s="33" t="s">
        <v>30</v>
      </c>
      <c r="B68" s="44" t="s">
        <v>29</v>
      </c>
      <c r="C68" s="50">
        <v>642.9</v>
      </c>
      <c r="D68" s="50">
        <v>0</v>
      </c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  <c r="U68" s="17"/>
      <c r="V68" s="17"/>
      <c r="W68" s="17"/>
      <c r="X68" s="17"/>
      <c r="Y68" s="17"/>
      <c r="Z68" s="17"/>
      <c r="AA68" s="17"/>
      <c r="AB68" s="17"/>
      <c r="AC68" s="17"/>
      <c r="AD68" s="17"/>
      <c r="AE68" s="17"/>
      <c r="AF68" s="17"/>
      <c r="AG68" s="17"/>
      <c r="AH68" s="17"/>
      <c r="AI68" s="17"/>
      <c r="AJ68" s="17"/>
      <c r="AK68" s="17"/>
      <c r="AL68" s="17"/>
      <c r="AM68" s="17"/>
    </row>
    <row r="69" spans="1:39" s="14" customFormat="1" ht="41.45" customHeight="1" x14ac:dyDescent="0.3">
      <c r="A69" s="62"/>
      <c r="B69" s="43" t="s">
        <v>28</v>
      </c>
      <c r="C69" s="32">
        <f>SUM(C71:C84)</f>
        <v>456294.3</v>
      </c>
      <c r="D69" s="32">
        <f>SUM(D71:D84)</f>
        <v>110930.50000000001</v>
      </c>
      <c r="E69" s="15"/>
      <c r="F69" s="15"/>
      <c r="G69" s="15"/>
      <c r="H69" s="15"/>
      <c r="I69" s="15"/>
      <c r="J69" s="15"/>
      <c r="K69" s="15"/>
      <c r="L69" s="15"/>
      <c r="M69" s="15"/>
      <c r="N69" s="15"/>
      <c r="O69" s="15"/>
      <c r="P69" s="15"/>
      <c r="Q69" s="15"/>
      <c r="R69" s="15"/>
      <c r="S69" s="15"/>
      <c r="T69" s="15"/>
      <c r="U69" s="15"/>
      <c r="V69" s="15"/>
      <c r="W69" s="15"/>
      <c r="X69" s="15"/>
      <c r="Y69" s="15"/>
      <c r="Z69" s="15"/>
      <c r="AA69" s="15"/>
      <c r="AB69" s="15"/>
      <c r="AC69" s="15"/>
      <c r="AD69" s="15"/>
      <c r="AE69" s="15"/>
      <c r="AF69" s="15"/>
      <c r="AG69" s="15"/>
      <c r="AH69" s="15"/>
      <c r="AI69" s="15"/>
      <c r="AJ69" s="15"/>
      <c r="AK69" s="15"/>
      <c r="AL69" s="15"/>
      <c r="AM69" s="15"/>
    </row>
    <row r="70" spans="1:39" x14ac:dyDescent="0.3">
      <c r="A70" s="62"/>
      <c r="B70" s="44" t="s">
        <v>8</v>
      </c>
      <c r="C70" s="50"/>
      <c r="D70" s="50"/>
    </row>
    <row r="71" spans="1:39" ht="51.65" customHeight="1" x14ac:dyDescent="0.3">
      <c r="A71" s="33" t="s">
        <v>13</v>
      </c>
      <c r="B71" s="44" t="s">
        <v>27</v>
      </c>
      <c r="C71" s="50">
        <v>47137.9</v>
      </c>
      <c r="D71" s="50">
        <v>13784.5</v>
      </c>
    </row>
    <row r="72" spans="1:39" ht="70.650000000000006" customHeight="1" x14ac:dyDescent="0.3">
      <c r="A72" s="33" t="s">
        <v>13</v>
      </c>
      <c r="B72" s="44" t="s">
        <v>26</v>
      </c>
      <c r="C72" s="50">
        <v>5.0999999999999996</v>
      </c>
      <c r="D72" s="50">
        <v>5.0999999999999996</v>
      </c>
    </row>
    <row r="73" spans="1:39" ht="111.4" customHeight="1" x14ac:dyDescent="0.3">
      <c r="A73" s="33" t="s">
        <v>13</v>
      </c>
      <c r="B73" s="44" t="s">
        <v>25</v>
      </c>
      <c r="C73" s="50">
        <v>83.4</v>
      </c>
      <c r="D73" s="50">
        <v>83.4</v>
      </c>
    </row>
    <row r="74" spans="1:39" ht="54.35" customHeight="1" x14ac:dyDescent="0.3">
      <c r="A74" s="33" t="s">
        <v>13</v>
      </c>
      <c r="B74" s="34" t="s">
        <v>24</v>
      </c>
      <c r="C74" s="50">
        <v>1022.9</v>
      </c>
      <c r="D74" s="50">
        <v>203.7</v>
      </c>
    </row>
    <row r="75" spans="1:39" ht="72" customHeight="1" x14ac:dyDescent="0.3">
      <c r="A75" s="33" t="s">
        <v>13</v>
      </c>
      <c r="B75" s="34" t="s">
        <v>23</v>
      </c>
      <c r="C75" s="50">
        <v>385.5</v>
      </c>
      <c r="D75" s="50">
        <v>90</v>
      </c>
    </row>
    <row r="76" spans="1:39" ht="72.7" customHeight="1" x14ac:dyDescent="0.3">
      <c r="A76" s="33" t="s">
        <v>13</v>
      </c>
      <c r="B76" s="34" t="s">
        <v>22</v>
      </c>
      <c r="C76" s="50">
        <v>40912.400000000001</v>
      </c>
      <c r="D76" s="50">
        <v>9236.2999999999993</v>
      </c>
    </row>
    <row r="77" spans="1:39" ht="59.1" customHeight="1" x14ac:dyDescent="0.3">
      <c r="A77" s="33" t="s">
        <v>13</v>
      </c>
      <c r="B77" s="34" t="s">
        <v>21</v>
      </c>
      <c r="C77" s="50">
        <v>222252.2</v>
      </c>
      <c r="D77" s="50">
        <v>55094.3</v>
      </c>
    </row>
    <row r="78" spans="1:39" ht="70.650000000000006" customHeight="1" x14ac:dyDescent="0.3">
      <c r="A78" s="33" t="s">
        <v>13</v>
      </c>
      <c r="B78" s="44" t="s">
        <v>20</v>
      </c>
      <c r="C78" s="50">
        <v>72409.7</v>
      </c>
      <c r="D78" s="50">
        <v>17853.8</v>
      </c>
    </row>
    <row r="79" spans="1:39" ht="54.35" customHeight="1" x14ac:dyDescent="0.3">
      <c r="A79" s="33" t="s">
        <v>13</v>
      </c>
      <c r="B79" s="34" t="s">
        <v>19</v>
      </c>
      <c r="C79" s="50">
        <v>15012</v>
      </c>
      <c r="D79" s="50">
        <v>4503.6000000000004</v>
      </c>
    </row>
    <row r="80" spans="1:39" ht="72" customHeight="1" x14ac:dyDescent="0.3">
      <c r="A80" s="33" t="s">
        <v>13</v>
      </c>
      <c r="B80" s="34" t="s">
        <v>18</v>
      </c>
      <c r="C80" s="50">
        <v>43000.3</v>
      </c>
      <c r="D80" s="50">
        <v>9613</v>
      </c>
    </row>
    <row r="81" spans="1:39" ht="35.35" customHeight="1" x14ac:dyDescent="0.3">
      <c r="A81" s="33" t="s">
        <v>17</v>
      </c>
      <c r="B81" s="34" t="s">
        <v>16</v>
      </c>
      <c r="C81" s="50">
        <v>1851.3</v>
      </c>
      <c r="D81" s="50">
        <v>462.8</v>
      </c>
    </row>
    <row r="82" spans="1:39" ht="78.150000000000006" customHeight="1" x14ac:dyDescent="0.3">
      <c r="A82" s="33" t="s">
        <v>15</v>
      </c>
      <c r="B82" s="34" t="s">
        <v>14</v>
      </c>
      <c r="C82" s="50">
        <v>307.8</v>
      </c>
      <c r="D82" s="50">
        <v>0</v>
      </c>
    </row>
    <row r="83" spans="1:39" ht="36" customHeight="1" x14ac:dyDescent="0.3">
      <c r="A83" s="33" t="s">
        <v>13</v>
      </c>
      <c r="B83" s="34" t="s">
        <v>12</v>
      </c>
      <c r="C83" s="50"/>
      <c r="D83" s="50"/>
    </row>
    <row r="84" spans="1:39" ht="75.400000000000006" customHeight="1" x14ac:dyDescent="0.3">
      <c r="A84" s="33" t="s">
        <v>11</v>
      </c>
      <c r="B84" s="34" t="s">
        <v>10</v>
      </c>
      <c r="C84" s="50">
        <v>11913.8</v>
      </c>
      <c r="D84" s="50">
        <v>0</v>
      </c>
    </row>
    <row r="85" spans="1:39" s="14" customFormat="1" x14ac:dyDescent="0.3">
      <c r="A85" s="63"/>
      <c r="B85" s="53" t="s">
        <v>9</v>
      </c>
      <c r="C85" s="32">
        <f>SUM(C87:C89)</f>
        <v>3750.3999999999996</v>
      </c>
      <c r="D85" s="32">
        <f>SUM(D87:D89)</f>
        <v>0</v>
      </c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  <c r="AA85" s="15"/>
      <c r="AB85" s="15"/>
      <c r="AC85" s="15"/>
      <c r="AD85" s="15"/>
      <c r="AE85" s="15"/>
      <c r="AF85" s="15"/>
      <c r="AG85" s="15"/>
      <c r="AH85" s="15"/>
      <c r="AI85" s="15"/>
      <c r="AJ85" s="15"/>
      <c r="AK85" s="15"/>
      <c r="AL85" s="15"/>
      <c r="AM85" s="15"/>
    </row>
    <row r="86" spans="1:39" x14ac:dyDescent="0.3">
      <c r="A86" s="63"/>
      <c r="B86" s="34" t="s">
        <v>8</v>
      </c>
      <c r="C86" s="50"/>
      <c r="D86" s="50"/>
    </row>
    <row r="87" spans="1:39" ht="94.45" customHeight="1" x14ac:dyDescent="0.3">
      <c r="A87" s="33" t="s">
        <v>7</v>
      </c>
      <c r="B87" s="54" t="s">
        <v>6</v>
      </c>
      <c r="C87" s="50">
        <v>3717.2</v>
      </c>
      <c r="D87" s="50">
        <v>0</v>
      </c>
    </row>
    <row r="88" spans="1:39" ht="163.69999999999999" customHeight="1" x14ac:dyDescent="0.3">
      <c r="A88" s="33" t="s">
        <v>4</v>
      </c>
      <c r="B88" s="44" t="s">
        <v>5</v>
      </c>
      <c r="C88" s="50">
        <v>9.1999999999999993</v>
      </c>
      <c r="D88" s="50">
        <v>0</v>
      </c>
    </row>
    <row r="89" spans="1:39" ht="163.05000000000001" customHeight="1" x14ac:dyDescent="0.3">
      <c r="A89" s="33" t="s">
        <v>4</v>
      </c>
      <c r="B89" s="44" t="s">
        <v>3</v>
      </c>
      <c r="C89" s="50">
        <v>24</v>
      </c>
      <c r="D89" s="50">
        <v>0</v>
      </c>
    </row>
    <row r="90" spans="1:39" ht="72" customHeight="1" x14ac:dyDescent="0.3">
      <c r="A90" s="30" t="s">
        <v>2</v>
      </c>
      <c r="B90" s="43" t="s">
        <v>1</v>
      </c>
      <c r="C90" s="32">
        <v>578.70000000000005</v>
      </c>
      <c r="D90" s="32">
        <v>136</v>
      </c>
    </row>
    <row r="91" spans="1:39" ht="72" customHeight="1" x14ac:dyDescent="0.3">
      <c r="A91" s="30" t="s">
        <v>143</v>
      </c>
      <c r="B91" s="43" t="s">
        <v>144</v>
      </c>
      <c r="C91" s="48"/>
      <c r="D91" s="48">
        <v>-697.9</v>
      </c>
    </row>
    <row r="92" spans="1:39" s="12" customFormat="1" x14ac:dyDescent="0.3">
      <c r="A92" s="64" t="s">
        <v>0</v>
      </c>
      <c r="B92" s="64"/>
      <c r="C92" s="55">
        <f>SUM(C7+C49)</f>
        <v>989970.3</v>
      </c>
      <c r="D92" s="55">
        <f>SUM(D7+D49)</f>
        <v>223544.1</v>
      </c>
      <c r="E92" s="13"/>
      <c r="F92" s="13"/>
      <c r="G92" s="13"/>
      <c r="H92" s="13"/>
      <c r="I92" s="13"/>
      <c r="J92" s="13"/>
      <c r="K92" s="13"/>
      <c r="L92" s="13"/>
      <c r="M92" s="13"/>
      <c r="N92" s="13"/>
      <c r="O92" s="13"/>
      <c r="P92" s="13"/>
      <c r="Q92" s="13"/>
      <c r="R92" s="13"/>
      <c r="S92" s="13"/>
      <c r="T92" s="13"/>
      <c r="U92" s="13"/>
      <c r="V92" s="13"/>
      <c r="W92" s="13"/>
      <c r="X92" s="13"/>
      <c r="Y92" s="13"/>
      <c r="Z92" s="13"/>
      <c r="AA92" s="13"/>
      <c r="AB92" s="13"/>
      <c r="AC92" s="13"/>
      <c r="AD92" s="13"/>
      <c r="AE92" s="13"/>
      <c r="AF92" s="13"/>
      <c r="AG92" s="13"/>
      <c r="AH92" s="13"/>
      <c r="AI92" s="13"/>
      <c r="AJ92" s="13"/>
      <c r="AK92" s="13"/>
      <c r="AL92" s="13"/>
      <c r="AM92" s="13"/>
    </row>
    <row r="93" spans="1:39" x14ac:dyDescent="0.3">
      <c r="A93" s="10"/>
      <c r="B93" s="11"/>
      <c r="C93" s="8"/>
      <c r="D93" s="56"/>
    </row>
    <row r="94" spans="1:39" x14ac:dyDescent="0.3">
      <c r="A94" s="10"/>
      <c r="B94" s="9"/>
      <c r="C94" s="8"/>
      <c r="D94" s="7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  <c r="AM94" s="1"/>
    </row>
    <row r="95" spans="1:39" x14ac:dyDescent="0.3">
      <c r="A95" s="10"/>
      <c r="B95" s="9"/>
      <c r="C95" s="8"/>
      <c r="D95" s="7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  <c r="AM95" s="1"/>
    </row>
    <row r="96" spans="1:39" x14ac:dyDescent="0.3">
      <c r="A96" s="10"/>
      <c r="B96" s="9"/>
      <c r="C96" s="8"/>
      <c r="D96" s="7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L96" s="1"/>
      <c r="AM96" s="1"/>
    </row>
    <row r="97" spans="1:39" x14ac:dyDescent="0.3">
      <c r="A97" s="10"/>
      <c r="B97" s="9"/>
      <c r="C97" s="8"/>
      <c r="D97" s="7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L97" s="1"/>
      <c r="AM97" s="1"/>
    </row>
    <row r="98" spans="1:39" x14ac:dyDescent="0.3">
      <c r="A98" s="10"/>
      <c r="B98" s="9"/>
      <c r="C98" s="8"/>
      <c r="D98" s="7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  <c r="AM98" s="1"/>
    </row>
    <row r="99" spans="1:39" x14ac:dyDescent="0.3">
      <c r="A99" s="10"/>
      <c r="B99" s="9"/>
      <c r="C99" s="8"/>
      <c r="D99" s="7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  <c r="AJ99" s="1"/>
      <c r="AK99" s="1"/>
      <c r="AL99" s="1"/>
      <c r="AM99" s="1"/>
    </row>
    <row r="100" spans="1:39" x14ac:dyDescent="0.3">
      <c r="A100" s="10"/>
      <c r="B100" s="9"/>
      <c r="C100" s="8"/>
      <c r="D100" s="7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  <c r="AM100" s="1"/>
    </row>
    <row r="101" spans="1:39" x14ac:dyDescent="0.3">
      <c r="A101" s="10"/>
      <c r="B101" s="9"/>
      <c r="C101" s="8"/>
      <c r="D101" s="7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  <c r="AM101" s="1"/>
    </row>
    <row r="102" spans="1:39" x14ac:dyDescent="0.3">
      <c r="A102" s="10"/>
      <c r="B102" s="9"/>
      <c r="C102" s="8"/>
      <c r="D102" s="7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  <c r="AM102" s="1"/>
    </row>
    <row r="103" spans="1:39" x14ac:dyDescent="0.3">
      <c r="A103" s="10"/>
      <c r="B103" s="9"/>
      <c r="C103" s="8"/>
      <c r="D103" s="7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  <c r="AM103" s="1"/>
    </row>
    <row r="104" spans="1:39" x14ac:dyDescent="0.3">
      <c r="A104" s="10"/>
      <c r="B104" s="9"/>
      <c r="C104" s="8"/>
      <c r="D104" s="7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</row>
    <row r="105" spans="1:39" x14ac:dyDescent="0.3">
      <c r="A105" s="10"/>
      <c r="B105" s="9"/>
      <c r="C105" s="8"/>
      <c r="D105" s="7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</row>
    <row r="106" spans="1:39" x14ac:dyDescent="0.3">
      <c r="A106" s="10"/>
      <c r="B106" s="9"/>
      <c r="C106" s="8"/>
      <c r="D106" s="7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  <c r="AM106" s="1"/>
    </row>
    <row r="107" spans="1:39" x14ac:dyDescent="0.3">
      <c r="A107" s="10"/>
      <c r="B107" s="9"/>
      <c r="C107" s="8"/>
      <c r="D107" s="7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  <c r="AM107" s="1"/>
    </row>
    <row r="108" spans="1:39" x14ac:dyDescent="0.3">
      <c r="A108" s="10"/>
      <c r="B108" s="9"/>
      <c r="C108" s="8"/>
      <c r="D108" s="7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L108" s="1"/>
      <c r="AM108" s="1"/>
    </row>
    <row r="109" spans="1:39" x14ac:dyDescent="0.3">
      <c r="A109" s="10"/>
      <c r="B109" s="9"/>
      <c r="C109" s="8"/>
      <c r="D109" s="7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L109" s="1"/>
      <c r="AM109" s="1"/>
    </row>
    <row r="110" spans="1:39" x14ac:dyDescent="0.3">
      <c r="A110" s="10"/>
      <c r="B110" s="9"/>
      <c r="C110" s="8"/>
      <c r="D110" s="7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  <c r="AM110" s="1"/>
    </row>
    <row r="111" spans="1:39" x14ac:dyDescent="0.3">
      <c r="A111" s="10"/>
      <c r="B111" s="9"/>
      <c r="C111" s="8"/>
      <c r="D111" s="7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  <c r="AM111" s="1"/>
    </row>
    <row r="112" spans="1:39" x14ac:dyDescent="0.3">
      <c r="A112" s="10"/>
      <c r="B112" s="9"/>
      <c r="C112" s="8"/>
      <c r="D112" s="7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</row>
    <row r="113" spans="1:39" x14ac:dyDescent="0.3">
      <c r="A113" s="10"/>
      <c r="B113" s="9"/>
      <c r="C113" s="8"/>
      <c r="D113" s="7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  <c r="AM113" s="1"/>
    </row>
    <row r="114" spans="1:39" x14ac:dyDescent="0.3">
      <c r="A114" s="10"/>
      <c r="B114" s="9"/>
      <c r="C114" s="8"/>
      <c r="D114" s="7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  <c r="AI114" s="1"/>
      <c r="AJ114" s="1"/>
      <c r="AK114" s="1"/>
      <c r="AL114" s="1"/>
      <c r="AM114" s="1"/>
    </row>
    <row r="115" spans="1:39" x14ac:dyDescent="0.3">
      <c r="A115" s="10"/>
      <c r="B115" s="9"/>
      <c r="C115" s="8"/>
      <c r="D115" s="7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  <c r="AI115" s="1"/>
      <c r="AJ115" s="1"/>
      <c r="AK115" s="1"/>
      <c r="AL115" s="1"/>
      <c r="AM115" s="1"/>
    </row>
    <row r="116" spans="1:39" x14ac:dyDescent="0.3">
      <c r="A116" s="10"/>
      <c r="B116" s="9"/>
      <c r="C116" s="8"/>
      <c r="D116" s="7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  <c r="AI116" s="1"/>
      <c r="AJ116" s="1"/>
      <c r="AK116" s="1"/>
      <c r="AL116" s="1"/>
      <c r="AM116" s="1"/>
    </row>
    <row r="117" spans="1:39" x14ac:dyDescent="0.3">
      <c r="A117" s="10"/>
      <c r="B117" s="9"/>
      <c r="C117" s="8"/>
      <c r="D117" s="7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  <c r="AM117" s="1"/>
    </row>
    <row r="118" spans="1:39" x14ac:dyDescent="0.3">
      <c r="A118" s="10"/>
      <c r="B118" s="9"/>
      <c r="C118" s="8"/>
      <c r="D118" s="7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L118" s="1"/>
      <c r="AM118" s="1"/>
    </row>
    <row r="119" spans="1:39" x14ac:dyDescent="0.3">
      <c r="A119" s="10"/>
      <c r="B119" s="9"/>
      <c r="C119" s="8"/>
      <c r="D119" s="7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  <c r="AI119" s="1"/>
      <c r="AJ119" s="1"/>
      <c r="AK119" s="1"/>
      <c r="AL119" s="1"/>
      <c r="AM119" s="1"/>
    </row>
    <row r="120" spans="1:39" x14ac:dyDescent="0.3">
      <c r="A120" s="10"/>
      <c r="B120" s="9"/>
      <c r="C120" s="8"/>
      <c r="D120" s="7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  <c r="AI120" s="1"/>
      <c r="AJ120" s="1"/>
      <c r="AK120" s="1"/>
      <c r="AL120" s="1"/>
      <c r="AM120" s="1"/>
    </row>
    <row r="121" spans="1:39" x14ac:dyDescent="0.3">
      <c r="A121" s="10"/>
      <c r="B121" s="9"/>
      <c r="C121" s="8"/>
      <c r="D121" s="7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  <c r="AI121" s="1"/>
      <c r="AJ121" s="1"/>
      <c r="AK121" s="1"/>
      <c r="AL121" s="1"/>
      <c r="AM121" s="1"/>
    </row>
    <row r="122" spans="1:39" x14ac:dyDescent="0.3">
      <c r="A122" s="10"/>
      <c r="B122" s="9"/>
      <c r="C122" s="8"/>
      <c r="D122" s="7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  <c r="AI122" s="1"/>
      <c r="AJ122" s="1"/>
      <c r="AK122" s="1"/>
      <c r="AL122" s="1"/>
      <c r="AM122" s="1"/>
    </row>
    <row r="123" spans="1:39" x14ac:dyDescent="0.3">
      <c r="A123" s="10"/>
      <c r="B123" s="9"/>
      <c r="C123" s="8"/>
      <c r="D123" s="7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  <c r="AH123" s="1"/>
      <c r="AI123" s="1"/>
      <c r="AJ123" s="1"/>
      <c r="AK123" s="1"/>
      <c r="AL123" s="1"/>
      <c r="AM123" s="1"/>
    </row>
    <row r="124" spans="1:39" x14ac:dyDescent="0.3">
      <c r="A124" s="10"/>
      <c r="B124" s="9"/>
      <c r="C124" s="8"/>
      <c r="D124" s="7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  <c r="AH124" s="1"/>
      <c r="AI124" s="1"/>
      <c r="AJ124" s="1"/>
      <c r="AK124" s="1"/>
      <c r="AL124" s="1"/>
      <c r="AM124" s="1"/>
    </row>
    <row r="125" spans="1:39" x14ac:dyDescent="0.3">
      <c r="A125" s="10"/>
      <c r="B125" s="9"/>
      <c r="C125" s="8"/>
      <c r="D125" s="7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L125" s="1"/>
      <c r="AM125" s="1"/>
    </row>
    <row r="126" spans="1:39" x14ac:dyDescent="0.3">
      <c r="A126" s="10"/>
      <c r="B126" s="9"/>
      <c r="C126" s="8"/>
      <c r="D126" s="7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  <c r="AI126" s="1"/>
      <c r="AJ126" s="1"/>
      <c r="AK126" s="1"/>
      <c r="AL126" s="1"/>
      <c r="AM126" s="1"/>
    </row>
    <row r="127" spans="1:39" x14ac:dyDescent="0.3">
      <c r="A127" s="10"/>
      <c r="B127" s="9"/>
      <c r="C127" s="8"/>
      <c r="D127" s="7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  <c r="AI127" s="1"/>
      <c r="AJ127" s="1"/>
      <c r="AK127" s="1"/>
      <c r="AL127" s="1"/>
      <c r="AM127" s="1"/>
    </row>
    <row r="128" spans="1:39" x14ac:dyDescent="0.3">
      <c r="A128" s="10"/>
      <c r="B128" s="9"/>
      <c r="C128" s="8"/>
      <c r="D128" s="7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L128" s="1"/>
      <c r="AM128" s="1"/>
    </row>
    <row r="129" spans="1:39" x14ac:dyDescent="0.3">
      <c r="A129" s="10"/>
      <c r="B129" s="9"/>
      <c r="C129" s="8"/>
      <c r="D129" s="7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  <c r="AM129" s="1"/>
    </row>
    <row r="130" spans="1:39" x14ac:dyDescent="0.3">
      <c r="A130" s="10"/>
      <c r="B130" s="9"/>
      <c r="C130" s="8"/>
      <c r="D130" s="7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  <c r="AM130" s="1"/>
    </row>
    <row r="131" spans="1:39" x14ac:dyDescent="0.3">
      <c r="A131" s="10"/>
      <c r="B131" s="9"/>
      <c r="C131" s="8"/>
      <c r="D131" s="7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  <c r="AM131" s="1"/>
    </row>
    <row r="132" spans="1:39" x14ac:dyDescent="0.3">
      <c r="A132" s="10"/>
      <c r="B132" s="9"/>
      <c r="C132" s="8"/>
      <c r="D132" s="7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L132" s="1"/>
      <c r="AM132" s="1"/>
    </row>
    <row r="133" spans="1:39" x14ac:dyDescent="0.3">
      <c r="A133" s="10"/>
      <c r="B133" s="9"/>
      <c r="C133" s="8"/>
      <c r="D133" s="7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  <c r="AI133" s="1"/>
      <c r="AJ133" s="1"/>
      <c r="AK133" s="1"/>
      <c r="AL133" s="1"/>
      <c r="AM133" s="1"/>
    </row>
    <row r="134" spans="1:39" x14ac:dyDescent="0.3">
      <c r="A134" s="10"/>
      <c r="B134" s="9"/>
      <c r="C134" s="8"/>
      <c r="D134" s="7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  <c r="AI134" s="1"/>
      <c r="AJ134" s="1"/>
      <c r="AK134" s="1"/>
      <c r="AL134" s="1"/>
      <c r="AM134" s="1"/>
    </row>
    <row r="135" spans="1:39" x14ac:dyDescent="0.3">
      <c r="A135" s="10"/>
      <c r="B135" s="9"/>
      <c r="C135" s="8"/>
      <c r="D135" s="7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  <c r="AI135" s="1"/>
      <c r="AJ135" s="1"/>
      <c r="AK135" s="1"/>
      <c r="AL135" s="1"/>
      <c r="AM135" s="1"/>
    </row>
    <row r="136" spans="1:39" x14ac:dyDescent="0.3">
      <c r="A136" s="10"/>
      <c r="B136" s="9"/>
      <c r="C136" s="8"/>
      <c r="D136" s="7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L136" s="1"/>
      <c r="AM136" s="1"/>
    </row>
    <row r="137" spans="1:39" x14ac:dyDescent="0.3">
      <c r="A137" s="10"/>
      <c r="B137" s="9"/>
      <c r="C137" s="8"/>
      <c r="D137" s="7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  <c r="AI137" s="1"/>
      <c r="AJ137" s="1"/>
      <c r="AK137" s="1"/>
      <c r="AL137" s="1"/>
      <c r="AM137" s="1"/>
    </row>
    <row r="138" spans="1:39" x14ac:dyDescent="0.3">
      <c r="A138" s="10"/>
      <c r="B138" s="9"/>
      <c r="C138" s="8"/>
      <c r="D138" s="7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  <c r="AH138" s="1"/>
      <c r="AI138" s="1"/>
      <c r="AJ138" s="1"/>
      <c r="AK138" s="1"/>
      <c r="AL138" s="1"/>
      <c r="AM138" s="1"/>
    </row>
    <row r="139" spans="1:39" x14ac:dyDescent="0.3">
      <c r="A139" s="10"/>
      <c r="B139" s="9"/>
      <c r="C139" s="8"/>
      <c r="D139" s="7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  <c r="AI139" s="1"/>
      <c r="AJ139" s="1"/>
      <c r="AK139" s="1"/>
      <c r="AL139" s="1"/>
      <c r="AM139" s="1"/>
    </row>
    <row r="140" spans="1:39" x14ac:dyDescent="0.3">
      <c r="A140" s="10"/>
      <c r="B140" s="9"/>
      <c r="C140" s="8"/>
      <c r="D140" s="7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  <c r="AI140" s="1"/>
      <c r="AJ140" s="1"/>
      <c r="AK140" s="1"/>
      <c r="AL140" s="1"/>
      <c r="AM140" s="1"/>
    </row>
    <row r="141" spans="1:39" x14ac:dyDescent="0.3">
      <c r="A141" s="10"/>
      <c r="B141" s="9"/>
      <c r="C141" s="8"/>
      <c r="D141" s="7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L141" s="1"/>
      <c r="AM141" s="1"/>
    </row>
    <row r="142" spans="1:39" x14ac:dyDescent="0.3">
      <c r="A142" s="10"/>
      <c r="B142" s="9"/>
      <c r="C142" s="8"/>
      <c r="D142" s="7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L142" s="1"/>
      <c r="AM142" s="1"/>
    </row>
    <row r="143" spans="1:39" x14ac:dyDescent="0.3">
      <c r="A143" s="10"/>
      <c r="B143" s="9"/>
      <c r="C143" s="8"/>
      <c r="D143" s="7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  <c r="AI143" s="1"/>
      <c r="AJ143" s="1"/>
      <c r="AK143" s="1"/>
      <c r="AL143" s="1"/>
      <c r="AM143" s="1"/>
    </row>
    <row r="144" spans="1:39" x14ac:dyDescent="0.3">
      <c r="A144" s="10"/>
      <c r="B144" s="9"/>
      <c r="C144" s="8"/>
      <c r="D144" s="7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  <c r="AI144" s="1"/>
      <c r="AJ144" s="1"/>
      <c r="AK144" s="1"/>
      <c r="AL144" s="1"/>
      <c r="AM144" s="1"/>
    </row>
    <row r="145" spans="1:39" x14ac:dyDescent="0.3">
      <c r="A145" s="10"/>
      <c r="B145" s="9"/>
      <c r="C145" s="8"/>
      <c r="D145" s="7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L145" s="1"/>
      <c r="AM145" s="1"/>
    </row>
    <row r="146" spans="1:39" x14ac:dyDescent="0.3">
      <c r="A146" s="10"/>
      <c r="B146" s="9"/>
      <c r="C146" s="8"/>
      <c r="D146" s="7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  <c r="AI146" s="1"/>
      <c r="AJ146" s="1"/>
      <c r="AK146" s="1"/>
      <c r="AL146" s="1"/>
      <c r="AM146" s="1"/>
    </row>
    <row r="147" spans="1:39" x14ac:dyDescent="0.3">
      <c r="A147" s="10"/>
      <c r="B147" s="9"/>
      <c r="C147" s="8"/>
      <c r="D147" s="7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  <c r="AI147" s="1"/>
      <c r="AJ147" s="1"/>
      <c r="AK147" s="1"/>
      <c r="AL147" s="1"/>
      <c r="AM147" s="1"/>
    </row>
    <row r="148" spans="1:39" x14ac:dyDescent="0.3">
      <c r="A148" s="10"/>
      <c r="B148" s="9"/>
      <c r="C148" s="8"/>
      <c r="D148" s="7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L148" s="1"/>
      <c r="AM148" s="1"/>
    </row>
    <row r="149" spans="1:39" x14ac:dyDescent="0.3">
      <c r="A149" s="10"/>
      <c r="B149" s="9"/>
      <c r="C149" s="8"/>
      <c r="D149" s="7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L149" s="1"/>
      <c r="AM149" s="1"/>
    </row>
    <row r="150" spans="1:39" x14ac:dyDescent="0.3">
      <c r="A150" s="10"/>
      <c r="B150" s="9"/>
      <c r="C150" s="8"/>
      <c r="D150" s="7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  <c r="AM150" s="1"/>
    </row>
    <row r="151" spans="1:39" x14ac:dyDescent="0.3">
      <c r="A151" s="10"/>
      <c r="B151" s="9"/>
      <c r="C151" s="8"/>
      <c r="D151" s="7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/>
      <c r="AI151" s="1"/>
      <c r="AJ151" s="1"/>
      <c r="AK151" s="1"/>
      <c r="AL151" s="1"/>
      <c r="AM151" s="1"/>
    </row>
    <row r="152" spans="1:39" x14ac:dyDescent="0.3">
      <c r="A152" s="10"/>
      <c r="B152" s="9"/>
      <c r="C152" s="8"/>
      <c r="D152" s="7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  <c r="AI152" s="1"/>
      <c r="AJ152" s="1"/>
      <c r="AK152" s="1"/>
      <c r="AL152" s="1"/>
      <c r="AM152" s="1"/>
    </row>
    <row r="153" spans="1:39" x14ac:dyDescent="0.3">
      <c r="A153" s="10"/>
      <c r="B153" s="9"/>
      <c r="C153" s="8"/>
      <c r="D153" s="7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  <c r="AI153" s="1"/>
      <c r="AJ153" s="1"/>
      <c r="AK153" s="1"/>
      <c r="AL153" s="1"/>
      <c r="AM153" s="1"/>
    </row>
    <row r="154" spans="1:39" x14ac:dyDescent="0.3">
      <c r="A154" s="10"/>
      <c r="B154" s="9"/>
      <c r="C154" s="8"/>
      <c r="D154" s="7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  <c r="AH154" s="1"/>
      <c r="AI154" s="1"/>
      <c r="AJ154" s="1"/>
      <c r="AK154" s="1"/>
      <c r="AL154" s="1"/>
      <c r="AM154" s="1"/>
    </row>
    <row r="155" spans="1:39" x14ac:dyDescent="0.3">
      <c r="A155" s="10"/>
      <c r="B155" s="9"/>
      <c r="C155" s="8"/>
      <c r="D155" s="7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  <c r="AI155" s="1"/>
      <c r="AJ155" s="1"/>
      <c r="AK155" s="1"/>
      <c r="AL155" s="1"/>
      <c r="AM155" s="1"/>
    </row>
    <row r="156" spans="1:39" x14ac:dyDescent="0.3">
      <c r="A156" s="10"/>
      <c r="B156" s="9"/>
      <c r="C156" s="8"/>
      <c r="D156" s="7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  <c r="AH156" s="1"/>
      <c r="AI156" s="1"/>
      <c r="AJ156" s="1"/>
      <c r="AK156" s="1"/>
      <c r="AL156" s="1"/>
      <c r="AM156" s="1"/>
    </row>
    <row r="157" spans="1:39" x14ac:dyDescent="0.3">
      <c r="A157" s="10"/>
      <c r="B157" s="9"/>
      <c r="C157" s="8"/>
      <c r="D157" s="7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  <c r="AH157" s="1"/>
      <c r="AI157" s="1"/>
      <c r="AJ157" s="1"/>
      <c r="AK157" s="1"/>
      <c r="AL157" s="1"/>
      <c r="AM157" s="1"/>
    </row>
    <row r="158" spans="1:39" x14ac:dyDescent="0.3">
      <c r="A158" s="10"/>
      <c r="B158" s="9"/>
      <c r="C158" s="8"/>
      <c r="D158" s="7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  <c r="AH158" s="1"/>
      <c r="AI158" s="1"/>
      <c r="AJ158" s="1"/>
      <c r="AK158" s="1"/>
      <c r="AL158" s="1"/>
      <c r="AM158" s="1"/>
    </row>
    <row r="159" spans="1:39" x14ac:dyDescent="0.3">
      <c r="A159" s="10"/>
      <c r="B159" s="9"/>
      <c r="C159" s="8"/>
      <c r="D159" s="7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1"/>
      <c r="AH159" s="1"/>
      <c r="AI159" s="1"/>
      <c r="AJ159" s="1"/>
      <c r="AK159" s="1"/>
      <c r="AL159" s="1"/>
      <c r="AM159" s="1"/>
    </row>
    <row r="160" spans="1:39" x14ac:dyDescent="0.3">
      <c r="A160" s="10"/>
      <c r="B160" s="9"/>
      <c r="C160" s="8"/>
      <c r="D160" s="7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  <c r="AI160" s="1"/>
      <c r="AJ160" s="1"/>
      <c r="AK160" s="1"/>
      <c r="AL160" s="1"/>
      <c r="AM160" s="1"/>
    </row>
    <row r="161" spans="1:39" x14ac:dyDescent="0.3">
      <c r="A161" s="10"/>
      <c r="B161" s="9"/>
      <c r="C161" s="8"/>
      <c r="D161" s="7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  <c r="AG161" s="1"/>
      <c r="AH161" s="1"/>
      <c r="AI161" s="1"/>
      <c r="AJ161" s="1"/>
      <c r="AK161" s="1"/>
      <c r="AL161" s="1"/>
      <c r="AM161" s="1"/>
    </row>
    <row r="162" spans="1:39" x14ac:dyDescent="0.3">
      <c r="A162" s="10"/>
      <c r="B162" s="9"/>
      <c r="C162" s="8"/>
      <c r="D162" s="7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  <c r="AI162" s="1"/>
      <c r="AJ162" s="1"/>
      <c r="AK162" s="1"/>
      <c r="AL162" s="1"/>
      <c r="AM162" s="1"/>
    </row>
    <row r="163" spans="1:39" x14ac:dyDescent="0.3">
      <c r="A163" s="10"/>
      <c r="B163" s="9"/>
      <c r="C163" s="8"/>
      <c r="D163" s="7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  <c r="AI163" s="1"/>
      <c r="AJ163" s="1"/>
      <c r="AK163" s="1"/>
      <c r="AL163" s="1"/>
      <c r="AM163" s="1"/>
    </row>
    <row r="164" spans="1:39" x14ac:dyDescent="0.3">
      <c r="A164" s="10"/>
      <c r="B164" s="9"/>
      <c r="C164" s="8"/>
      <c r="D164" s="7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  <c r="AI164" s="1"/>
      <c r="AJ164" s="1"/>
      <c r="AK164" s="1"/>
      <c r="AL164" s="1"/>
      <c r="AM164" s="1"/>
    </row>
    <row r="165" spans="1:39" x14ac:dyDescent="0.3">
      <c r="A165" s="10"/>
      <c r="B165" s="9"/>
      <c r="C165" s="8"/>
      <c r="D165" s="7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</row>
    <row r="166" spans="1:39" x14ac:dyDescent="0.3">
      <c r="A166" s="10"/>
      <c r="B166" s="9"/>
      <c r="C166" s="8"/>
      <c r="D166" s="7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  <c r="AM166" s="1"/>
    </row>
    <row r="167" spans="1:39" x14ac:dyDescent="0.3">
      <c r="A167" s="10"/>
      <c r="B167" s="9"/>
      <c r="C167" s="8"/>
      <c r="D167" s="7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  <c r="AM167" s="1"/>
    </row>
    <row r="168" spans="1:39" x14ac:dyDescent="0.3">
      <c r="A168" s="10"/>
      <c r="B168" s="9"/>
      <c r="C168" s="8"/>
      <c r="D168" s="7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  <c r="AH168" s="1"/>
      <c r="AI168" s="1"/>
      <c r="AJ168" s="1"/>
      <c r="AK168" s="1"/>
      <c r="AL168" s="1"/>
      <c r="AM168" s="1"/>
    </row>
    <row r="169" spans="1:39" x14ac:dyDescent="0.3">
      <c r="A169" s="10"/>
      <c r="B169" s="9"/>
      <c r="C169" s="8"/>
      <c r="D169" s="7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  <c r="AH169" s="1"/>
      <c r="AI169" s="1"/>
      <c r="AJ169" s="1"/>
      <c r="AK169" s="1"/>
      <c r="AL169" s="1"/>
      <c r="AM169" s="1"/>
    </row>
    <row r="170" spans="1:39" x14ac:dyDescent="0.3">
      <c r="A170" s="10"/>
      <c r="B170" s="9"/>
      <c r="C170" s="8"/>
      <c r="D170" s="7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  <c r="AI170" s="1"/>
      <c r="AJ170" s="1"/>
      <c r="AK170" s="1"/>
      <c r="AL170" s="1"/>
      <c r="AM170" s="1"/>
    </row>
    <row r="171" spans="1:39" x14ac:dyDescent="0.3">
      <c r="A171" s="10"/>
      <c r="B171" s="9"/>
      <c r="C171" s="8"/>
      <c r="D171" s="7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  <c r="AI171" s="1"/>
      <c r="AJ171" s="1"/>
      <c r="AK171" s="1"/>
      <c r="AL171" s="1"/>
      <c r="AM171" s="1"/>
    </row>
    <row r="172" spans="1:39" x14ac:dyDescent="0.3">
      <c r="A172" s="10"/>
      <c r="B172" s="9"/>
      <c r="C172" s="8"/>
      <c r="D172" s="7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  <c r="AG172" s="1"/>
      <c r="AH172" s="1"/>
      <c r="AI172" s="1"/>
      <c r="AJ172" s="1"/>
      <c r="AK172" s="1"/>
      <c r="AL172" s="1"/>
      <c r="AM172" s="1"/>
    </row>
    <row r="173" spans="1:39" x14ac:dyDescent="0.3">
      <c r="A173" s="10"/>
      <c r="B173" s="9"/>
      <c r="C173" s="8"/>
      <c r="D173" s="7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  <c r="AH173" s="1"/>
      <c r="AI173" s="1"/>
      <c r="AJ173" s="1"/>
      <c r="AK173" s="1"/>
      <c r="AL173" s="1"/>
      <c r="AM173" s="1"/>
    </row>
    <row r="174" spans="1:39" x14ac:dyDescent="0.3">
      <c r="A174" s="10"/>
      <c r="B174" s="9"/>
      <c r="C174" s="8"/>
      <c r="D174" s="7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1"/>
      <c r="AH174" s="1"/>
      <c r="AI174" s="1"/>
      <c r="AJ174" s="1"/>
      <c r="AK174" s="1"/>
      <c r="AL174" s="1"/>
      <c r="AM174" s="1"/>
    </row>
    <row r="175" spans="1:39" x14ac:dyDescent="0.3">
      <c r="A175" s="10"/>
      <c r="B175" s="9"/>
      <c r="C175" s="8"/>
      <c r="D175" s="7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1"/>
      <c r="AH175" s="1"/>
      <c r="AI175" s="1"/>
      <c r="AJ175" s="1"/>
      <c r="AK175" s="1"/>
      <c r="AL175" s="1"/>
      <c r="AM175" s="1"/>
    </row>
    <row r="176" spans="1:39" x14ac:dyDescent="0.3">
      <c r="A176" s="10"/>
      <c r="B176" s="9"/>
      <c r="C176" s="8"/>
      <c r="D176" s="7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  <c r="AI176" s="1"/>
      <c r="AJ176" s="1"/>
      <c r="AK176" s="1"/>
      <c r="AL176" s="1"/>
      <c r="AM176" s="1"/>
    </row>
    <row r="177" spans="1:39" x14ac:dyDescent="0.3">
      <c r="A177" s="10"/>
      <c r="B177" s="9"/>
      <c r="C177" s="8"/>
      <c r="D177" s="7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  <c r="AH177" s="1"/>
      <c r="AI177" s="1"/>
      <c r="AJ177" s="1"/>
      <c r="AK177" s="1"/>
      <c r="AL177" s="1"/>
      <c r="AM177" s="1"/>
    </row>
  </sheetData>
  <mergeCells count="8">
    <mergeCell ref="D51:D52"/>
    <mergeCell ref="A3:D3"/>
    <mergeCell ref="A69:A70"/>
    <mergeCell ref="A85:A86"/>
    <mergeCell ref="A92:B92"/>
    <mergeCell ref="A51:A52"/>
    <mergeCell ref="B51:B52"/>
    <mergeCell ref="C51:C52"/>
  </mergeCells>
  <printOptions horizontalCentered="1"/>
  <pageMargins left="0.98425196850393704" right="0.39370078740157483" top="0.78740157480314965" bottom="0.78740157480314965" header="0.51181102362204722" footer="0.51181102362204722"/>
  <pageSetup paperSize="9" scale="55" firstPageNumber="0" fitToHeight="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3</vt:i4>
      </vt:variant>
    </vt:vector>
  </HeadingPairs>
  <TitlesOfParts>
    <vt:vector size="4" baseType="lpstr">
      <vt:lpstr>доходы 2018  (2)</vt:lpstr>
      <vt:lpstr>'доходы 2018  (2)'!Excel_BuiltIn_Print_Area_1</vt:lpstr>
      <vt:lpstr>'доходы 2018  (2)'!Excel_BuiltIn_Print_Titles_1</vt:lpstr>
      <vt:lpstr>'доходы 2018  (2)'!Область_печати</vt:lpstr>
    </vt:vector>
  </TitlesOfParts>
  <Company>MFNSO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Тихонова</dc:creator>
  <cp:lastModifiedBy>Тихонова</cp:lastModifiedBy>
  <cp:lastPrinted>2018-04-27T06:54:28Z</cp:lastPrinted>
  <dcterms:created xsi:type="dcterms:W3CDTF">2018-04-27T06:49:06Z</dcterms:created>
  <dcterms:modified xsi:type="dcterms:W3CDTF">2018-04-27T07:35:38Z</dcterms:modified>
</cp:coreProperties>
</file>