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Тихонова ЕМ\Desktop\Бюджет 2017 на 04.12.2017\решение на 16.11.2017\"/>
    </mc:Choice>
  </mc:AlternateContent>
  <bookViews>
    <workbookView xWindow="480" yWindow="90" windowWidth="13335" windowHeight="6915"/>
  </bookViews>
  <sheets>
    <sheet name="таб.1.8" sheetId="49" r:id="rId1"/>
    <sheet name="таб.1.2  " sheetId="48" r:id="rId2"/>
    <sheet name="таб.1.7  " sheetId="47" r:id="rId3"/>
    <sheet name="таб.1.6" sheetId="46" r:id="rId4"/>
    <sheet name="доходы 2017" sheetId="18" r:id="rId5"/>
    <sheet name="источники 2017" sheetId="11" r:id="rId6"/>
    <sheet name="по разделам" sheetId="6" r:id="rId7"/>
    <sheet name="ведомственная " sheetId="1" r:id="rId8"/>
  </sheets>
  <externalReferences>
    <externalReference r:id="rId9"/>
    <externalReference r:id="rId10"/>
  </externalReferences>
  <definedNames>
    <definedName name="_xlnm._FilterDatabase" localSheetId="7" hidden="1">'ведомственная '!$A$11:$HT$11</definedName>
    <definedName name="_xlnm._FilterDatabase" localSheetId="6" hidden="1">'по разделам'!$A$11:$HR$11</definedName>
    <definedName name="_xlnm._FilterDatabase" localSheetId="1" hidden="1">'таб.1.2  '!$A$11:$A$11</definedName>
    <definedName name="_xlnm._FilterDatabase" localSheetId="3" hidden="1">таб.1.6!$A$11:$A$11</definedName>
    <definedName name="_xlnm._FilterDatabase" localSheetId="2" hidden="1">'таб.1.7  '!$A$11:$A$11</definedName>
    <definedName name="_xlnm._FilterDatabase" localSheetId="0" hidden="1">таб.1.8!$A$11:$A$11</definedName>
    <definedName name="Excel_BuiltIn_Print_Area_1" localSheetId="4">'доходы 2017'!$A$1:$D$95</definedName>
    <definedName name="Excel_BuiltIn_Print_Area_1" localSheetId="6">#REF!</definedName>
    <definedName name="Excel_BuiltIn_Print_Area_1" localSheetId="1">#REF!</definedName>
    <definedName name="Excel_BuiltIn_Print_Area_1" localSheetId="3">#REF!</definedName>
    <definedName name="Excel_BuiltIn_Print_Area_1" localSheetId="2">#REF!</definedName>
    <definedName name="Excel_BuiltIn_Print_Area_1" localSheetId="0">#REF!</definedName>
    <definedName name="Excel_BuiltIn_Print_Area_1">#REF!</definedName>
    <definedName name="Excel_BuiltIn_Print_Area_2" localSheetId="4">#REF!</definedName>
    <definedName name="Excel_BuiltIn_Print_Area_2" localSheetId="6">#REF!</definedName>
    <definedName name="Excel_BuiltIn_Print_Area_2" localSheetId="1">#REF!</definedName>
    <definedName name="Excel_BuiltIn_Print_Area_2" localSheetId="3">#REF!</definedName>
    <definedName name="Excel_BuiltIn_Print_Area_2" localSheetId="2">#REF!</definedName>
    <definedName name="Excel_BuiltIn_Print_Area_2" localSheetId="0">#REF!</definedName>
    <definedName name="Excel_BuiltIn_Print_Area_2">#REF!</definedName>
    <definedName name="Excel_BuiltIn_Print_Titles_1" localSheetId="4">'доходы 2017'!$8:$8</definedName>
    <definedName name="Excel_BuiltIn_Print_Titles_1" localSheetId="6">#REF!</definedName>
    <definedName name="Excel_BuiltIn_Print_Titles_1" localSheetId="1">#REF!</definedName>
    <definedName name="Excel_BuiltIn_Print_Titles_1" localSheetId="3">#REF!</definedName>
    <definedName name="Excel_BuiltIn_Print_Titles_1" localSheetId="2">#REF!</definedName>
    <definedName name="Excel_BuiltIn_Print_Titles_1" localSheetId="0">#REF!</definedName>
    <definedName name="Excel_BuiltIn_Print_Titles_1">#REF!</definedName>
    <definedName name="доходы" localSheetId="1">#REF!</definedName>
    <definedName name="доходы" localSheetId="3">#REF!</definedName>
    <definedName name="доходы" localSheetId="2">#REF!</definedName>
    <definedName name="доходы" localSheetId="0">#REF!</definedName>
    <definedName name="доходы">#REF!</definedName>
    <definedName name="_xlnm.Print_Titles" localSheetId="7">'ведомственная '!$11:$11</definedName>
    <definedName name="_xlnm.Print_Titles" localSheetId="5">'источники 2017'!$11:$11</definedName>
    <definedName name="_xlnm.Print_Titles" localSheetId="6">'по разделам'!$11:$11</definedName>
    <definedName name="_xlnm.Print_Titles" localSheetId="1">'таб.1.2  '!$11:$11</definedName>
    <definedName name="_xlnm.Print_Titles" localSheetId="3">таб.1.6!$11:$11</definedName>
    <definedName name="_xlnm.Print_Titles" localSheetId="2">'таб.1.7  '!$11:$11</definedName>
    <definedName name="_xlnm.Print_Titles" localSheetId="0">таб.1.8!$11:$11</definedName>
    <definedName name="_xlnm.Print_Area" localSheetId="4">'доходы 2017'!$A$1:$D$96</definedName>
    <definedName name="_xlnm.Print_Area" localSheetId="5">'источники 2017'!$A$1:$D$36</definedName>
    <definedName name="_xlnm.Print_Area" localSheetId="1">'таб.1.2  '!$A$1:$C$27</definedName>
    <definedName name="_xlnm.Print_Area" localSheetId="3">таб.1.6!$A$1:$C$27</definedName>
    <definedName name="_xlnm.Print_Area" localSheetId="2">'таб.1.7  '!$A$1:$C$17</definedName>
    <definedName name="_xlnm.Print_Area" localSheetId="0">таб.1.8!$A$1:$C$27</definedName>
  </definedNames>
  <calcPr calcId="152511"/>
</workbook>
</file>

<file path=xl/calcChain.xml><?xml version="1.0" encoding="utf-8"?>
<calcChain xmlns="http://schemas.openxmlformats.org/spreadsheetml/2006/main">
  <c r="B27" i="49" l="1"/>
  <c r="B27" i="48"/>
  <c r="B16" i="47" l="1"/>
  <c r="G516" i="1" l="1"/>
  <c r="G515" i="1"/>
  <c r="G514" i="1" s="1"/>
  <c r="G513" i="1" s="1"/>
  <c r="G511" i="1"/>
  <c r="G510" i="1"/>
  <c r="G509" i="1" s="1"/>
  <c r="G508" i="1" s="1"/>
  <c r="G505" i="1"/>
  <c r="G504" i="1" s="1"/>
  <c r="G503" i="1" s="1"/>
  <c r="G502" i="1" s="1"/>
  <c r="G501" i="1"/>
  <c r="G499" i="1"/>
  <c r="G498" i="1"/>
  <c r="G497" i="1"/>
  <c r="G495" i="1"/>
  <c r="G494" i="1" s="1"/>
  <c r="G493" i="1" s="1"/>
  <c r="G492" i="1"/>
  <c r="G490" i="1"/>
  <c r="G489" i="1" s="1"/>
  <c r="G488" i="1" s="1"/>
  <c r="G486" i="1"/>
  <c r="G485" i="1"/>
  <c r="G481" i="1" s="1"/>
  <c r="G483" i="1"/>
  <c r="G482" i="1"/>
  <c r="G479" i="1"/>
  <c r="G478" i="1" s="1"/>
  <c r="G476" i="1"/>
  <c r="G474" i="1"/>
  <c r="G473" i="1"/>
  <c r="G468" i="1"/>
  <c r="G467" i="1" s="1"/>
  <c r="G465" i="1"/>
  <c r="G464" i="1"/>
  <c r="G462" i="1"/>
  <c r="G461" i="1" s="1"/>
  <c r="G460" i="1" s="1"/>
  <c r="G457" i="1"/>
  <c r="G455" i="1"/>
  <c r="G451" i="1"/>
  <c r="G450" i="1"/>
  <c r="G448" i="1"/>
  <c r="G447" i="1"/>
  <c r="G445" i="1"/>
  <c r="G444" i="1"/>
  <c r="G443" i="1" s="1"/>
  <c r="G442" i="1" s="1"/>
  <c r="G441" i="1"/>
  <c r="G439" i="1"/>
  <c r="G438" i="1" s="1"/>
  <c r="G437" i="1" s="1"/>
  <c r="G435" i="1"/>
  <c r="G434" i="1"/>
  <c r="G433" i="1" s="1"/>
  <c r="G431" i="1"/>
  <c r="G430" i="1"/>
  <c r="G428" i="1"/>
  <c r="G427" i="1" s="1"/>
  <c r="G425" i="1"/>
  <c r="G424" i="1"/>
  <c r="G423" i="1" s="1"/>
  <c r="G422" i="1" s="1"/>
  <c r="G420" i="1"/>
  <c r="G419" i="1"/>
  <c r="G418" i="1"/>
  <c r="G417" i="1" s="1"/>
  <c r="G414" i="1"/>
  <c r="G413" i="1"/>
  <c r="G411" i="1"/>
  <c r="G410" i="1"/>
  <c r="G408" i="1"/>
  <c r="G407" i="1"/>
  <c r="G405" i="1"/>
  <c r="G403" i="1"/>
  <c r="G402" i="1"/>
  <c r="G400" i="1"/>
  <c r="G399" i="1" s="1"/>
  <c r="G397" i="1"/>
  <c r="G396" i="1"/>
  <c r="G394" i="1"/>
  <c r="G392" i="1"/>
  <c r="G390" i="1"/>
  <c r="G389" i="1"/>
  <c r="G387" i="1"/>
  <c r="G386" i="1" s="1"/>
  <c r="G384" i="1"/>
  <c r="G383" i="1"/>
  <c r="G382" i="1"/>
  <c r="G380" i="1"/>
  <c r="G378" i="1"/>
  <c r="G377" i="1"/>
  <c r="G376" i="1"/>
  <c r="G375" i="1" s="1"/>
  <c r="G371" i="1"/>
  <c r="G369" i="1"/>
  <c r="G368" i="1"/>
  <c r="G365" i="1"/>
  <c r="G363" i="1"/>
  <c r="G362" i="1"/>
  <c r="G360" i="1"/>
  <c r="G359" i="1" s="1"/>
  <c r="G357" i="1"/>
  <c r="G356" i="1"/>
  <c r="G354" i="1"/>
  <c r="G353" i="1" s="1"/>
  <c r="G351" i="1"/>
  <c r="G350" i="1"/>
  <c r="G348" i="1"/>
  <c r="G347" i="1" s="1"/>
  <c r="G345" i="1"/>
  <c r="G344" i="1"/>
  <c r="G342" i="1"/>
  <c r="G341" i="1" s="1"/>
  <c r="G339" i="1"/>
  <c r="G338" i="1"/>
  <c r="G336" i="1"/>
  <c r="G335" i="1" s="1"/>
  <c r="G333" i="1"/>
  <c r="G332" i="1"/>
  <c r="G330" i="1"/>
  <c r="G329" i="1" s="1"/>
  <c r="G327" i="1"/>
  <c r="G325" i="1"/>
  <c r="G323" i="1"/>
  <c r="G321" i="1"/>
  <c r="G317" i="1"/>
  <c r="G316" i="1" s="1"/>
  <c r="G313" i="1"/>
  <c r="G312" i="1"/>
  <c r="G310" i="1"/>
  <c r="G309" i="1"/>
  <c r="G307" i="1"/>
  <c r="G305" i="1"/>
  <c r="G302" i="1" s="1"/>
  <c r="G303" i="1"/>
  <c r="G301" i="1"/>
  <c r="G299" i="1"/>
  <c r="G296" i="1" s="1"/>
  <c r="G297" i="1"/>
  <c r="G294" i="1"/>
  <c r="G292" i="1"/>
  <c r="G291" i="1" s="1"/>
  <c r="G287" i="1" s="1"/>
  <c r="G286" i="1" s="1"/>
  <c r="G289" i="1"/>
  <c r="G288" i="1"/>
  <c r="G283" i="1"/>
  <c r="G281" i="1"/>
  <c r="G280" i="1"/>
  <c r="G278" i="1"/>
  <c r="G275" i="1"/>
  <c r="G273" i="1"/>
  <c r="G271" i="1"/>
  <c r="G270" i="1" s="1"/>
  <c r="G269" i="1" s="1"/>
  <c r="G268" i="1"/>
  <c r="G267" i="1"/>
  <c r="G265" i="1"/>
  <c r="G263" i="1"/>
  <c r="G262" i="1"/>
  <c r="G260" i="1"/>
  <c r="G257" i="1" s="1"/>
  <c r="G258" i="1"/>
  <c r="G255" i="1"/>
  <c r="G253" i="1"/>
  <c r="G252" i="1" s="1"/>
  <c r="G250" i="1"/>
  <c r="G248" i="1"/>
  <c r="G247" i="1"/>
  <c r="G245" i="1"/>
  <c r="G243" i="1"/>
  <c r="G241" i="1"/>
  <c r="G240" i="1"/>
  <c r="G238" i="1"/>
  <c r="G236" i="1"/>
  <c r="G235" i="1"/>
  <c r="G232" i="1"/>
  <c r="G230" i="1"/>
  <c r="G228" i="1"/>
  <c r="G226" i="1"/>
  <c r="G225" i="1"/>
  <c r="G221" i="1"/>
  <c r="G220" i="1"/>
  <c r="G218" i="1"/>
  <c r="G216" i="1"/>
  <c r="G215" i="1"/>
  <c r="G213" i="1"/>
  <c r="G208" i="1" s="1"/>
  <c r="G211" i="1"/>
  <c r="G209" i="1"/>
  <c r="G206" i="1"/>
  <c r="G205" i="1" s="1"/>
  <c r="G203" i="1"/>
  <c r="G201" i="1"/>
  <c r="G199" i="1"/>
  <c r="G196" i="1" s="1"/>
  <c r="G197" i="1"/>
  <c r="G191" i="1"/>
  <c r="G190" i="1"/>
  <c r="G188" i="1"/>
  <c r="G187" i="1" s="1"/>
  <c r="G185" i="1"/>
  <c r="G184" i="1"/>
  <c r="G183" i="1"/>
  <c r="G182" i="1" s="1"/>
  <c r="G177" i="1" s="1"/>
  <c r="G180" i="1"/>
  <c r="G179" i="1"/>
  <c r="G178" i="1"/>
  <c r="G175" i="1"/>
  <c r="G174" i="1"/>
  <c r="G172" i="1"/>
  <c r="G171" i="1" s="1"/>
  <c r="G169" i="1"/>
  <c r="G168" i="1"/>
  <c r="G167" i="1" s="1"/>
  <c r="G166" i="1" s="1"/>
  <c r="G164" i="1"/>
  <c r="G163" i="1"/>
  <c r="G162" i="1"/>
  <c r="G161" i="1" s="1"/>
  <c r="G158" i="1"/>
  <c r="G157" i="1"/>
  <c r="G155" i="1"/>
  <c r="G154" i="1"/>
  <c r="G153" i="1"/>
  <c r="G152" i="1"/>
  <c r="G150" i="1"/>
  <c r="G149" i="1"/>
  <c r="G147" i="1"/>
  <c r="G145" i="1"/>
  <c r="G144" i="1" s="1"/>
  <c r="G142" i="1"/>
  <c r="G140" i="1"/>
  <c r="G139" i="1" s="1"/>
  <c r="G138" i="1" s="1"/>
  <c r="G134" i="1" s="1"/>
  <c r="G136" i="1"/>
  <c r="G135" i="1"/>
  <c r="G132" i="1"/>
  <c r="G131" i="1"/>
  <c r="G129" i="1"/>
  <c r="G128" i="1"/>
  <c r="G127" i="1" s="1"/>
  <c r="G126" i="1" s="1"/>
  <c r="G124" i="1"/>
  <c r="G123" i="1"/>
  <c r="G122" i="1" s="1"/>
  <c r="G119" i="1"/>
  <c r="G118" i="1"/>
  <c r="G117" i="1" s="1"/>
  <c r="G115" i="1"/>
  <c r="G114" i="1"/>
  <c r="G112" i="1"/>
  <c r="G111" i="1" s="1"/>
  <c r="G109" i="1"/>
  <c r="G108" i="1"/>
  <c r="G106" i="1"/>
  <c r="G105" i="1" s="1"/>
  <c r="G100" i="1"/>
  <c r="G99" i="1"/>
  <c r="G98" i="1"/>
  <c r="G97" i="1"/>
  <c r="G96" i="1" s="1"/>
  <c r="G94" i="1"/>
  <c r="G93" i="1"/>
  <c r="G92" i="1"/>
  <c r="G91" i="1" s="1"/>
  <c r="G89" i="1"/>
  <c r="G88" i="1"/>
  <c r="G87" i="1"/>
  <c r="G86" i="1" s="1"/>
  <c r="G84" i="1"/>
  <c r="G83" i="1"/>
  <c r="G81" i="1"/>
  <c r="G80" i="1" s="1"/>
  <c r="G78" i="1"/>
  <c r="G77" i="1"/>
  <c r="G76" i="1"/>
  <c r="G75" i="1" s="1"/>
  <c r="G73" i="1"/>
  <c r="G72" i="1"/>
  <c r="G71" i="1"/>
  <c r="G70" i="1" s="1"/>
  <c r="G68" i="1"/>
  <c r="G67" i="1"/>
  <c r="G65" i="1"/>
  <c r="G62" i="1" s="1"/>
  <c r="G63" i="1"/>
  <c r="G60" i="1"/>
  <c r="G58" i="1"/>
  <c r="G55" i="1"/>
  <c r="G53" i="1"/>
  <c r="G51" i="1"/>
  <c r="G50" i="1" s="1"/>
  <c r="G48" i="1"/>
  <c r="G46" i="1"/>
  <c r="G45" i="1"/>
  <c r="G43" i="1"/>
  <c r="G41" i="1"/>
  <c r="G40" i="1"/>
  <c r="G38" i="1"/>
  <c r="G35" i="1" s="1"/>
  <c r="G36" i="1"/>
  <c r="G32" i="1"/>
  <c r="G30" i="1"/>
  <c r="G29" i="1" s="1"/>
  <c r="G26" i="1"/>
  <c r="G22" i="1"/>
  <c r="G21" i="1"/>
  <c r="G20" i="1"/>
  <c r="G19" i="1" s="1"/>
  <c r="G17" i="1"/>
  <c r="G16" i="1"/>
  <c r="G15" i="1"/>
  <c r="G14" i="1" s="1"/>
  <c r="F390" i="6"/>
  <c r="F185" i="6"/>
  <c r="B27" i="46"/>
  <c r="G416" i="1" l="1"/>
  <c r="G195" i="1"/>
  <c r="G194" i="1" s="1"/>
  <c r="G160" i="1"/>
  <c r="G453" i="1"/>
  <c r="G104" i="1"/>
  <c r="G103" i="1" s="1"/>
  <c r="G102" i="1" s="1"/>
  <c r="G121" i="1"/>
  <c r="G224" i="1"/>
  <c r="G223" i="1" s="1"/>
  <c r="G472" i="1"/>
  <c r="G471" i="1" s="1"/>
  <c r="G470" i="1" s="1"/>
  <c r="G57" i="1"/>
  <c r="G25" i="1" s="1"/>
  <c r="G24" i="1" s="1"/>
  <c r="G13" i="1" s="1"/>
  <c r="G320" i="1"/>
  <c r="G319" i="1" s="1"/>
  <c r="G315" i="1" s="1"/>
  <c r="G454" i="1"/>
  <c r="G507" i="1"/>
  <c r="G193" i="1" l="1"/>
  <c r="G518" i="1" s="1"/>
  <c r="G12" i="1" s="1"/>
  <c r="F516" i="6" l="1"/>
  <c r="F515" i="6" s="1"/>
  <c r="F514" i="6" s="1"/>
  <c r="F513" i="6" s="1"/>
  <c r="F511" i="6"/>
  <c r="F510" i="6"/>
  <c r="F509" i="6"/>
  <c r="F508" i="6" s="1"/>
  <c r="F505" i="6"/>
  <c r="F504" i="6"/>
  <c r="F503" i="6" s="1"/>
  <c r="F502" i="6" s="1"/>
  <c r="F501" i="6" s="1"/>
  <c r="F499" i="6"/>
  <c r="F498" i="6" s="1"/>
  <c r="F497" i="6" s="1"/>
  <c r="F495" i="6"/>
  <c r="F494" i="6"/>
  <c r="F493" i="6" s="1"/>
  <c r="F492" i="6" s="1"/>
  <c r="F490" i="6"/>
  <c r="F489" i="6"/>
  <c r="F488" i="6" s="1"/>
  <c r="F486" i="6"/>
  <c r="F485" i="6"/>
  <c r="F483" i="6"/>
  <c r="F482" i="6" s="1"/>
  <c r="F481" i="6" s="1"/>
  <c r="F479" i="6"/>
  <c r="F478" i="6"/>
  <c r="F476" i="6"/>
  <c r="F474" i="6"/>
  <c r="F473" i="6"/>
  <c r="F472" i="6"/>
  <c r="F471" i="6" s="1"/>
  <c r="F468" i="6"/>
  <c r="F467" i="6"/>
  <c r="F465" i="6"/>
  <c r="F464" i="6"/>
  <c r="F462" i="6"/>
  <c r="F461" i="6" s="1"/>
  <c r="F460" i="6" s="1"/>
  <c r="F453" i="6" s="1"/>
  <c r="F457" i="6"/>
  <c r="F455" i="6"/>
  <c r="F454" i="6"/>
  <c r="F451" i="6"/>
  <c r="F450" i="6"/>
  <c r="F448" i="6"/>
  <c r="F447" i="6" s="1"/>
  <c r="F443" i="6" s="1"/>
  <c r="F442" i="6" s="1"/>
  <c r="F441" i="6" s="1"/>
  <c r="F445" i="6"/>
  <c r="F444" i="6"/>
  <c r="F439" i="6"/>
  <c r="F438" i="6"/>
  <c r="F437" i="6" s="1"/>
  <c r="F433" i="6" s="1"/>
  <c r="F435" i="6"/>
  <c r="F434" i="6"/>
  <c r="F431" i="6"/>
  <c r="F430" i="6"/>
  <c r="F428" i="6"/>
  <c r="F427" i="6"/>
  <c r="F423" i="6" s="1"/>
  <c r="F422" i="6" s="1"/>
  <c r="F425" i="6"/>
  <c r="F424" i="6"/>
  <c r="F420" i="6"/>
  <c r="F419" i="6"/>
  <c r="F418" i="6"/>
  <c r="F417" i="6"/>
  <c r="F414" i="6"/>
  <c r="F413" i="6"/>
  <c r="F411" i="6"/>
  <c r="F410" i="6" s="1"/>
  <c r="F408" i="6"/>
  <c r="F407" i="6"/>
  <c r="F405" i="6"/>
  <c r="F402" i="6" s="1"/>
  <c r="F403" i="6"/>
  <c r="F400" i="6"/>
  <c r="F399" i="6"/>
  <c r="F397" i="6"/>
  <c r="F396" i="6"/>
  <c r="F394" i="6"/>
  <c r="F392" i="6"/>
  <c r="F389" i="6" s="1"/>
  <c r="F387" i="6"/>
  <c r="F386" i="6"/>
  <c r="F384" i="6"/>
  <c r="F383" i="6"/>
  <c r="F380" i="6"/>
  <c r="F377" i="6" s="1"/>
  <c r="F378" i="6"/>
  <c r="F371" i="6"/>
  <c r="F369" i="6"/>
  <c r="F368" i="6"/>
  <c r="F365" i="6"/>
  <c r="F362" i="6" s="1"/>
  <c r="F363" i="6"/>
  <c r="F360" i="6"/>
  <c r="F359" i="6" s="1"/>
  <c r="F357" i="6"/>
  <c r="F356" i="6"/>
  <c r="F354" i="6"/>
  <c r="F353" i="6" s="1"/>
  <c r="F351" i="6"/>
  <c r="F350" i="6"/>
  <c r="F348" i="6"/>
  <c r="F347" i="6" s="1"/>
  <c r="F345" i="6"/>
  <c r="F344" i="6"/>
  <c r="F342" i="6"/>
  <c r="F341" i="6" s="1"/>
  <c r="F339" i="6"/>
  <c r="F338" i="6"/>
  <c r="F336" i="6"/>
  <c r="F335" i="6" s="1"/>
  <c r="F333" i="6"/>
  <c r="F332" i="6"/>
  <c r="F330" i="6"/>
  <c r="F329" i="6" s="1"/>
  <c r="F327" i="6"/>
  <c r="F325" i="6"/>
  <c r="F323" i="6"/>
  <c r="F321" i="6"/>
  <c r="F317" i="6"/>
  <c r="F316" i="6"/>
  <c r="F313" i="6"/>
  <c r="F312" i="6"/>
  <c r="F310" i="6"/>
  <c r="F309" i="6" s="1"/>
  <c r="F307" i="6"/>
  <c r="F305" i="6"/>
  <c r="F303" i="6"/>
  <c r="F299" i="6"/>
  <c r="F297" i="6"/>
  <c r="F296" i="6" s="1"/>
  <c r="F294" i="6"/>
  <c r="F292" i="6"/>
  <c r="F291" i="6"/>
  <c r="F287" i="6" s="1"/>
  <c r="F289" i="6"/>
  <c r="F288" i="6"/>
  <c r="F283" i="6"/>
  <c r="F281" i="6"/>
  <c r="F280" i="6"/>
  <c r="F278" i="6"/>
  <c r="F275" i="6"/>
  <c r="F273" i="6"/>
  <c r="F271" i="6"/>
  <c r="F270" i="6"/>
  <c r="F269" i="6" s="1"/>
  <c r="F268" i="6" s="1"/>
  <c r="F267" i="6"/>
  <c r="F265" i="6"/>
  <c r="F262" i="6" s="1"/>
  <c r="F263" i="6"/>
  <c r="F260" i="6"/>
  <c r="F258" i="6"/>
  <c r="F257" i="6" s="1"/>
  <c r="F255" i="6"/>
  <c r="F253" i="6"/>
  <c r="F252" i="6"/>
  <c r="F250" i="6"/>
  <c r="F248" i="6"/>
  <c r="F247" i="6"/>
  <c r="F245" i="6"/>
  <c r="F240" i="6" s="1"/>
  <c r="F243" i="6"/>
  <c r="F241" i="6"/>
  <c r="F238" i="6"/>
  <c r="F236" i="6"/>
  <c r="F232" i="6"/>
  <c r="F230" i="6"/>
  <c r="F228" i="6"/>
  <c r="F225" i="6" s="1"/>
  <c r="F226" i="6"/>
  <c r="F221" i="6"/>
  <c r="F220" i="6"/>
  <c r="F218" i="6"/>
  <c r="F215" i="6" s="1"/>
  <c r="F216" i="6"/>
  <c r="F213" i="6"/>
  <c r="F211" i="6"/>
  <c r="F208" i="6" s="1"/>
  <c r="F209" i="6"/>
  <c r="F206" i="6"/>
  <c r="F205" i="6"/>
  <c r="F203" i="6"/>
  <c r="F201" i="6"/>
  <c r="F199" i="6"/>
  <c r="F197" i="6"/>
  <c r="F196" i="6" s="1"/>
  <c r="F191" i="6"/>
  <c r="F190" i="6"/>
  <c r="F188" i="6"/>
  <c r="F187" i="6"/>
  <c r="F184" i="6"/>
  <c r="F183" i="6" s="1"/>
  <c r="F180" i="6"/>
  <c r="F179" i="6" s="1"/>
  <c r="F178" i="6" s="1"/>
  <c r="F175" i="6"/>
  <c r="F174" i="6" s="1"/>
  <c r="F172" i="6"/>
  <c r="F171" i="6"/>
  <c r="F169" i="6"/>
  <c r="F168" i="6" s="1"/>
  <c r="F164" i="6"/>
  <c r="F163" i="6" s="1"/>
  <c r="F162" i="6" s="1"/>
  <c r="F161" i="6"/>
  <c r="F158" i="6"/>
  <c r="F157" i="6"/>
  <c r="F155" i="6"/>
  <c r="F154" i="6" s="1"/>
  <c r="F153" i="6" s="1"/>
  <c r="F152" i="6" s="1"/>
  <c r="F121" i="6" s="1"/>
  <c r="F150" i="6"/>
  <c r="F149" i="6"/>
  <c r="F147" i="6"/>
  <c r="F145" i="6"/>
  <c r="F144" i="6"/>
  <c r="F142" i="6"/>
  <c r="F139" i="6" s="1"/>
  <c r="F138" i="6" s="1"/>
  <c r="F134" i="6" s="1"/>
  <c r="F140" i="6"/>
  <c r="F136" i="6"/>
  <c r="F135" i="6" s="1"/>
  <c r="F132" i="6"/>
  <c r="F131" i="6"/>
  <c r="F127" i="6" s="1"/>
  <c r="F126" i="6" s="1"/>
  <c r="F129" i="6"/>
  <c r="F128" i="6"/>
  <c r="F124" i="6"/>
  <c r="F123" i="6"/>
  <c r="F122" i="6"/>
  <c r="F119" i="6"/>
  <c r="F118" i="6"/>
  <c r="F117" i="6"/>
  <c r="F115" i="6"/>
  <c r="F114" i="6" s="1"/>
  <c r="F104" i="6" s="1"/>
  <c r="F112" i="6"/>
  <c r="F111" i="6"/>
  <c r="F109" i="6"/>
  <c r="F108" i="6" s="1"/>
  <c r="F106" i="6"/>
  <c r="F105" i="6"/>
  <c r="F100" i="6"/>
  <c r="F99" i="6"/>
  <c r="F98" i="6" s="1"/>
  <c r="F97" i="6" s="1"/>
  <c r="F96" i="6" s="1"/>
  <c r="F94" i="6"/>
  <c r="F93" i="6" s="1"/>
  <c r="F92" i="6" s="1"/>
  <c r="F91" i="6"/>
  <c r="F89" i="6"/>
  <c r="F88" i="6" s="1"/>
  <c r="F87" i="6" s="1"/>
  <c r="F86" i="6" s="1"/>
  <c r="F84" i="6"/>
  <c r="F83" i="6" s="1"/>
  <c r="F81" i="6"/>
  <c r="F80" i="6"/>
  <c r="F78" i="6"/>
  <c r="F77" i="6" s="1"/>
  <c r="F73" i="6"/>
  <c r="F72" i="6" s="1"/>
  <c r="F71" i="6" s="1"/>
  <c r="F70" i="6"/>
  <c r="F68" i="6"/>
  <c r="F67" i="6" s="1"/>
  <c r="F65" i="6"/>
  <c r="F63" i="6"/>
  <c r="F62" i="6"/>
  <c r="F60" i="6"/>
  <c r="F58" i="6"/>
  <c r="F57" i="6"/>
  <c r="F55" i="6"/>
  <c r="F50" i="6" s="1"/>
  <c r="F53" i="6"/>
  <c r="F51" i="6"/>
  <c r="F48" i="6"/>
  <c r="F45" i="6" s="1"/>
  <c r="F46" i="6"/>
  <c r="F43" i="6"/>
  <c r="F41" i="6"/>
  <c r="F40" i="6" s="1"/>
  <c r="F38" i="6"/>
  <c r="F36" i="6"/>
  <c r="F35" i="6"/>
  <c r="F32" i="6"/>
  <c r="F30" i="6"/>
  <c r="F29" i="6"/>
  <c r="F26" i="6"/>
  <c r="F22" i="6"/>
  <c r="F21" i="6" s="1"/>
  <c r="F20" i="6" s="1"/>
  <c r="F19" i="6" s="1"/>
  <c r="F17" i="6"/>
  <c r="F16" i="6" s="1"/>
  <c r="F15" i="6" s="1"/>
  <c r="F14" i="6"/>
  <c r="F416" i="6" l="1"/>
  <c r="F182" i="6"/>
  <c r="F177" i="6" s="1"/>
  <c r="F160" i="6" s="1"/>
  <c r="F103" i="6"/>
  <c r="F102" i="6" s="1"/>
  <c r="F235" i="6"/>
  <c r="F224" i="6" s="1"/>
  <c r="F223" i="6" s="1"/>
  <c r="F25" i="6"/>
  <c r="F24" i="6" s="1"/>
  <c r="F195" i="6"/>
  <c r="F194" i="6" s="1"/>
  <c r="F382" i="6"/>
  <c r="F376" i="6" s="1"/>
  <c r="F375" i="6" s="1"/>
  <c r="F470" i="6"/>
  <c r="F507" i="6"/>
  <c r="F76" i="6"/>
  <c r="F75" i="6" s="1"/>
  <c r="F167" i="6"/>
  <c r="F166" i="6" s="1"/>
  <c r="F302" i="6"/>
  <c r="F301" i="6" s="1"/>
  <c r="F286" i="6" s="1"/>
  <c r="F320" i="6"/>
  <c r="F319" i="6" s="1"/>
  <c r="F315" i="6" s="1"/>
  <c r="F13" i="6" l="1"/>
  <c r="F193" i="6"/>
  <c r="F518" i="6" l="1"/>
  <c r="F12" i="6" s="1"/>
  <c r="C88" i="18" l="1"/>
  <c r="C10" i="18" l="1"/>
  <c r="C13" i="18"/>
  <c r="C15" i="18"/>
  <c r="B18" i="18"/>
  <c r="C19" i="18"/>
  <c r="C22" i="18"/>
  <c r="C25" i="18"/>
  <c r="C27" i="18"/>
  <c r="C30" i="18"/>
  <c r="C45" i="18"/>
  <c r="C33" i="18" s="1"/>
  <c r="C55" i="18"/>
  <c r="C73" i="18"/>
  <c r="C52" i="18" l="1"/>
  <c r="C51" i="18" s="1"/>
  <c r="C9" i="18"/>
  <c r="C95" i="18" l="1"/>
  <c r="D14" i="11"/>
  <c r="D19" i="11"/>
  <c r="D24" i="11"/>
  <c r="D13" i="11" l="1"/>
  <c r="D33" i="11" s="1"/>
</calcChain>
</file>

<file path=xl/sharedStrings.xml><?xml version="1.0" encoding="utf-8"?>
<sst xmlns="http://schemas.openxmlformats.org/spreadsheetml/2006/main" count="5319" uniqueCount="584">
  <si>
    <t xml:space="preserve">                  ИТОГО</t>
  </si>
  <si>
    <t>520</t>
  </si>
  <si>
    <t>03</t>
  </si>
  <si>
    <t>14</t>
  </si>
  <si>
    <t>203</t>
  </si>
  <si>
    <t>Субсидии</t>
  </si>
  <si>
    <t>500</t>
  </si>
  <si>
    <t xml:space="preserve">Межбюджетные трансферты </t>
  </si>
  <si>
    <t>Субсидии на реализацию мероприятий по обеспечению сбалансированности местных бюджетов в рамках  государственной программы "Управление государственными финансами в Новосибирской области на 2014-2019 годы"</t>
  </si>
  <si>
    <t>Прочие межбюджетные трансферты общего характера</t>
  </si>
  <si>
    <t>510</t>
  </si>
  <si>
    <t>01</t>
  </si>
  <si>
    <t>Дотации</t>
  </si>
  <si>
    <t>Дотации на выравнивание бюджетной обеспеченности поселений</t>
  </si>
  <si>
    <t>Дотации бюджетам субъектов Российской Федерации и муниципальных образований</t>
  </si>
  <si>
    <t>Межбюджетные трансферты общего характера</t>
  </si>
  <si>
    <t>730</t>
  </si>
  <si>
    <t>13</t>
  </si>
  <si>
    <t>Обслуживание государственного (муниципального) долга</t>
  </si>
  <si>
    <t>700</t>
  </si>
  <si>
    <t>Процентные платежи по муниципальному долгу</t>
  </si>
  <si>
    <t>Непрограммные направления бюджета района</t>
  </si>
  <si>
    <t>Обслуживание внутреннего государственного и муниципального долга</t>
  </si>
  <si>
    <t>Обслуживание государственного и муниципального долга</t>
  </si>
  <si>
    <t>240</t>
  </si>
  <si>
    <t>02</t>
  </si>
  <si>
    <t>12</t>
  </si>
  <si>
    <t>Иные закупки товаров, работ и услуг для государственных (муниципальных) нужд</t>
  </si>
  <si>
    <t>200</t>
  </si>
  <si>
    <t>Закупка товаров, работ и услуг для государственных (муниципальных) нужд</t>
  </si>
  <si>
    <t>Информирование населения о социально-экономическом и культурном развитии Болотнинского  района</t>
  </si>
  <si>
    <t>Периодическая печать и издательства</t>
  </si>
  <si>
    <t>Телевидение и радиовещание</t>
  </si>
  <si>
    <t>Средства массовой информации</t>
  </si>
  <si>
    <t>620</t>
  </si>
  <si>
    <t>11</t>
  </si>
  <si>
    <t>Субсидии автономным учреждениям</t>
  </si>
  <si>
    <t>600</t>
  </si>
  <si>
    <t>Предоставление субсидий бюджетным, автономным учреждениям и иным некоммерческим организациям</t>
  </si>
  <si>
    <t>Мероприятия в области  спорта и физической культуры</t>
  </si>
  <si>
    <t>Физкультурно-оздоровительная работа и спортивные мероприятия</t>
  </si>
  <si>
    <t xml:space="preserve">Физическая культура </t>
  </si>
  <si>
    <t>Физическая культура и спорт</t>
  </si>
  <si>
    <t>06</t>
  </si>
  <si>
    <t>10</t>
  </si>
  <si>
    <t>Расходы на обеспечение функций государственных (муниципальных) органов</t>
  </si>
  <si>
    <t>Другие вопросы в области социальной политики</t>
  </si>
  <si>
    <t>310</t>
  </si>
  <si>
    <t>04</t>
  </si>
  <si>
    <t>300</t>
  </si>
  <si>
    <t>Социальное обеспечение и иные выплаты населению</t>
  </si>
  <si>
    <t>Выплаты семьям опекунов на содержание подопечных детей</t>
  </si>
  <si>
    <t>Выплата вознаграждения приемным родителям</t>
  </si>
  <si>
    <t>Выплаты приемным семьям на содержание подопечных детей</t>
  </si>
  <si>
    <t>Организация и осуществление деятельности по опеке и попечительству, социальной поддержке детей -сирот и детей, оставшихся без попечения родителей</t>
  </si>
  <si>
    <t>Охрана семьи и детства</t>
  </si>
  <si>
    <t>320</t>
  </si>
  <si>
    <t xml:space="preserve">03 </t>
  </si>
  <si>
    <t>Социальные выплаты гражданам, кроме публичных нормативных социальных выплат</t>
  </si>
  <si>
    <t>Социальное обеспечение населения</t>
  </si>
  <si>
    <t>610</t>
  </si>
  <si>
    <t>Субсидии бюджетным учреждениям</t>
  </si>
  <si>
    <t>Осуществление  отдельных государственных полномочий Новосибирской области  по обеспечению  социального обслуживания отдельных категорий граждан</t>
  </si>
  <si>
    <t>Учреждения социального обслуживания населения</t>
  </si>
  <si>
    <t>Публичные нормативные социальные выплаты гражаднам</t>
  </si>
  <si>
    <t>Доплаты к пенсиям муниципальным служащим</t>
  </si>
  <si>
    <t>Пенсионное обеспечение</t>
  </si>
  <si>
    <t>Социальная политика</t>
  </si>
  <si>
    <t>08</t>
  </si>
  <si>
    <t>850</t>
  </si>
  <si>
    <t xml:space="preserve">Уплата налогов, сборов и иных  платежей </t>
  </si>
  <si>
    <t>800</t>
  </si>
  <si>
    <t>Иные бюджетные ассигнования</t>
  </si>
  <si>
    <t>110</t>
  </si>
  <si>
    <t>Расходы на выплаты персоналу  казенных учреждений</t>
  </si>
  <si>
    <t>100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</si>
  <si>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государственных внебюджетных фондов</t>
  </si>
  <si>
    <t>Обеспечение деятельности подведомственных учреждений</t>
  </si>
  <si>
    <t>Музеи и постоянные выставки</t>
  </si>
  <si>
    <t>Учреждения культуры и мероприятия в сфере культуры</t>
  </si>
  <si>
    <t>Расходы в сфере культуры</t>
  </si>
  <si>
    <t xml:space="preserve">Культура </t>
  </si>
  <si>
    <t>09</t>
  </si>
  <si>
    <t>07</t>
  </si>
  <si>
    <t>Муниципальная программа "Повышение кадрового потенциала учреждений образования и здравоохранения Болотнинского района на 2014-2017 годы"</t>
  </si>
  <si>
    <t>Мероприятия в области образования</t>
  </si>
  <si>
    <t>Прочие учреждения в области образования</t>
  </si>
  <si>
    <t>Развитие образования</t>
  </si>
  <si>
    <t>Другие вопросы в области образования</t>
  </si>
  <si>
    <t>Развитие молодежной политики</t>
  </si>
  <si>
    <t>Расходы на улучшение социального положения семей с детьми, обеспечение дружественных семье и детству общественных отношений и инфраструктуры жизнедеятельности</t>
  </si>
  <si>
    <t>Молодежная политика и оздоровление детей</t>
  </si>
  <si>
    <t>Учреждения по внешкольной работе с детьми</t>
  </si>
  <si>
    <t>Школы-детские сады, школы начальные, неполные средние и средние</t>
  </si>
  <si>
    <t>Общее образование</t>
  </si>
  <si>
    <t>410</t>
  </si>
  <si>
    <t>Бюджетные инвестиции</t>
  </si>
  <si>
    <t>400</t>
  </si>
  <si>
    <t>Реализация основных общеобразовательных программ дошкольного образования в муниципальных образовательных организациях</t>
  </si>
  <si>
    <t>Детские дошкольные учреждения</t>
  </si>
  <si>
    <t>Дошкольное образование</t>
  </si>
  <si>
    <t>Образование</t>
  </si>
  <si>
    <t>05</t>
  </si>
  <si>
    <t>Организация и содержание мест захоронения</t>
  </si>
  <si>
    <t>Благоустройство</t>
  </si>
  <si>
    <t>Межбюджетные трансферты</t>
  </si>
  <si>
    <t>Коммунальное хозяйство</t>
  </si>
  <si>
    <t>Капитальные вложения в объекты недвижимого имущества государственной (муниципальной) собственности</t>
  </si>
  <si>
    <t>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 за счет средств областного бюджета</t>
  </si>
  <si>
    <t>Жилищное хозяйство</t>
  </si>
  <si>
    <t>Жилищно-коммунальное хозяйство</t>
  </si>
  <si>
    <t>810</t>
  </si>
  <si>
    <t xml:space="preserve">Субсидии юридическим лицам (кроме некоммерческих организаций), индивидуальным предпринимателям, физическим лицам </t>
  </si>
  <si>
    <t>Другие вопросы в области национальной экономики</t>
  </si>
  <si>
    <t>Мероприятия по развитию транспортной системы Болотнинского района и повышению безопасности дорожного движения</t>
  </si>
  <si>
    <t>Развитие транспортной системы Болотнинского района и повышение безопасности дорожного движения</t>
  </si>
  <si>
    <t>Дорожное хозяйство</t>
  </si>
  <si>
    <t>000</t>
  </si>
  <si>
    <t>Осуществление транспортного обслуживания населения между поселениями  в границах Болотнинского района</t>
  </si>
  <si>
    <t xml:space="preserve">Транспорт                                                            </t>
  </si>
  <si>
    <t>Национальная  экономика</t>
  </si>
  <si>
    <t>Обеспечение безопасности жизнедеятельности населения Болотнинского района</t>
  </si>
  <si>
    <t>Защита населения и территории от чрезвычайных ситуаций природного и техногенного характера, гражданская оборона</t>
  </si>
  <si>
    <t>Национальная безопасность и правоохранительная деятельность</t>
  </si>
  <si>
    <t>530</t>
  </si>
  <si>
    <t>Субвенции</t>
  </si>
  <si>
    <t>Осуществление первичного воинского учета на территориях, где отсутствуют военные комиссариаты</t>
  </si>
  <si>
    <t>Мобилизационная и вневойсковая подготовка</t>
  </si>
  <si>
    <t>Национальная оборона</t>
  </si>
  <si>
    <t>870</t>
  </si>
  <si>
    <t>Резервные средства</t>
  </si>
  <si>
    <t>Резервные фонды местных администраций</t>
  </si>
  <si>
    <t>Резервные фонды</t>
  </si>
  <si>
    <t>120</t>
  </si>
  <si>
    <t>Расходы на выплаты персоналу  государственных (муниципальных) органов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</si>
  <si>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оранами управления государственных внебюджетных фондов</t>
  </si>
  <si>
    <t xml:space="preserve">Осуществление переданных полномочий контрольно-счетных органов поселений </t>
  </si>
  <si>
    <t>Расходы на выплаты по оплате труда работников государственных (муниципальных) органов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</si>
  <si>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</si>
  <si>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Расходы на выплаты персоналу  государственных (муниципальных органов)</t>
  </si>
  <si>
    <t>Осуществление уведомительной регистрации коллективных договоров, территориальных соглашений и территориальных отраслевых (межотраслевых)  соглашений</t>
  </si>
  <si>
    <t>Осуществление отдельных государственных полномочий НСО по сбору информации от поселений, входящих в муниципальный район, необходимой для ведения регистра муниципальных правовых актов Новосибирской области</t>
  </si>
  <si>
    <t>Осуществление полномочий по решению вопросов в сфере административных нарушений</t>
  </si>
  <si>
    <t>Образование и организация деятельности комиссий по делам несовершеннолетних и защите их прав</t>
  </si>
  <si>
    <t xml:space="preserve"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 </t>
  </si>
  <si>
    <t>Председатель представительного органа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</si>
  <si>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</si>
  <si>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Глава муниципального образования</t>
  </si>
  <si>
    <t>02 </t>
  </si>
  <si>
    <t> 01</t>
  </si>
  <si>
    <t>Функционирование высшего должностного лица субъекта Российской Федерации и муниципального образования</t>
  </si>
  <si>
    <t>Общегосударственные вопросы</t>
  </si>
  <si>
    <t>Администрация Болотнинского района</t>
  </si>
  <si>
    <t>Сумма,   тыс.руб.</t>
  </si>
  <si>
    <t>Код вида расходов</t>
  </si>
  <si>
    <t>Код целевой статьи</t>
  </si>
  <si>
    <t>Код подраздела</t>
  </si>
  <si>
    <t>Код раздела</t>
  </si>
  <si>
    <t>Главный распорядитель</t>
  </si>
  <si>
    <t>Наименование</t>
  </si>
  <si>
    <t>Таблица 1</t>
  </si>
  <si>
    <t>99.0.00.00000</t>
  </si>
  <si>
    <t>99.0.00.00110</t>
  </si>
  <si>
    <t>99.0.00.00190</t>
  </si>
  <si>
    <t>99.0.00.70190</t>
  </si>
  <si>
    <t>99.0.00.70230</t>
  </si>
  <si>
    <t>99.0.00.70210</t>
  </si>
  <si>
    <t>Судебная система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</si>
  <si>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</si>
  <si>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99.0.0051200</t>
  </si>
  <si>
    <t>99.0.00.00200</t>
  </si>
  <si>
    <t>99.0.00.70280</t>
  </si>
  <si>
    <t>99.0.00.70180</t>
  </si>
  <si>
    <t>99.0.00.12190</t>
  </si>
  <si>
    <t>99.0.00.51180</t>
  </si>
  <si>
    <t>15.0.00.00000</t>
  </si>
  <si>
    <t>Расходы на обеспечение деятельности  (оказания услуг) муниципальных учреждений</t>
  </si>
  <si>
    <t>15.0.00.00590</t>
  </si>
  <si>
    <t xml:space="preserve"> Расходы на реализацию мероприятий государственной программы Новосибирской области "Обеспечение безопасности жизнедеятельности населения Новосибирской области"</t>
  </si>
  <si>
    <t>15.0.00.70440</t>
  </si>
  <si>
    <t>Расходы на софинансирование к государственной  Новосибирской области "Обеспечение безопасности жизнедеятельности населения Новосибирской области"</t>
  </si>
  <si>
    <t>15.0.00.70445</t>
  </si>
  <si>
    <t>13.0.00.00130</t>
  </si>
  <si>
    <t>13.0.00.00000</t>
  </si>
  <si>
    <t>13.0.00.01010</t>
  </si>
  <si>
    <t>13.0.00.70760</t>
  </si>
  <si>
    <t xml:space="preserve"> Расходы на софинансирование к государственной программе Новосибирской области"Развитие автомобильных дорог регионального, межмуниципального и местного значения в Новосибирской области" в 2015-2020 годах</t>
  </si>
  <si>
    <t>13.0.00.70765</t>
  </si>
  <si>
    <t>Развитие субъектов малого и среднего предпринимательства</t>
  </si>
  <si>
    <t>16.0.00.00000</t>
  </si>
  <si>
    <t xml:space="preserve"> Расходы на реализацию мероприятий муниципальной программы "Развитие субъектов малого и среднего предпринимательства в Болотнинском районе Новосибирской области на 2015-2017 годы"</t>
  </si>
  <si>
    <t>16.0.00.01010</t>
  </si>
  <si>
    <t>09.0.00.00000</t>
  </si>
  <si>
    <t>Обеспечение населения качественным жильем и жилищно-коммунальными услугами</t>
  </si>
  <si>
    <t>07.0.00.00000</t>
  </si>
  <si>
    <t>07.0.00.01590</t>
  </si>
  <si>
    <t>07.0.00.70110</t>
  </si>
  <si>
    <t>07.0.00.02590</t>
  </si>
  <si>
    <t>07.0.00.04590</t>
  </si>
  <si>
    <t>07.0.00.70120</t>
  </si>
  <si>
    <t>Социальная поддержка отдельных категорий детей, обучающихся в образовательных учреждениях</t>
  </si>
  <si>
    <t xml:space="preserve"> Расходы на реализацию мероприятий по совершенствованию организации школьного питания в Новосибирской области</t>
  </si>
  <si>
    <t xml:space="preserve"> Расходы на софинансирование к мероприятиям по совершенствованию организации школьного питания в Новосибирской области</t>
  </si>
  <si>
    <t>Оздоровление детей</t>
  </si>
  <si>
    <t>04.0.00.00000</t>
  </si>
  <si>
    <t xml:space="preserve"> Расходы на реализацию мероприятий по оздоровлению детей в рамках Государственной программы Новосибирской области "Развитие системы социальной поддержки населения и улучшения социального положения семей с детьми в Новосибирской области" на 2014-2019 годы</t>
  </si>
  <si>
    <t>Расходы на реализацию мероприятий государственной программы Новосибирской области "Развитие автомобильных дорог регионального, межмуниципального и местного значения в Новосибирской области" в 2015-2020 годах</t>
  </si>
  <si>
    <t>Расходы на софинансирование к  мероприятиям по оздоровлению детей в рамках Государственной программы Новосибирской области "Развитие системы социальной поддержки населения и улучшения социального положения семей с детьми в Новосибирской области" на 2014-2019 годы</t>
  </si>
  <si>
    <t>04.0.00.70355</t>
  </si>
  <si>
    <t>10.0.00.00000</t>
  </si>
  <si>
    <t>Учреждения в области молодежной политики</t>
  </si>
  <si>
    <t>10.0.00.06590</t>
  </si>
  <si>
    <t>07.0.00.05590</t>
  </si>
  <si>
    <t>07.0.00.05600</t>
  </si>
  <si>
    <t xml:space="preserve"> Расходы на реализацию мероприятий по ресурсному обеспечению модернизации образования Новосибирской области</t>
  </si>
  <si>
    <t>07.0.00.70380</t>
  </si>
  <si>
    <t xml:space="preserve"> Расходы на софинансирование к  мероприятиям по ресурсному обеспечению модернизации образования Новосибирской области</t>
  </si>
  <si>
    <t>07.0.00.70385</t>
  </si>
  <si>
    <t>Расходы на создание в общеобразовательных организациях, расположенных в сельской местности, условий для занятий физической культурой и спортом в рамках государственной программы Новосибирской области "Развитие физической культуры и спорта в Новосибирской области" на 2015-2021 годы</t>
  </si>
  <si>
    <t>07.0.00.R0970</t>
  </si>
  <si>
    <t>Софинансирование расходов на создание в общеобразовательных организациях, расположенных в сельской местности, условий для занятий физической культурой и спортом в рамках государственной программы Новосибирской области "Развитие физической культуры и спорта в Новосибирской области" на 2015-2021 годы</t>
  </si>
  <si>
    <t>07.0.00.R0975</t>
  </si>
  <si>
    <t>11.0.00.01010</t>
  </si>
  <si>
    <t>Муниципальная программа "Безопасность образовательных организаций Болотнинского района на 2015-2017 годы"</t>
  </si>
  <si>
    <t>12.0.00.01010</t>
  </si>
  <si>
    <t>08.0.00.00000</t>
  </si>
  <si>
    <t>08.0.00.06020</t>
  </si>
  <si>
    <t>08.0.00.07590</t>
  </si>
  <si>
    <t>99.0.00.02020</t>
  </si>
  <si>
    <t>99.1.00.70280</t>
  </si>
  <si>
    <t>99.2.00.70280</t>
  </si>
  <si>
    <t>99.3.00.70280</t>
  </si>
  <si>
    <t>99.0.00.70340</t>
  </si>
  <si>
    <t>14.0.00.01010</t>
  </si>
  <si>
    <t>17.0.00.02190</t>
  </si>
  <si>
    <t>06.0.00.00000</t>
  </si>
  <si>
    <t>06.0.00.01190</t>
  </si>
  <si>
    <t>Расходы на реализацию мероприятий государственной программы Новосибирской области " Развитие физической культуры и спорта в Новосибирской области на 2015-2021 годы"</t>
  </si>
  <si>
    <t>06.0.00.70670</t>
  </si>
  <si>
    <t>Расходы на софинансирование к мероприятиям государственной программы Новосибирской области " Развитие физической культуры и спорта в Новосибирской области на 2015-2021 годы"</t>
  </si>
  <si>
    <t>06.0.00.70675</t>
  </si>
  <si>
    <t>99.0.00.03190</t>
  </si>
  <si>
    <t>99.0.00.70220</t>
  </si>
  <si>
    <t>99.0.00.70510</t>
  </si>
  <si>
    <t>Расходы на реализацию мероприятий подпрограммы "Выявление и поддержка одаренных детей и талантливой  учащейся молодежи" государственной программы Новосибирской области "Развитие образования, создание условий для социализации детей и учащейся молодежи в Новосибирской области на 2015-2020 годы"</t>
  </si>
  <si>
    <t>07.0.00.70550</t>
  </si>
  <si>
    <t xml:space="preserve"> Расходы на софинансирование к  мероприятиям подпрограммы "Выявление и поддержка одаренных детей и талантливой  учащейся молодежи" государственной программы Новосибирской области "Развитие образования, создание условий для социализации детей и учащейся молодежи в Новосибирской области на 2015-2020 годы"</t>
  </si>
  <si>
    <t>07.0.00.70555</t>
  </si>
  <si>
    <t>00</t>
  </si>
  <si>
    <t>99.0.00.04010</t>
  </si>
  <si>
    <t>05.0.00.01010</t>
  </si>
  <si>
    <t>99.0.00.10110</t>
  </si>
  <si>
    <t>99.0.00.10100</t>
  </si>
  <si>
    <t>Муниципальная программа "Обеспечение жильем молодых семей в Болотнинском районе на 2016-2020 годы"</t>
  </si>
  <si>
    <t>03.0.00.01010</t>
  </si>
  <si>
    <t>Содержание и развитие инженерной инфраструктуры Болотнинского района</t>
  </si>
  <si>
    <t>Содержание специализированного дома для одиноких и престарелых</t>
  </si>
  <si>
    <t>99.0.00.08590</t>
  </si>
  <si>
    <t>02.0.00.01010</t>
  </si>
  <si>
    <t>Муниципальная програмама "Охрана здоровья и формирование здорового образа жизни населения Болотнинского района на 2016-2020 годы"</t>
  </si>
  <si>
    <t xml:space="preserve">          Ведомственная структура расходов бюджета Болотнинского района на 2017 год и плановый период 2018 и 2019 годов</t>
  </si>
  <si>
    <t>Ведомственная структура расходов бюджета Болотнинского района  на 2017 год</t>
  </si>
  <si>
    <t>Муниципальная программа "Организация отдыха и занятости детей Болотнинского района в каникулярное время на 2016-2017 годы"</t>
  </si>
  <si>
    <t>18.0.00.01010</t>
  </si>
  <si>
    <t xml:space="preserve">Обеспечение жильем нуждающтхся в улучшении жилищных условий отдельных категорий граждан, установленных федеральным законои от 12 января 1995г №5-ФЗ "О ветеранах", в соответствии с указом президента Российской Федерации от7 мая 2008 года №714 "Об обеспечении жильем ветеранов великой Отечественной войны 1941-1945 годов" </t>
  </si>
  <si>
    <t>99.0.00.70560</t>
  </si>
  <si>
    <t>Дополнительное образование детей</t>
  </si>
  <si>
    <t>07.0.00.70775</t>
  </si>
  <si>
    <t>Иные межбюджентые трансферты</t>
  </si>
  <si>
    <t>540</t>
  </si>
  <si>
    <t>Муниципальная программа "Поддержка отдельных категорий специалистов, осуществляющих свою деятельность в бюджетной сфере, являющимися нанимателями жилых помещений по договорам коммерческого найма на 2017-2020 годы"</t>
  </si>
  <si>
    <t>Расходы на реализаци ю мероприятий по формированию условий для обеспечения беспрепятственного доступа инвалидов и других маломобильных групп населения к приоритетным для них объектам и услугам в рамках государственной программы Новосибирской области "Развитие системы социальной поддержки населения и улучшения социального положения семей с детьми в Новосибирской области на 2014-2019 годы"</t>
  </si>
  <si>
    <t>ВСЕГО ДОХОДОВ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</si>
  <si>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местных вопросов</t>
  </si>
  <si>
    <t>203 2 02 40014 05 0000 151</t>
  </si>
  <si>
    <t>Иные межбюджетные трансферты на формирование условий для обеспечения беспрепятственного доступа инвалидов и других маломобильных групп населения к приоритетным для них объектам и услугам в рамках государственной программы Новосибирской области "Развитие системы социальной поддержки населения и улучшение социального положения семей с детьми в Новосибирской области на 2014-2019 годы"</t>
  </si>
  <si>
    <t>203 2 02 49999 05 0000 151</t>
  </si>
  <si>
    <t>Иные межбюджетные трансферты на улучшение социального положения семей с детьми, обеспечение дружественных семье и детству общественных отношений и инфраструктуры жизнедеятельности в рамках государственной программы Новосибирской области "Развитие системы социальной поддержки населения и улучшение социального положения семей с детьми в Новосибирской области на 2014-2019 годы"</t>
  </si>
  <si>
    <t>в том числе:</t>
  </si>
  <si>
    <t>Иные межбюджетные трансферты</t>
  </si>
  <si>
    <t>Субвенции на осуществление полномочий по обеспечению жильем отдельных категорий граждан, установленных Федеральным законом от 12 января 1995 года N 5-ФЗ "О ветеранах", в соответствии с Указом Президента Российской Федерации от 7 мая 2008 года N 714 "Об обеспечении жильем ветеранов Великой Отечественной войны 1941 - 1945 годов"</t>
  </si>
  <si>
    <t>203 2 02 35134 05 0000 151</t>
  </si>
  <si>
    <t>Субвенции на осуществление первичного воинского учета на территориях, где отсутствуют военные комиссариаты</t>
  </si>
  <si>
    <t>203 2 02 35118 05 0000 151</t>
  </si>
  <si>
    <t>Субвенции на предоставление жилых помещений  детям-сиротам и детям, оставшимся без попечения родителей, лицам из их числа по договорам найма специализированных жилых помещений</t>
  </si>
  <si>
    <t>203 2 02 35082 05 0000 151</t>
  </si>
  <si>
    <t>Субвенции на осуществление отдельных государственных полномочий Новосибирской области по обеспечению социального обслуживания отдельных категорий граждан</t>
  </si>
  <si>
    <t>203 2 02 30024 05 0000 151</t>
  </si>
  <si>
    <t>Субвенции на социальную поддержку отдельных категорий детей, обучающихся в общеобразовательных организациях</t>
  </si>
  <si>
    <t xml:space="preserve">Субвенции на реализацию основных общеобразовательных программ дошкольного образования в муниципальных образовательных организациях </t>
  </si>
  <si>
    <t xml:space="preserve">Субвенции на реализацию основных общеобразовательных программ  </t>
  </si>
  <si>
    <t>Субвенции на организацию и осуществление деятельности по опеке и попечительству, социальной поддержке детей-сирот и детей, оставшихся без попечения родителей</t>
  </si>
  <si>
    <t>Субвенции на осуществление уведомительной регистрации коллективных договоров, территориальных соглашений и территориальных отраслевых (межотраслевых) соглашений</t>
  </si>
  <si>
    <t>Субвенции на образование и организацию деятельности комиссий по делам несовершеннолетних и защите их прав</t>
  </si>
  <si>
    <t>Субвенция на осуществление отдельных государственных полномочий Новосибирской области по сбору информации от поселений, входящих в муниципальный район, необходимой для ведения регистра муниципальных нормативных правовых актов Новосибирской области</t>
  </si>
  <si>
    <t>Субвенции на осуществление отдельных государственных полномочий Новосибирской области по решению вопросов в сфере административных правонарушений</t>
  </si>
  <si>
    <t>Субвенции на осуществление отдельных государственных полномочий НСО по расчету и предоставлению дотаций бюджетам поселений</t>
  </si>
  <si>
    <t xml:space="preserve"> Субвенции бюджетам субъектов Российской Федерации и муниципальных образований</t>
  </si>
  <si>
    <t>Субсидии на создание в общеобразовательных организациях, расположенных в сельской местности, условий для занятий физической культурой и спортом в рамках государственной программы Новосибирской области "Развитие физической культуры и спорта в Новосибирской области на 2015-2021 годы"</t>
  </si>
  <si>
    <t>203 2 02 25097 05 0000 151</t>
  </si>
  <si>
    <t>Субсидии на реализацию мероприятий государственной программы "Обеспечение безопасности жизнедеятельности населения Новосибирской области на 2015-2020 годов"</t>
  </si>
  <si>
    <t>203 2 02 29999 05 0000 151</t>
  </si>
  <si>
    <t xml:space="preserve">Субсидии на реализацию мероприятий по формированию комфортной городской среды в рамках подпрограммы "Благоустройство территорий населенных пунктов" государственной программы Новосибирской области "Жилищно-коммунальное хозяйство Новосибирской области в 2015 - 2020 годах" </t>
  </si>
  <si>
    <t>Субсидии на мероприятия по обеспечению развития и укрепления материально-технической базы муниципальных домов культуры в рамках государственной программы Новосибирской области "Культура Новосибирской области" на 2015-2020 годы"</t>
  </si>
  <si>
    <t>Субсидии на реализацию мероприятий государственной программы Новосибирской области "Построение и развитие аппаратно-программного комплекса "Безопасный город" в Новосибирской области на 2016 - 2021 годы"</t>
  </si>
  <si>
    <t>Субсидии на реализацию мероприятий по обеспечению сбалансированности местных бюджетов в рамках государственной программы НСО "Управление государственными финансами в НСО на 2014 - 2019 годы"</t>
  </si>
  <si>
    <t>Субсидии на реализацию мероприятий подпрограммы по ресурсному обеспечению модернизации образования Новосибирской области подпрограммы "Развитие дошкольного, общего и дополнительного образования детей" в рамках государственной программы Новосибирской области "Развитие образования, создание условий для социализации детей и учащейся молодежи в Новосибирской области на 2015-2020 годы"</t>
  </si>
  <si>
    <t>Субсидии на реализацию мероприятий государственной программы Новосибирской области "Развитие физической культуры и спорта в Новосибирской области на 2015-2021 годы"</t>
  </si>
  <si>
    <t>Субсидии на реализацию подпрограммы "Выявление и поддержка одаренных детей и талатнтливой учащейся молодежи" государственной программы Новосибирской области "Развитие образования, создание условий для социализации детей и учащейся молодежи в Новосибирской области на 2015-2020 годы"</t>
  </si>
  <si>
    <t>Субсидии на оздоровление детей в рамках государственной программы Новосибирской области «Развитие системы социальной поддержки населения и улучшение социального положения семей с детьми в Новосибирской области на 2014-2019 годы»</t>
  </si>
  <si>
    <t>Субсидии на реализацию мероприятий государственной программы Новосибирской области "Развитие автомобильных дорог регионального, межмуниципального и местного значения в Новосибирской области" в 2015-2022 годах</t>
  </si>
  <si>
    <t>203 2 02 20216 05 0000 151</t>
  </si>
  <si>
    <t>Субсидии на реализацию мероприятий по совершенствованию организации школьного питания в Новосибирской области подпрограммы "Развитие дошкольного, общего и дополнительного образования детей" в рамках государственной программы Новосибирской области "Развитие образования, создание условий для социализации детей и учащейся молодежи в Новосибирской области на 2015-2020 годы"</t>
  </si>
  <si>
    <t xml:space="preserve">Субсидии бюджетам субъектов Российской Федерации и муниципальных образований, в том числе: </t>
  </si>
  <si>
    <t>Дотация из областного бюджета на выравнивание бюджетной обеспеченности муниципальных районов Новосибирской области</t>
  </si>
  <si>
    <t>203 2 02 15001 05 0000 151</t>
  </si>
  <si>
    <t>Межбюджетные трансферты, всего, в том числе:</t>
  </si>
  <si>
    <t xml:space="preserve">Безвозмездные поступления, всего, в том числе: </t>
  </si>
  <si>
    <t xml:space="preserve">000 2 00 00000 00 0000 000   </t>
  </si>
  <si>
    <t>Прочие неналоговые доходы бюджетов муниципальных районов</t>
  </si>
  <si>
    <t>203 1 17 05050 05 0000 180</t>
  </si>
  <si>
    <t>Прочие поступления от денежных взысканий (штрафов) и иных сумм в возмещение ущерба, зачисляемые в бюджеты муниципальных районов</t>
  </si>
  <si>
    <t>203 1 16 90050 05 0000 140</t>
  </si>
  <si>
    <t>188 1 16 90050 05 0000 140</t>
  </si>
  <si>
    <t>163 1 16 90050 05 0000 140</t>
  </si>
  <si>
    <t>141 1 16 90050 05 0000 140</t>
  </si>
  <si>
    <t>Прочие поступления от денежных взысканий (штрафов) и иных сумм в возмещение ущерба, зачисляемые в бюджеты муниципальных районов, всего</t>
  </si>
  <si>
    <t>000 1 16 90050 05 0000 140</t>
  </si>
  <si>
    <t>Денежные взыскания (штрафы) за нарушение законодательства Российской Федерации об административных правонарушениях, предусмотренные статьей 20.25 Кодекса Российской Федерации об административных правонарушениях</t>
  </si>
  <si>
    <t>188 1 16 43000 01 0000 140</t>
  </si>
  <si>
    <t>Суммы по искам о возмещении вреда, причиненного окружающей среде, подлежащие зачислению в бюджеты муниципальных районов</t>
  </si>
  <si>
    <t>129 1 16 35000 05 0000 140</t>
  </si>
  <si>
    <t>Прочие денежные взыскания (штрафы) за правонарушения в области дорожного движения</t>
  </si>
  <si>
    <t>188 1 16 30030 01 0000 140</t>
  </si>
  <si>
    <t>Денежные взыскания (штрафы) за нарушение правил перевозки крупногабаритных и тяжеловесных грузов по автомобильным дорогам общего пользования местного значения муниципальных районов</t>
  </si>
  <si>
    <t>188 1 16 30014 01 0000 140</t>
  </si>
  <si>
    <t>Денежные взыскания (штрафы) за нарушение законодательства в области обеспечения санитарно-эпидемиологического благополучия человека и законодательства в сфере защиты прав потребителей</t>
  </si>
  <si>
    <t>141 1 16 28000 01 0000 140</t>
  </si>
  <si>
    <t>Денежные взыскания (штрафы) за нарушение водного законодательства на водных объектах, находящихся в собственности муниципальных районов</t>
  </si>
  <si>
    <t>141 1 16 25080 05 0000 140</t>
  </si>
  <si>
    <t>Доходы от возмещения ущерба при возникновении иных страховых случаев, когда выгодоприобретателями выступают получатели средств бюджетов муниципальных районов</t>
  </si>
  <si>
    <t>203 1 16 23052 05 0000 140</t>
  </si>
  <si>
    <t>Денежные взыскания (штрафы) и иные суммы, взыскиваемые с лиц, виновных в совершении преступлений, и в возмещение ущерба имуществу, зачисляемые в бюджеты муниципальных районов</t>
  </si>
  <si>
    <t>188 1 16 21050 05 0000 140</t>
  </si>
  <si>
    <t>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и табачной продукции</t>
  </si>
  <si>
    <t>188 1 16 08000 01 0000 140</t>
  </si>
  <si>
    <t>Денежные взыскания (штрафы) за нарушение  законодательства о применении контрольно-кассовой техники при осуществлении наличных денежных расчетов и (или) расчетов с использованием платежных карт</t>
  </si>
  <si>
    <t>182 1 16 06000 01 0000 140</t>
  </si>
  <si>
    <t>Денежные взыскания (штрафы) за нарушение законодательства о налогах и сборах</t>
  </si>
  <si>
    <t>182 1 16 03000 00 0000 140</t>
  </si>
  <si>
    <t>Штрафы, санкции, возмещение ущерба</t>
  </si>
  <si>
    <t>000 1 16 00000 00 0000 000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</si>
  <si>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</si>
  <si>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203 1 14 06010 13 0000 430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</si>
  <si>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</t>
  </si>
  <si>
    <t>203 1 14 06010 10 0000 430</t>
  </si>
  <si>
    <t>Доходы от продажи материальных и нематериальных активов</t>
  </si>
  <si>
    <t>000 1 14 00000 00 0000 000</t>
  </si>
  <si>
    <t>Прочие доходы от компенсации затрат бюджетов муниципальных районов</t>
  </si>
  <si>
    <t>203 1 13 02990 05 0000 130</t>
  </si>
  <si>
    <t>Прочие доходы от оказания платных услуг (работ)</t>
  </si>
  <si>
    <t>203 1 13 01990 05 0000 130</t>
  </si>
  <si>
    <t>Доходы от оказания платных услуг (работ) и компенсации затрат государства</t>
  </si>
  <si>
    <t>000 1 13 00000 00 0000 000</t>
  </si>
  <si>
    <t>Плата за негативное воздействие на окружающую среду</t>
  </si>
  <si>
    <t>048 1 12 01000 01 0000 120</t>
  </si>
  <si>
    <t>Платежи при пользовании природными ресурсами</t>
  </si>
  <si>
    <t>000 1 12 00000 00 0000 000</t>
  </si>
  <si>
    <t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</si>
  <si>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>203 1 11 05030 05 0000 120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</si>
  <si>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поселений, а также средства от продажи права на заключение договоров аренды указанных земельных участков</t>
  </si>
  <si>
    <t>Доходы от использования имущества, находящегося в государственной и муниципальной собственности</t>
  </si>
  <si>
    <t>000 1 11 00000 00 0000 000</t>
  </si>
  <si>
    <t>Государственная пошлина за выдачу разрешения на установку рекламной конструкции</t>
  </si>
  <si>
    <t>203 1 08 07150 01 0000 110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</si>
  <si>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</si>
  <si>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182 1 08 03000 01 0000 110</t>
  </si>
  <si>
    <t>Государственная пошлина</t>
  </si>
  <si>
    <t>000 1 08 00000 00 0000 000</t>
  </si>
  <si>
    <t>182 1 05 04000 02 0000 110</t>
  </si>
  <si>
    <t>Единый сельскохозяйственный налог</t>
  </si>
  <si>
    <t>182 1 05 03000 01 0000 110</t>
  </si>
  <si>
    <t>Единый налог на вмененный доход для отдельных видов деятельности</t>
  </si>
  <si>
    <t>182 1 05 02000 02 0000 110</t>
  </si>
  <si>
    <t>Налоги на совокупный доход</t>
  </si>
  <si>
    <t>000 1 05 00000 00 0000 000</t>
  </si>
  <si>
    <t>Акцизы по подакцизным товарам (продукции), производимым на территории Российской Федерации</t>
  </si>
  <si>
    <t>000 1 03 02000 01 0000 110</t>
  </si>
  <si>
    <t>Налоги на товары (работы, услуги), реализуемые на территории Российской Федерации</t>
  </si>
  <si>
    <t>000 1 03 00000 00 0000 000</t>
  </si>
  <si>
    <t>в т.ч. дополнительный норматив (15,54 %)</t>
  </si>
  <si>
    <t>Налог на доходы физических лиц</t>
  </si>
  <si>
    <t>182 1 01 02000 01 0000 110</t>
  </si>
  <si>
    <t>Налоги на прибыль, доходы</t>
  </si>
  <si>
    <t>000 1 01 00000 00 0000 000</t>
  </si>
  <si>
    <t>Налоговые и неналоговые доходы</t>
  </si>
  <si>
    <t>000 1 00 00000 00 0000 000</t>
  </si>
  <si>
    <t>Сумма, т.руб.</t>
  </si>
  <si>
    <t>Наименование доходного источника</t>
  </si>
  <si>
    <t>КБК</t>
  </si>
  <si>
    <t>таблица 1</t>
  </si>
  <si>
    <t xml:space="preserve">Доходы бюджета Болотнинского района на 2017 год </t>
  </si>
  <si>
    <t>ДОХОДЫ БЮДЖЕТА БОЛОТНИНСКОГО РАЙОНА</t>
  </si>
  <si>
    <t xml:space="preserve">          Распределение бюджетных ассигнований по разделам, подразделам, целевым статьям (муниципальным программам и непрограммным направлениям деятельности), группам и подгруппам видов расходов бюджета Болотнинского района на 2017 год </t>
  </si>
  <si>
    <t xml:space="preserve">          Распределение бюджетных ассигнований по разделам, подразделам, целевым статьям (муниципальным программам и непрограммным направлениям деятельности), группам и подгруппам видов расходов бюджета Болотнинского района на 2017 год и плановый период 2018 и 2019 годов</t>
  </si>
  <si>
    <t>ИТОГО:</t>
  </si>
  <si>
    <t>Уменьшение прочих остатков денежных средств бюджетов муниципальных районов</t>
  </si>
  <si>
    <t>01 05 02 01 05 0000 610</t>
  </si>
  <si>
    <t>Уменьшение прочих остатков денежных средств бюджетов</t>
  </si>
  <si>
    <t>01 05 02 01 00 0000 610</t>
  </si>
  <si>
    <t>Уменьшение прочих остатков сресдтв бюджетов</t>
  </si>
  <si>
    <t>01 05 02 00 00 0000 600</t>
  </si>
  <si>
    <t>Уменьшение остатков средств бюджетов</t>
  </si>
  <si>
    <t>01 05 00 00 00 0000 600</t>
  </si>
  <si>
    <t>Увеличение прочих остатков денежных средств бюджетов муниципальных районов</t>
  </si>
  <si>
    <t>01 05 02 01 05 0000 510</t>
  </si>
  <si>
    <t>Увеличение прочих остатков денежных средств бюджетов</t>
  </si>
  <si>
    <t>01 05 02 01 00 0000 510</t>
  </si>
  <si>
    <t>Увеличение прочих остатков сресдтв бюджетов</t>
  </si>
  <si>
    <t>01 05 02 00 00 0000 500</t>
  </si>
  <si>
    <t>Увеличение остатков средств бюджетов</t>
  </si>
  <si>
    <t>01 05 00 00 00 0000 500</t>
  </si>
  <si>
    <t>Изменение остатков средств на счетах по учету средств бюджетов</t>
  </si>
  <si>
    <t>01 05 00 00 00 0000 000</t>
  </si>
  <si>
    <t>Погашение бюджетами муниципальных районов кредитов, полученных  от других бюджетов бюджетной системы Российской Федерации в валюте Российской Федерации</t>
  </si>
  <si>
    <t>01 03 00 00 05 0000 810</t>
  </si>
  <si>
    <t>Погашение бюджетных кредитов, полученных  от других бюджетов бюджетной системы Российской Федерации в валюте Российской Федерации</t>
  </si>
  <si>
    <t xml:space="preserve">203 </t>
  </si>
  <si>
    <t>01 03 00 00 00 0000 800</t>
  </si>
  <si>
    <t>Получение бюджетных кредитов от других бюджетов бюджетной системы Российской Федерации бюджетами муниципальных районов в валюте Российской Федерации</t>
  </si>
  <si>
    <t>01 03 00 00 05 0000 710</t>
  </si>
  <si>
    <t>Получение бюджетных кредитов от других бюджетов бюджетной системы Российской Федерации в валюте Российской Федерации</t>
  </si>
  <si>
    <t>01 03 00 00 00 0000 700</t>
  </si>
  <si>
    <t>Бюджетные кредиты от других бюджетов бюджетной системы Российской Федерации</t>
  </si>
  <si>
    <t>01 03 00 00 00 0000 000</t>
  </si>
  <si>
    <t>Погашение бюджетами муниципальнымх районов кредитов  от кредитных организаций в валюте Российской Федерации</t>
  </si>
  <si>
    <t>01 02 00 00 05 0000 810</t>
  </si>
  <si>
    <t>Погашение кредитов, предоставленных кредитными организациями в валюте Российской Федерации</t>
  </si>
  <si>
    <t>01 02 00 00 00 0000 800</t>
  </si>
  <si>
    <t>Получение кредитов от кредитных организаций бюджетами муниципальных районов в валюте Российской Федерации</t>
  </si>
  <si>
    <t>01 02 00 00 05 0000 710</t>
  </si>
  <si>
    <t>Получение кредитов от кредитных организаций в валюте Российской Федерации</t>
  </si>
  <si>
    <t>01 02 00 00 00 0000 700</t>
  </si>
  <si>
    <t>Кредиты кредитных организаций в валюте Российской Федерации</t>
  </si>
  <si>
    <t>01 02 00 00 00 0000 000</t>
  </si>
  <si>
    <t>Источники  финансирования дефицита бюджетов - всего</t>
  </si>
  <si>
    <t>90 00 00 00 00 0000 000</t>
  </si>
  <si>
    <t>главного администратора источников финансирования дефицита бюджета</t>
  </si>
  <si>
    <t>источников финансирования дефицита бюджета</t>
  </si>
  <si>
    <t>Сумма, т.р.</t>
  </si>
  <si>
    <t>Наименование источника финансирования дефицитов бюджетов, главного администратора источников финансирования дефицита  бюджета района</t>
  </si>
  <si>
    <t>Код бюджетной классификации Российской Федерации</t>
  </si>
  <si>
    <t xml:space="preserve"> Источники финансирования дефицита бюджета Болотнинского района на 2017 год</t>
  </si>
  <si>
    <t xml:space="preserve"> Источники финансирования дефицита  бюджета Болотнинского района на 2017год и плановый период 2018 и 2019 годов</t>
  </si>
  <si>
    <t>99.0.00.70159</t>
  </si>
  <si>
    <t>99.0.00.70289</t>
  </si>
  <si>
    <t>Сельское хозяйство и рыболовство</t>
  </si>
  <si>
    <t>Реализация мероприятий муниципальной программы Болотнинского района "Стимулирование развития сельского хозяйства Болотнинского района на 2016-2018 годы"</t>
  </si>
  <si>
    <t>19.0.00.01010</t>
  </si>
  <si>
    <t>09.0.00.R0829</t>
  </si>
  <si>
    <t>09.0.00.01030</t>
  </si>
  <si>
    <t>Реализация мероприятий по формированию комфортной городской среды в рамках подпрограммы "Благоустройство территорий населенных пунктов" государственной программы Новосибирской области "Жилищно-коммунальное хозяйство Новосибирской области в 2015-2020 годах"</t>
  </si>
  <si>
    <t>09.0.00.R5550</t>
  </si>
  <si>
    <t xml:space="preserve"> Расходы на реализацию основных общеобразовательных программ дошкольного образования в муниципальных образовательных организациях</t>
  </si>
  <si>
    <t>07.1.00.70110</t>
  </si>
  <si>
    <t>07.0.00.70849</t>
  </si>
  <si>
    <t>Реализация основных общеобразовательных программ в муниципальных общеобразовательных организациях</t>
  </si>
  <si>
    <t xml:space="preserve"> Расходы на реализацию основных общеобразовательных программ в муниципальных общеобразовательных организациях</t>
  </si>
  <si>
    <t>07.1.00.70120</t>
  </si>
  <si>
    <t>07.0.00.70779</t>
  </si>
  <si>
    <t>04.0.00.70179</t>
  </si>
  <si>
    <t>04.0.00.70359</t>
  </si>
  <si>
    <t>Реализация мероприятий государственной программы Новосибирской области "Построение и развитие аппаратно-программного комплекса "Безопасный город" в Новосибирской области на 2016-2021 годы"</t>
  </si>
  <si>
    <t>07.0.00.70910</t>
  </si>
  <si>
    <t>Софнинсирование к мероприятиям государственной программы Новосибирской области "Построение и развитие аппаратно-программного комплекса "Безопасный город" в Новосибирской области на 2016-2021 годы"</t>
  </si>
  <si>
    <t>07.0.00.70915</t>
  </si>
  <si>
    <t>Реализация мероприятий по обеспечению развития и укрепления материально-технической базы муниципальных домов культуры в рамках государственной программы новосибирской области "Культура Новосибирской области на 2015-2020 годы"</t>
  </si>
  <si>
    <t>08.0.00.R5580</t>
  </si>
  <si>
    <t>Софинансирование мероприятий по обеспечению развития и укрепления материально-технической базы муниципальных домов культуры в рамках государственной программы новосибирской области "Культура Новосибирской области на 2015-2020 годы"</t>
  </si>
  <si>
    <t>08.0.00.R5585</t>
  </si>
  <si>
    <t>Культура, кинематография</t>
  </si>
  <si>
    <t>Массовый спорт</t>
  </si>
  <si>
    <t>Муниципальная программа "Развитие молодежной политики в Болотнинском районе Новосибирской области на 2017-2019 годы"</t>
  </si>
  <si>
    <t>Муниципальная программа "Развитие культуры Болотнинского района на 2016-2018 годы"</t>
  </si>
  <si>
    <t>20.0.00.01010</t>
  </si>
  <si>
    <t>Средства, передаваемые местным бюджетам из резервного фонда Правительства Новосибирской области</t>
  </si>
  <si>
    <t xml:space="preserve">Расходы за счет средств резервного фонда Правительства Новосибирской области </t>
  </si>
  <si>
    <t>03.0.00.20540</t>
  </si>
  <si>
    <t>Реализация мероприятий государственной программы Новосибирской области "Культура Новосибирской области на 2015-2020 годы"</t>
  </si>
  <si>
    <t>08.0.00.70660</t>
  </si>
  <si>
    <t xml:space="preserve"> Софинансирование к мероприятиям государственной программы Новосибирской области "Культура Новосибирской области на 2015-2020 годы"</t>
  </si>
  <si>
    <t>08.0.00.70665</t>
  </si>
  <si>
    <t>ИТОГО</t>
  </si>
  <si>
    <t>МО Светлополянского с/с</t>
  </si>
  <si>
    <t>МО Ояшинского с/с</t>
  </si>
  <si>
    <t>МО Новобибеевского с/с</t>
  </si>
  <si>
    <t>МО Кунчурукского с/с</t>
  </si>
  <si>
    <t>МО Корниловского с/с</t>
  </si>
  <si>
    <t>МО Карасевского с/с</t>
  </si>
  <si>
    <t>МО Зудовского с/с</t>
  </si>
  <si>
    <t>МО Егоровского с/с</t>
  </si>
  <si>
    <t>МО Дивинского с/с</t>
  </si>
  <si>
    <t>МО Варламовского с/с</t>
  </si>
  <si>
    <t>МО Боровского с/с</t>
  </si>
  <si>
    <t>МО Баратаевского с/с</t>
  </si>
  <si>
    <t>МО Байкальского с/с</t>
  </si>
  <si>
    <t>МО Ачинского с/с</t>
  </si>
  <si>
    <t>Сумма</t>
  </si>
  <si>
    <t xml:space="preserve">Наименование муниципальных образований </t>
  </si>
  <si>
    <t>тыс.рублей</t>
  </si>
  <si>
    <t>Расходы на обеспечение деятельности   муниципальных учреждений</t>
  </si>
  <si>
    <t>15.0.00.70510</t>
  </si>
  <si>
    <t>Расходы на содержание детских дошкольных учреждений</t>
  </si>
  <si>
    <t>07.0.01.70510</t>
  </si>
  <si>
    <t>13.0.00.70150</t>
  </si>
  <si>
    <t>Расходы на содержание общеобразовательных учреждений</t>
  </si>
  <si>
    <t>07.0.00.70510</t>
  </si>
  <si>
    <t>Расходы на содержание учреждений дополнительного образования</t>
  </si>
  <si>
    <t>Расходы на содержание прочих учреждений в области образования</t>
  </si>
  <si>
    <t>Расходы на обеспечение деятельности и проведение мероприятий в сфере культуры</t>
  </si>
  <si>
    <t>08.0.00.70510</t>
  </si>
  <si>
    <t>Расходы на содержание специализированного дома для одиноких и престарелых граждан</t>
  </si>
  <si>
    <t>99.0.01.70510</t>
  </si>
  <si>
    <t>Субсидии на реализацию мероприятий государственной программы Новосибирской области "Культура Новосибирской области на 2015-2020 годы"</t>
  </si>
  <si>
    <t>Субсидии на комплектование книжных фондов муниципальных общедоступных библиотек в рамках  государственной программы Новосибирской области "Культура Новосибирской области на 2015-2020 годы"</t>
  </si>
  <si>
    <t>203 2 02 20077 05 0000 151</t>
  </si>
  <si>
    <t>203 2 02 25519 05 0000 151</t>
  </si>
  <si>
    <t>203 2 02 25558 05 0000 151</t>
  </si>
  <si>
    <t>Обеспечение проведения выборов и референдумов</t>
  </si>
  <si>
    <t>99.0.0000</t>
  </si>
  <si>
    <t>Проведение выборов в органы муниципальной власти Болотнинского района</t>
  </si>
  <si>
    <t>99.0.0203</t>
  </si>
  <si>
    <t>Расходы на реализацию муниципальной программы "Стимулирование развития жилищного строительства в Болотнинском районе Новосибирской области"</t>
  </si>
  <si>
    <t>22.0.00.01010</t>
  </si>
  <si>
    <t>Расходы на реализацию мероприятияй муниципальной программы "Охрана окружающей среды и создание комфортных условий для проживания населения Болотнинского района на 2017 год"</t>
  </si>
  <si>
    <t>21.0.00.01010</t>
  </si>
  <si>
    <t>830</t>
  </si>
  <si>
    <t>Расходы в области молодежной политики</t>
  </si>
  <si>
    <t>10.0.00.70510</t>
  </si>
  <si>
    <t>Мероприятия по поддержке отрасли культуры в рамках государственной программы Новосибирской области "Культура Новосибирской области" на 2015-2020 годы" (копмлектование книжных фондов муниципальных общедоступных библиотек)</t>
  </si>
  <si>
    <t>08.0.00.R5192</t>
  </si>
  <si>
    <t>Софинансирование к мероприятиям по поддержке отрасли культуры в рамках государственной программы Новосибирской области "Культура Новосибирской области" на 2015-2020 годы" (копмлектование книжных фондов муниципальных общедоступных библиотек)</t>
  </si>
  <si>
    <t>08.0.00.R5195</t>
  </si>
  <si>
    <t>Другие вопросы в области физической культуры и спорта</t>
  </si>
  <si>
    <t>203 2 07 05030 05 0000 180</t>
  </si>
  <si>
    <t>Прочие безвозмездные поступления в бюджеты муниципальных районов</t>
  </si>
  <si>
    <t>Субсидии на реализацию мероприятий по подготовке объектов жилищно-коммунального хозяйства Новосибирской области к работе в осенне-зимний период подпрограммы "Безопасность жилищно-коммунального хозяйства" государственной программы Новосибирской области "Жилищно-коммунальное хозяйство Новосибирской области в 2015-2020 годах"</t>
  </si>
  <si>
    <t>Субсидии на благоустройство территорий кладбищ</t>
  </si>
  <si>
    <t xml:space="preserve">Исполнение судебных актов </t>
  </si>
  <si>
    <t xml:space="preserve"> Расходы на реализацию мероприятий по подготовке объектов жилищно-коммунального хозяйства Новосибирской области к работе в осенне-зимний период подпрограммы "Безопасность жилищно-коммунального хозяйства "</t>
  </si>
  <si>
    <t>09.0.00.70810</t>
  </si>
  <si>
    <t>Расходы на благоустройство кладбищ</t>
  </si>
  <si>
    <t>99.0.00.70540</t>
  </si>
  <si>
    <t xml:space="preserve"> Распределение иных межбюджетных трнасфертов поселениям Болотнинского района на 2017 год и плановый период 2018 и 2019 годов</t>
  </si>
  <si>
    <t>203 1 11 05010 05 0000 120</t>
  </si>
  <si>
    <t>Расходы на обеспечение функций органов местного самоуправления</t>
  </si>
  <si>
    <t>99.0.02.70510</t>
  </si>
  <si>
    <t xml:space="preserve">Мероприятия в области коммунального хозяйства </t>
  </si>
  <si>
    <t>09.0.00.01020</t>
  </si>
  <si>
    <t>Расходы на реализацию мероприятий в области спорта и физической культуры</t>
  </si>
  <si>
    <t>06.0.01.70510</t>
  </si>
  <si>
    <t>203 2 02 45160 05 0000 151</t>
  </si>
  <si>
    <t>203 2 02 25555 05 0000 151</t>
  </si>
  <si>
    <t>МО г.Болотное</t>
  </si>
  <si>
    <t xml:space="preserve"> Распределение иных межбюджетных трансфертов на реализацию мероприятий подпрограммы "Безопасность жилищно-коммунального хозяйства" государственной программы Новосибирской области "Жилищно-коммунальное хозяйство Новосибирской области в 2015-2020 годах" на 2017 год</t>
  </si>
  <si>
    <t>Таблица 1.6</t>
  </si>
  <si>
    <t>Приложение 16 к  решению  сессии Совета Депутатов Болотнинского района "О внесении изменений в решение 9-ой сессии от 17.11.2016г. №86 "О бюджете Болотнинского района на 2017 год и плановый период 2018 и 2019 г.г."</t>
  </si>
  <si>
    <t xml:space="preserve">Приложение 3 к  решению  сессии  Совета Депутатов Болотнинского района "О внесении изменений в решение 9-ой сессии от 17.11.2017г. № 86 «О бюджете Болотнинского района на 2017 год и плановый период 2018 и 2019 годов» </t>
  </si>
  <si>
    <t xml:space="preserve">Приложение 13 к  решению  Совета Депутатов Болотнинского района "О внесении изменений в решение 9-ой сессии от 17.11.2016г. №86 "О бюджете Болотнинского района на 2017 год и плановый период 2018 и 2019 г.г." </t>
  </si>
  <si>
    <t xml:space="preserve">Приложение 5 к решению  Совета Депутатов Болотнинского района  "О внесении изменений в решение 9-ой сессии от 17.11.2017г. №86 "О бюджете Болотнинского района на 2017 год и плановый период 2018 и 2019г.г." </t>
  </si>
  <si>
    <t xml:space="preserve">Приложение 6 к решению   Совета Депутатов Болотнинского района "о внесении изменений в решение 9-ой сессии от 17.11.2016г №86
    «О бюджете Болотнинского района на 2017год и плановый период 2018 и 2019 годов» 
</t>
  </si>
  <si>
    <t>МО Корниловского с.с.</t>
  </si>
  <si>
    <t xml:space="preserve"> Распределение иных межбюджетных трансфертов из резервного фонда Болотнинского района на 2017 год</t>
  </si>
  <si>
    <t>Таблица 1,7</t>
  </si>
  <si>
    <t>Приложение 16 к  решению 16-й сессии Совета Депутатов Болотнинского района "О внесении изменений в решение 9-ой сессии от 17.11.2016г. №86 "О бюджете Болотнинского района на 2017 год и плановый период 2018 и 2019 г.г." от 21.09.2017г №167</t>
  </si>
  <si>
    <t>МО Зудовского с.с.</t>
  </si>
  <si>
    <t>МО г. Болотное</t>
  </si>
  <si>
    <t xml:space="preserve"> Распределение субсидии на обеспечение сбалансированности местных бюджетов в рамках ГП НСО "Управление государственными финансами в Новосибирской области на 2014-2019 годы" на 2017 год</t>
  </si>
  <si>
    <t>Таблица 1.2</t>
  </si>
  <si>
    <t xml:space="preserve"> Распределение субсидий поселениям Болотнинского района на 2017 год и плановый период 2018 и 2019 годов</t>
  </si>
  <si>
    <t>Приложение 10 к решению 16-й сессии  Совета Депутатов Болотнинского района "о внесении изменений в решение 9-ой сессии от 17.11.2016г №86
    «О бюджете Болотнинского района на 2017год и плановый период 2018 и 2019 годов» от 21.09.2017г №167</t>
  </si>
  <si>
    <t xml:space="preserve"> Распределение иных межбюджетных трансфертов на обеспечение сбалансированности местных бюджетов в рамках ГП НСО "Управление государственными финансами в Новосибирской области на 2014-2019 годы" на 2017 год</t>
  </si>
  <si>
    <t>Таблица 1.8</t>
  </si>
  <si>
    <t>Приложение 16 к решению   Совета Депутатов Болотнинского района "о внесении изменений в решение 9-ой сессии от 17.11.2016г №86
    «О бюджете Болотнинского района на 2017год и плановый период 2018 и 2019 годов»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</si>
</sst>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р_._-;\-* #,##0.00_р_._-;_-* &quot;-&quot;??_р_._-;_-@_-"/>
    <numFmt numFmtId="165" formatCode="0.0"/>
    <numFmt numFmtId="166" formatCode="000000"/>
    <numFmt numFmtId="167" formatCode="#,##0.0"/>
  </numFmts>
  <fonts count="32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 Cyr"/>
      <charset val="204"/>
    </font>
    <font>
      <b/>
      <sz val="10"/>
      <name val="Arial"/>
      <family val="2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Arial Cyr"/>
      <family val="2"/>
      <charset val="204"/>
    </font>
    <font>
      <sz val="11"/>
      <color indexed="62"/>
      <name val="Calibri"/>
      <family val="2"/>
      <charset val="204"/>
    </font>
    <font>
      <sz val="14"/>
      <name val="Times New Roman"/>
      <family val="1"/>
      <charset val="204"/>
    </font>
    <font>
      <sz val="14"/>
      <name val="Arial"/>
      <family val="2"/>
      <charset val="204"/>
    </font>
    <font>
      <sz val="12"/>
      <name val="Arial"/>
      <family val="2"/>
      <charset val="204"/>
    </font>
    <font>
      <b/>
      <u/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1"/>
    </font>
    <font>
      <b/>
      <u/>
      <sz val="10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4"/>
      <name val="Arial"/>
      <family val="2"/>
      <charset val="204"/>
    </font>
    <font>
      <b/>
      <i/>
      <sz val="10"/>
      <name val="Times New Roman"/>
      <family val="1"/>
      <charset val="204"/>
    </font>
    <font>
      <sz val="10"/>
      <name val="Arial"/>
      <family val="2"/>
      <charset val="204"/>
    </font>
    <font>
      <u/>
      <sz val="1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8">
    <xf numFmtId="0" fontId="0" fillId="0" borderId="0"/>
    <xf numFmtId="0" fontId="3" fillId="0" borderId="0"/>
    <xf numFmtId="0" fontId="6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17" fillId="0" borderId="0"/>
    <xf numFmtId="9" fontId="2" fillId="0" borderId="0" applyFont="0" applyFill="0" applyBorder="0" applyAlignment="0" applyProtection="0"/>
    <xf numFmtId="49" fontId="18" fillId="2" borderId="1">
      <alignment horizontal="left" vertical="top" wrapText="1"/>
    </xf>
    <xf numFmtId="164" fontId="6" fillId="0" borderId="0" applyFont="0" applyFill="0" applyBorder="0" applyAlignment="0" applyProtection="0"/>
    <xf numFmtId="0" fontId="17" fillId="0" borderId="0"/>
    <xf numFmtId="0" fontId="17" fillId="0" borderId="0"/>
    <xf numFmtId="0" fontId="1" fillId="0" borderId="0"/>
    <xf numFmtId="0" fontId="17" fillId="0" borderId="0"/>
    <xf numFmtId="0" fontId="30" fillId="0" borderId="0"/>
    <xf numFmtId="0" fontId="6" fillId="0" borderId="0"/>
    <xf numFmtId="0" fontId="3" fillId="0" borderId="0"/>
    <xf numFmtId="0" fontId="3" fillId="0" borderId="0"/>
  </cellStyleXfs>
  <cellXfs count="266">
    <xf numFmtId="0" fontId="0" fillId="0" borderId="0" xfId="0"/>
    <xf numFmtId="0" fontId="4" fillId="0" borderId="0" xfId="1" applyFont="1"/>
    <xf numFmtId="165" fontId="5" fillId="0" borderId="1" xfId="1" applyNumberFormat="1" applyFont="1" applyBorder="1"/>
    <xf numFmtId="49" fontId="7" fillId="0" borderId="1" xfId="0" applyNumberFormat="1" applyFont="1" applyFill="1" applyBorder="1" applyAlignment="1">
      <alignment horizontal="center"/>
    </xf>
    <xf numFmtId="49" fontId="7" fillId="0" borderId="1" xfId="0" applyNumberFormat="1" applyFont="1" applyFill="1" applyBorder="1"/>
    <xf numFmtId="165" fontId="4" fillId="0" borderId="1" xfId="1" applyNumberFormat="1" applyFont="1" applyBorder="1"/>
    <xf numFmtId="49" fontId="8" fillId="0" borderId="1" xfId="2" applyNumberFormat="1" applyFont="1" applyFill="1" applyBorder="1" applyAlignment="1">
      <alignment horizontal="center" wrapText="1"/>
    </xf>
    <xf numFmtId="49" fontId="9" fillId="0" borderId="1" xfId="2" applyNumberFormat="1" applyFont="1" applyBorder="1" applyAlignment="1">
      <alignment horizontal="center" wrapText="1"/>
    </xf>
    <xf numFmtId="49" fontId="8" fillId="0" borderId="1" xfId="2" applyNumberFormat="1" applyFont="1" applyFill="1" applyBorder="1" applyAlignment="1">
      <alignment wrapText="1"/>
    </xf>
    <xf numFmtId="165" fontId="10" fillId="0" borderId="1" xfId="1" applyNumberFormat="1" applyFont="1" applyBorder="1"/>
    <xf numFmtId="49" fontId="11" fillId="0" borderId="1" xfId="2" applyNumberFormat="1" applyFont="1" applyFill="1" applyBorder="1" applyAlignment="1">
      <alignment horizontal="center" wrapText="1"/>
    </xf>
    <xf numFmtId="49" fontId="11" fillId="0" borderId="1" xfId="2" applyNumberFormat="1" applyFont="1" applyFill="1" applyBorder="1" applyAlignment="1">
      <alignment wrapText="1"/>
    </xf>
    <xf numFmtId="49" fontId="9" fillId="0" borderId="1" xfId="2" applyNumberFormat="1" applyFont="1" applyFill="1" applyBorder="1" applyAlignment="1">
      <alignment horizontal="center" wrapText="1"/>
    </xf>
    <xf numFmtId="49" fontId="9" fillId="0" borderId="1" xfId="2" applyNumberFormat="1" applyFont="1" applyFill="1" applyBorder="1" applyAlignment="1">
      <alignment wrapText="1"/>
    </xf>
    <xf numFmtId="49" fontId="9" fillId="0" borderId="1" xfId="0" applyNumberFormat="1" applyFont="1" applyFill="1" applyBorder="1" applyAlignment="1">
      <alignment horizontal="center" wrapText="1"/>
    </xf>
    <xf numFmtId="49" fontId="9" fillId="0" borderId="1" xfId="0" applyNumberFormat="1" applyFont="1" applyBorder="1" applyAlignment="1">
      <alignment horizontal="center" wrapText="1"/>
    </xf>
    <xf numFmtId="49" fontId="9" fillId="0" borderId="1" xfId="0" applyNumberFormat="1" applyFont="1" applyFill="1" applyBorder="1" applyAlignment="1">
      <alignment wrapText="1"/>
    </xf>
    <xf numFmtId="49" fontId="8" fillId="0" borderId="1" xfId="0" applyNumberFormat="1" applyFont="1" applyFill="1" applyBorder="1" applyAlignment="1">
      <alignment horizontal="center" wrapText="1"/>
    </xf>
    <xf numFmtId="49" fontId="8" fillId="0" borderId="1" xfId="0" applyNumberFormat="1" applyFont="1" applyFill="1" applyBorder="1" applyAlignment="1">
      <alignment wrapText="1"/>
    </xf>
    <xf numFmtId="49" fontId="11" fillId="0" borderId="1" xfId="0" applyNumberFormat="1" applyFont="1" applyFill="1" applyBorder="1" applyAlignment="1">
      <alignment horizontal="center" wrapText="1"/>
    </xf>
    <xf numFmtId="49" fontId="11" fillId="0" borderId="1" xfId="0" applyNumberFormat="1" applyFont="1" applyBorder="1" applyAlignment="1">
      <alignment horizontal="center" wrapText="1"/>
    </xf>
    <xf numFmtId="49" fontId="11" fillId="0" borderId="1" xfId="0" applyNumberFormat="1" applyFont="1" applyBorder="1" applyAlignment="1">
      <alignment wrapText="1"/>
    </xf>
    <xf numFmtId="49" fontId="11" fillId="0" borderId="1" xfId="0" applyNumberFormat="1" applyFont="1" applyFill="1" applyBorder="1" applyAlignment="1">
      <alignment wrapText="1"/>
    </xf>
    <xf numFmtId="49" fontId="4" fillId="0" borderId="1" xfId="0" applyNumberFormat="1" applyFont="1" applyFill="1" applyBorder="1" applyAlignment="1">
      <alignment horizontal="center" wrapText="1"/>
    </xf>
    <xf numFmtId="49" fontId="10" fillId="0" borderId="1" xfId="0" applyNumberFormat="1" applyFont="1" applyFill="1" applyBorder="1" applyAlignment="1">
      <alignment horizontal="center" wrapText="1"/>
    </xf>
    <xf numFmtId="0" fontId="4" fillId="0" borderId="1" xfId="0" applyNumberFormat="1" applyFont="1" applyBorder="1" applyAlignment="1">
      <alignment horizontal="left" wrapText="1"/>
    </xf>
    <xf numFmtId="49" fontId="8" fillId="0" borderId="1" xfId="0" applyNumberFormat="1" applyFont="1" applyBorder="1" applyAlignment="1">
      <alignment horizontal="center" wrapText="1"/>
    </xf>
    <xf numFmtId="49" fontId="4" fillId="0" borderId="1" xfId="0" applyNumberFormat="1" applyFont="1" applyFill="1" applyBorder="1" applyAlignment="1">
      <alignment wrapText="1"/>
    </xf>
    <xf numFmtId="165" fontId="4" fillId="0" borderId="1" xfId="1" applyNumberFormat="1" applyFont="1" applyFill="1" applyBorder="1"/>
    <xf numFmtId="49" fontId="4" fillId="0" borderId="1" xfId="2" applyNumberFormat="1" applyFont="1" applyFill="1" applyBorder="1" applyAlignment="1">
      <alignment horizontal="center" wrapText="1"/>
    </xf>
    <xf numFmtId="165" fontId="10" fillId="0" borderId="1" xfId="1" applyNumberFormat="1" applyFont="1" applyFill="1" applyBorder="1"/>
    <xf numFmtId="49" fontId="12" fillId="0" borderId="1" xfId="0" applyNumberFormat="1" applyFont="1" applyFill="1" applyBorder="1" applyAlignment="1">
      <alignment horizontal="center" wrapText="1"/>
    </xf>
    <xf numFmtId="0" fontId="4" fillId="0" borderId="1" xfId="0" applyFont="1" applyBorder="1" applyAlignment="1">
      <alignment horizontal="left" wrapText="1"/>
    </xf>
    <xf numFmtId="49" fontId="5" fillId="0" borderId="1" xfId="0" applyNumberFormat="1" applyFont="1" applyFill="1" applyBorder="1" applyAlignment="1">
      <alignment horizontal="center" wrapText="1"/>
    </xf>
    <xf numFmtId="49" fontId="5" fillId="0" borderId="1" xfId="0" applyNumberFormat="1" applyFont="1" applyFill="1" applyBorder="1" applyAlignment="1">
      <alignment wrapText="1"/>
    </xf>
    <xf numFmtId="0" fontId="10" fillId="0" borderId="1" xfId="0" applyNumberFormat="1" applyFont="1" applyBorder="1" applyAlignment="1">
      <alignment horizontal="left" wrapText="1"/>
    </xf>
    <xf numFmtId="0" fontId="10" fillId="0" borderId="1" xfId="0" applyNumberFormat="1" applyFont="1" applyFill="1" applyBorder="1" applyAlignment="1">
      <alignment horizontal="center" wrapText="1"/>
    </xf>
    <xf numFmtId="0" fontId="11" fillId="0" borderId="1" xfId="0" applyNumberFormat="1" applyFont="1" applyFill="1" applyBorder="1" applyAlignment="1">
      <alignment wrapText="1"/>
    </xf>
    <xf numFmtId="0" fontId="11" fillId="0" borderId="1" xfId="0" applyNumberFormat="1" applyFont="1" applyFill="1" applyBorder="1" applyAlignment="1">
      <alignment horizontal="center" wrapText="1"/>
    </xf>
    <xf numFmtId="49" fontId="9" fillId="0" borderId="1" xfId="0" applyNumberFormat="1" applyFont="1" applyFill="1" applyBorder="1" applyAlignment="1">
      <alignment horizontal="left" wrapText="1"/>
    </xf>
    <xf numFmtId="166" fontId="11" fillId="0" borderId="1" xfId="0" applyNumberFormat="1" applyFont="1" applyFill="1" applyBorder="1" applyAlignment="1">
      <alignment wrapText="1"/>
    </xf>
    <xf numFmtId="0" fontId="10" fillId="0" borderId="1" xfId="0" applyFont="1" applyBorder="1" applyAlignment="1">
      <alignment horizontal="left" wrapText="1"/>
    </xf>
    <xf numFmtId="0" fontId="4" fillId="0" borderId="1" xfId="0" applyNumberFormat="1" applyFont="1" applyFill="1" applyBorder="1" applyAlignment="1">
      <alignment horizontal="center" wrapText="1"/>
    </xf>
    <xf numFmtId="0" fontId="9" fillId="0" borderId="1" xfId="0" applyNumberFormat="1" applyFont="1" applyBorder="1" applyAlignment="1">
      <alignment horizontal="center" wrapText="1"/>
    </xf>
    <xf numFmtId="0" fontId="4" fillId="0" borderId="1" xfId="1" applyFont="1" applyBorder="1"/>
    <xf numFmtId="49" fontId="10" fillId="0" borderId="1" xfId="0" applyNumberFormat="1" applyFont="1" applyFill="1" applyBorder="1" applyAlignment="1">
      <alignment wrapText="1"/>
    </xf>
    <xf numFmtId="0" fontId="9" fillId="0" borderId="1" xfId="0" applyNumberFormat="1" applyFont="1" applyFill="1" applyBorder="1" applyAlignment="1">
      <alignment horizontal="center" wrapText="1"/>
    </xf>
    <xf numFmtId="0" fontId="8" fillId="0" borderId="1" xfId="0" applyNumberFormat="1" applyFont="1" applyFill="1" applyBorder="1" applyAlignment="1">
      <alignment horizontal="center" wrapText="1"/>
    </xf>
    <xf numFmtId="0" fontId="8" fillId="0" borderId="1" xfId="2" applyNumberFormat="1" applyFont="1" applyFill="1" applyBorder="1" applyAlignment="1">
      <alignment horizontal="center" wrapText="1"/>
    </xf>
    <xf numFmtId="0" fontId="9" fillId="0" borderId="1" xfId="2" applyNumberFormat="1" applyFont="1" applyBorder="1" applyAlignment="1">
      <alignment horizontal="center" wrapText="1"/>
    </xf>
    <xf numFmtId="0" fontId="11" fillId="0" borderId="1" xfId="2" applyNumberFormat="1" applyFont="1" applyFill="1" applyBorder="1" applyAlignment="1">
      <alignment horizontal="center" wrapText="1"/>
    </xf>
    <xf numFmtId="0" fontId="9" fillId="0" borderId="1" xfId="0" applyNumberFormat="1" applyFont="1" applyFill="1" applyBorder="1" applyAlignment="1">
      <alignment wrapText="1"/>
    </xf>
    <xf numFmtId="0" fontId="4" fillId="0" borderId="1" xfId="0" applyFont="1" applyBorder="1" applyAlignment="1">
      <alignment wrapText="1"/>
    </xf>
    <xf numFmtId="49" fontId="5" fillId="0" borderId="1" xfId="2" applyNumberFormat="1" applyFont="1" applyFill="1" applyBorder="1" applyAlignment="1">
      <alignment horizontal="center" wrapText="1"/>
    </xf>
    <xf numFmtId="49" fontId="5" fillId="0" borderId="1" xfId="2" applyNumberFormat="1" applyFont="1" applyBorder="1" applyAlignment="1">
      <alignment horizontal="center" wrapText="1"/>
    </xf>
    <xf numFmtId="49" fontId="5" fillId="0" borderId="1" xfId="2" applyNumberFormat="1" applyFont="1" applyFill="1" applyBorder="1" applyAlignment="1">
      <alignment wrapText="1"/>
    </xf>
    <xf numFmtId="49" fontId="5" fillId="0" borderId="1" xfId="0" applyNumberFormat="1" applyFont="1" applyBorder="1" applyAlignment="1">
      <alignment horizontal="center" wrapText="1"/>
    </xf>
    <xf numFmtId="49" fontId="8" fillId="0" borderId="1" xfId="0" applyNumberFormat="1" applyFont="1" applyBorder="1" applyAlignment="1">
      <alignment wrapText="1"/>
    </xf>
    <xf numFmtId="49" fontId="8" fillId="0" borderId="1" xfId="3" applyNumberFormat="1" applyFont="1" applyFill="1" applyBorder="1" applyAlignment="1">
      <alignment horizontal="center" wrapText="1"/>
    </xf>
    <xf numFmtId="49" fontId="8" fillId="0" borderId="1" xfId="3" applyNumberFormat="1" applyFont="1" applyFill="1" applyBorder="1" applyAlignment="1">
      <alignment wrapText="1"/>
    </xf>
    <xf numFmtId="49" fontId="11" fillId="0" borderId="1" xfId="3" applyNumberFormat="1" applyFont="1" applyFill="1" applyBorder="1" applyAlignment="1">
      <alignment wrapText="1"/>
    </xf>
    <xf numFmtId="165" fontId="5" fillId="0" borderId="1" xfId="1" applyNumberFormat="1" applyFont="1" applyBorder="1" applyAlignment="1"/>
    <xf numFmtId="49" fontId="9" fillId="0" borderId="1" xfId="0" applyNumberFormat="1" applyFont="1" applyBorder="1" applyAlignment="1">
      <alignment wrapText="1"/>
    </xf>
    <xf numFmtId="165" fontId="5" fillId="0" borderId="1" xfId="1" applyNumberFormat="1" applyFont="1" applyFill="1" applyBorder="1" applyAlignment="1" applyProtection="1">
      <alignment horizontal="right" wrapText="1"/>
      <protection hidden="1"/>
    </xf>
    <xf numFmtId="0" fontId="13" fillId="0" borderId="1" xfId="1" applyNumberFormat="1" applyFont="1" applyFill="1" applyBorder="1" applyAlignment="1" applyProtection="1">
      <alignment horizontal="center" vertical="top" wrapText="1"/>
      <protection hidden="1"/>
    </xf>
    <xf numFmtId="0" fontId="5" fillId="0" borderId="1" xfId="1" applyNumberFormat="1" applyFont="1" applyFill="1" applyBorder="1" applyAlignment="1" applyProtection="1">
      <alignment horizontal="center" wrapText="1"/>
      <protection hidden="1"/>
    </xf>
    <xf numFmtId="0" fontId="5" fillId="0" borderId="1" xfId="1" applyNumberFormat="1" applyFont="1" applyFill="1" applyBorder="1" applyAlignment="1" applyProtection="1">
      <alignment horizontal="left" wrapText="1"/>
      <protection hidden="1"/>
    </xf>
    <xf numFmtId="0" fontId="14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14" fillId="0" borderId="0" xfId="1" applyNumberFormat="1" applyFont="1" applyFill="1" applyAlignment="1" applyProtection="1">
      <alignment horizontal="centerContinuous" wrapText="1"/>
      <protection hidden="1"/>
    </xf>
    <xf numFmtId="0" fontId="13" fillId="0" borderId="0" xfId="1" applyNumberFormat="1" applyFont="1" applyFill="1" applyAlignment="1" applyProtection="1">
      <alignment horizontal="centerContinuous" wrapText="1"/>
      <protection hidden="1"/>
    </xf>
    <xf numFmtId="0" fontId="15" fillId="0" borderId="0" xfId="1" applyNumberFormat="1" applyFont="1" applyFill="1" applyAlignment="1" applyProtection="1">
      <protection hidden="1"/>
    </xf>
    <xf numFmtId="0" fontId="16" fillId="0" borderId="0" xfId="1" applyFont="1" applyAlignment="1" applyProtection="1">
      <protection hidden="1"/>
    </xf>
    <xf numFmtId="0" fontId="4" fillId="0" borderId="0" xfId="1" applyNumberFormat="1" applyFont="1" applyFill="1" applyAlignment="1" applyProtection="1">
      <alignment horizontal="center" vertical="top" wrapText="1"/>
      <protection hidden="1"/>
    </xf>
    <xf numFmtId="0" fontId="16" fillId="0" borderId="0" xfId="1" applyNumberFormat="1" applyFont="1" applyFill="1" applyAlignment="1" applyProtection="1">
      <alignment horizontal="right" vertical="center" wrapText="1"/>
      <protection hidden="1"/>
    </xf>
    <xf numFmtId="0" fontId="16" fillId="0" borderId="0" xfId="1" applyNumberFormat="1" applyFont="1" applyFill="1" applyAlignment="1" applyProtection="1">
      <alignment wrapText="1"/>
      <protection hidden="1"/>
    </xf>
    <xf numFmtId="0" fontId="16" fillId="0" borderId="0" xfId="1" applyNumberFormat="1" applyFont="1" applyFill="1" applyAlignment="1" applyProtection="1">
      <alignment horizontal="right" vertical="top" wrapText="1"/>
      <protection hidden="1"/>
    </xf>
    <xf numFmtId="49" fontId="9" fillId="0" borderId="1" xfId="3" applyNumberFormat="1" applyFont="1" applyFill="1" applyBorder="1" applyAlignment="1">
      <alignment wrapText="1"/>
    </xf>
    <xf numFmtId="49" fontId="12" fillId="0" borderId="1" xfId="2" applyNumberFormat="1" applyFont="1" applyFill="1" applyBorder="1" applyAlignment="1">
      <alignment horizontal="center" wrapText="1"/>
    </xf>
    <xf numFmtId="49" fontId="9" fillId="0" borderId="1" xfId="3" applyNumberFormat="1" applyFont="1" applyFill="1" applyBorder="1" applyAlignment="1">
      <alignment horizontal="center" wrapText="1"/>
    </xf>
    <xf numFmtId="49" fontId="11" fillId="0" borderId="1" xfId="3" applyNumberFormat="1" applyFont="1" applyFill="1" applyBorder="1" applyAlignment="1">
      <alignment horizontal="center" wrapText="1"/>
    </xf>
    <xf numFmtId="2" fontId="11" fillId="0" borderId="1" xfId="0" applyNumberFormat="1" applyFont="1" applyFill="1" applyBorder="1" applyAlignment="1">
      <alignment wrapText="1"/>
    </xf>
    <xf numFmtId="2" fontId="4" fillId="0" borderId="1" xfId="1" applyNumberFormat="1" applyFont="1" applyBorder="1"/>
    <xf numFmtId="165" fontId="10" fillId="0" borderId="0" xfId="1" applyNumberFormat="1" applyFont="1" applyBorder="1"/>
    <xf numFmtId="49" fontId="11" fillId="0" borderId="1" xfId="0" applyNumberFormat="1" applyFont="1" applyFill="1" applyBorder="1" applyAlignment="1">
      <alignment horizontal="left" wrapText="1"/>
    </xf>
    <xf numFmtId="0" fontId="10" fillId="0" borderId="1" xfId="3" applyFont="1" applyBorder="1" applyAlignment="1">
      <alignment horizontal="left" wrapText="1"/>
    </xf>
    <xf numFmtId="49" fontId="9" fillId="0" borderId="1" xfId="3" applyNumberFormat="1" applyFont="1" applyBorder="1" applyAlignment="1">
      <alignment horizontal="center" wrapText="1"/>
    </xf>
    <xf numFmtId="0" fontId="4" fillId="0" borderId="1" xfId="3" applyNumberFormat="1" applyFont="1" applyBorder="1" applyAlignment="1">
      <alignment horizontal="left" wrapText="1"/>
    </xf>
    <xf numFmtId="0" fontId="4" fillId="0" borderId="1" xfId="3" applyFont="1" applyBorder="1" applyAlignment="1">
      <alignment horizontal="left" wrapText="1"/>
    </xf>
    <xf numFmtId="0" fontId="11" fillId="0" borderId="1" xfId="2" applyNumberFormat="1" applyFont="1" applyFill="1" applyBorder="1" applyAlignment="1">
      <alignment wrapText="1"/>
    </xf>
    <xf numFmtId="49" fontId="10" fillId="0" borderId="1" xfId="2" applyNumberFormat="1" applyFont="1" applyFill="1" applyBorder="1" applyAlignment="1">
      <alignment horizontal="center" wrapText="1"/>
    </xf>
    <xf numFmtId="0" fontId="5" fillId="0" borderId="1" xfId="0" applyFont="1" applyBorder="1" applyAlignment="1">
      <alignment horizontal="left" wrapText="1"/>
    </xf>
    <xf numFmtId="49" fontId="4" fillId="0" borderId="1" xfId="3" applyNumberFormat="1" applyFont="1" applyFill="1" applyBorder="1" applyAlignment="1">
      <alignment horizontal="center" wrapText="1"/>
    </xf>
    <xf numFmtId="0" fontId="4" fillId="0" borderId="0" xfId="1" applyNumberFormat="1" applyFont="1" applyFill="1" applyAlignment="1" applyProtection="1">
      <alignment horizontal="center" vertical="top" wrapText="1"/>
      <protection hidden="1"/>
    </xf>
    <xf numFmtId="0" fontId="4" fillId="0" borderId="0" xfId="20" applyFont="1" applyFill="1"/>
    <xf numFmtId="0" fontId="4" fillId="0" borderId="0" xfId="20" applyFont="1" applyFill="1" applyBorder="1"/>
    <xf numFmtId="165" fontId="19" fillId="0" borderId="0" xfId="20" applyNumberFormat="1" applyFont="1" applyFill="1" applyBorder="1" applyAlignment="1">
      <alignment horizontal="left"/>
    </xf>
    <xf numFmtId="0" fontId="19" fillId="3" borderId="0" xfId="20" applyFont="1" applyFill="1" applyAlignment="1">
      <alignment horizontal="right"/>
    </xf>
    <xf numFmtId="0" fontId="4" fillId="4" borderId="0" xfId="20" applyFont="1" applyFill="1" applyAlignment="1"/>
    <xf numFmtId="0" fontId="4" fillId="3" borderId="0" xfId="20" applyFont="1" applyFill="1" applyAlignment="1"/>
    <xf numFmtId="165" fontId="19" fillId="0" borderId="0" xfId="20" applyNumberFormat="1" applyFont="1" applyFill="1" applyAlignment="1">
      <alignment horizontal="left"/>
    </xf>
    <xf numFmtId="0" fontId="20" fillId="3" borderId="0" xfId="20" applyFont="1" applyFill="1" applyAlignment="1">
      <alignment horizontal="right"/>
    </xf>
    <xf numFmtId="0" fontId="21" fillId="4" borderId="0" xfId="20" applyFont="1" applyFill="1" applyAlignment="1"/>
    <xf numFmtId="0" fontId="21" fillId="3" borderId="0" xfId="20" applyFont="1" applyFill="1" applyAlignment="1"/>
    <xf numFmtId="0" fontId="21" fillId="4" borderId="0" xfId="20" applyFont="1" applyFill="1" applyAlignment="1">
      <alignment horizontal="right"/>
    </xf>
    <xf numFmtId="0" fontId="22" fillId="0" borderId="0" xfId="20" applyFont="1" applyFill="1"/>
    <xf numFmtId="0" fontId="22" fillId="0" borderId="0" xfId="20" applyFont="1" applyFill="1" applyBorder="1"/>
    <xf numFmtId="165" fontId="22" fillId="3" borderId="1" xfId="20" applyNumberFormat="1" applyFont="1" applyFill="1" applyBorder="1" applyAlignment="1">
      <alignment horizontal="right"/>
    </xf>
    <xf numFmtId="0" fontId="23" fillId="4" borderId="1" xfId="20" applyFont="1" applyFill="1" applyBorder="1" applyAlignment="1">
      <alignment wrapText="1"/>
    </xf>
    <xf numFmtId="0" fontId="23" fillId="3" borderId="1" xfId="20" applyFont="1" applyFill="1" applyBorder="1" applyAlignment="1"/>
    <xf numFmtId="165" fontId="19" fillId="3" borderId="1" xfId="20" applyNumberFormat="1" applyFont="1" applyFill="1" applyBorder="1" applyAlignment="1">
      <alignment horizontal="right"/>
    </xf>
    <xf numFmtId="0" fontId="24" fillId="4" borderId="1" xfId="20" applyFont="1" applyFill="1" applyBorder="1" applyAlignment="1">
      <alignment wrapText="1"/>
    </xf>
    <xf numFmtId="0" fontId="19" fillId="3" borderId="1" xfId="20" applyFont="1" applyFill="1" applyBorder="1" applyAlignment="1"/>
    <xf numFmtId="0" fontId="19" fillId="4" borderId="1" xfId="20" applyFont="1" applyFill="1" applyBorder="1" applyAlignment="1">
      <alignment vertical="top" wrapText="1"/>
    </xf>
    <xf numFmtId="0" fontId="25" fillId="0" borderId="0" xfId="20" applyFont="1" applyFill="1"/>
    <xf numFmtId="0" fontId="25" fillId="0" borderId="0" xfId="20" applyFont="1" applyFill="1" applyBorder="1"/>
    <xf numFmtId="165" fontId="23" fillId="5" borderId="0" xfId="20" applyNumberFormat="1" applyFont="1" applyFill="1" applyBorder="1" applyAlignment="1">
      <alignment horizontal="left"/>
    </xf>
    <xf numFmtId="0" fontId="22" fillId="4" borderId="1" xfId="20" applyFont="1" applyFill="1" applyBorder="1" applyAlignment="1">
      <alignment vertical="top" wrapText="1"/>
    </xf>
    <xf numFmtId="0" fontId="19" fillId="4" borderId="1" xfId="20" applyFont="1" applyFill="1" applyBorder="1" applyAlignment="1">
      <alignment wrapText="1"/>
    </xf>
    <xf numFmtId="0" fontId="5" fillId="0" borderId="0" xfId="20" applyFont="1" applyFill="1"/>
    <xf numFmtId="0" fontId="5" fillId="0" borderId="0" xfId="20" applyFont="1" applyFill="1" applyBorder="1"/>
    <xf numFmtId="165" fontId="19" fillId="4" borderId="1" xfId="20" applyNumberFormat="1" applyFont="1" applyFill="1" applyBorder="1"/>
    <xf numFmtId="0" fontId="23" fillId="4" borderId="1" xfId="20" applyFont="1" applyFill="1" applyBorder="1" applyAlignment="1">
      <alignment vertical="top" wrapText="1"/>
    </xf>
    <xf numFmtId="0" fontId="23" fillId="3" borderId="1" xfId="20" applyFont="1" applyFill="1" applyBorder="1" applyAlignment="1">
      <alignment horizontal="left"/>
    </xf>
    <xf numFmtId="165" fontId="26" fillId="3" borderId="1" xfId="20" applyNumberFormat="1" applyFont="1" applyFill="1" applyBorder="1" applyAlignment="1">
      <alignment horizontal="right" wrapText="1"/>
    </xf>
    <xf numFmtId="0" fontId="23" fillId="0" borderId="1" xfId="20" applyFont="1" applyFill="1" applyBorder="1" applyAlignment="1">
      <alignment vertical="top" wrapText="1"/>
    </xf>
    <xf numFmtId="165" fontId="27" fillId="3" borderId="1" xfId="20" applyNumberFormat="1" applyFont="1" applyFill="1" applyBorder="1" applyAlignment="1">
      <alignment horizontal="right" wrapText="1"/>
    </xf>
    <xf numFmtId="0" fontId="24" fillId="4" borderId="1" xfId="20" applyFont="1" applyFill="1" applyBorder="1" applyAlignment="1">
      <alignment vertical="top" wrapText="1"/>
    </xf>
    <xf numFmtId="0" fontId="24" fillId="4" borderId="1" xfId="16" applyNumberFormat="1" applyFont="1" applyFill="1" applyBorder="1" applyAlignment="1" applyProtection="1">
      <alignment horizontal="justify" vertical="center"/>
      <protection hidden="1"/>
    </xf>
    <xf numFmtId="0" fontId="19" fillId="0" borderId="1" xfId="4" applyNumberFormat="1" applyFont="1" applyFill="1" applyBorder="1" applyAlignment="1" applyProtection="1">
      <alignment horizontal="left" vertical="center"/>
      <protection hidden="1"/>
    </xf>
    <xf numFmtId="2" fontId="19" fillId="0" borderId="0" xfId="20" applyNumberFormat="1" applyFont="1" applyFill="1" applyBorder="1" applyAlignment="1">
      <alignment horizontal="left"/>
    </xf>
    <xf numFmtId="0" fontId="19" fillId="4" borderId="1" xfId="20" applyFont="1" applyFill="1" applyBorder="1" applyAlignment="1"/>
    <xf numFmtId="0" fontId="23" fillId="4" borderId="1" xfId="20" applyFont="1" applyFill="1" applyBorder="1" applyAlignment="1"/>
    <xf numFmtId="49" fontId="19" fillId="3" borderId="1" xfId="20" applyNumberFormat="1" applyFont="1" applyFill="1" applyBorder="1" applyAlignment="1">
      <alignment wrapText="1"/>
    </xf>
    <xf numFmtId="0" fontId="19" fillId="3" borderId="1" xfId="20" applyFont="1" applyFill="1" applyBorder="1" applyAlignment="1">
      <alignment wrapText="1"/>
    </xf>
    <xf numFmtId="0" fontId="19" fillId="3" borderId="1" xfId="20" applyFont="1" applyFill="1" applyBorder="1" applyAlignment="1">
      <alignment horizontal="left"/>
    </xf>
    <xf numFmtId="165" fontId="23" fillId="0" borderId="0" xfId="20" applyNumberFormat="1" applyFont="1" applyFill="1" applyBorder="1" applyAlignment="1">
      <alignment horizontal="left"/>
    </xf>
    <xf numFmtId="0" fontId="20" fillId="3" borderId="1" xfId="20" applyFont="1" applyFill="1" applyBorder="1" applyAlignment="1">
      <alignment horizontal="right" wrapText="1"/>
    </xf>
    <xf numFmtId="0" fontId="20" fillId="4" borderId="1" xfId="21" applyFont="1" applyFill="1" applyBorder="1" applyAlignment="1">
      <alignment horizontal="center" vertical="center" wrapText="1"/>
    </xf>
    <xf numFmtId="0" fontId="20" fillId="3" borderId="1" xfId="21" applyFont="1" applyFill="1" applyBorder="1" applyAlignment="1">
      <alignment horizontal="center" wrapText="1"/>
    </xf>
    <xf numFmtId="0" fontId="28" fillId="3" borderId="0" xfId="20" applyFont="1" applyFill="1" applyBorder="1" applyAlignment="1">
      <alignment horizontal="right" wrapText="1"/>
    </xf>
    <xf numFmtId="0" fontId="28" fillId="3" borderId="0" xfId="20" applyFont="1" applyFill="1" applyBorder="1" applyAlignment="1">
      <alignment horizontal="center" wrapText="1"/>
    </xf>
    <xf numFmtId="0" fontId="20" fillId="3" borderId="0" xfId="20" applyFont="1" applyFill="1" applyBorder="1" applyAlignment="1">
      <alignment horizontal="right" wrapText="1"/>
    </xf>
    <xf numFmtId="0" fontId="20" fillId="4" borderId="0" xfId="20" applyFont="1" applyFill="1" applyBorder="1" applyAlignment="1">
      <alignment horizontal="center" vertical="center" wrapText="1"/>
    </xf>
    <xf numFmtId="0" fontId="20" fillId="3" borderId="0" xfId="20" applyFont="1" applyFill="1" applyAlignment="1"/>
    <xf numFmtId="0" fontId="19" fillId="0" borderId="0" xfId="20" applyFont="1" applyFill="1"/>
    <xf numFmtId="0" fontId="19" fillId="0" borderId="0" xfId="20" applyFont="1" applyFill="1" applyBorder="1"/>
    <xf numFmtId="0" fontId="3" fillId="0" borderId="0" xfId="1" applyNumberFormat="1" applyFont="1" applyFill="1" applyBorder="1" applyAlignment="1" applyProtection="1">
      <alignment horizontal="left" vertical="top" wrapText="1"/>
      <protection hidden="1"/>
    </xf>
    <xf numFmtId="0" fontId="3" fillId="4" borderId="0" xfId="1" applyNumberFormat="1" applyFont="1" applyFill="1" applyBorder="1" applyAlignment="1" applyProtection="1">
      <alignment horizontal="right" vertical="top" wrapText="1"/>
      <protection hidden="1"/>
    </xf>
    <xf numFmtId="0" fontId="4" fillId="0" borderId="0" xfId="1" applyNumberFormat="1" applyFont="1" applyFill="1" applyAlignment="1" applyProtection="1">
      <alignment vertical="top" wrapText="1"/>
      <protection hidden="1"/>
    </xf>
    <xf numFmtId="0" fontId="14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center" vertical="center" wrapText="1"/>
    </xf>
    <xf numFmtId="49" fontId="14" fillId="0" borderId="0" xfId="0" applyNumberFormat="1" applyFont="1" applyFill="1" applyAlignment="1">
      <alignment horizontal="center" vertical="center"/>
    </xf>
    <xf numFmtId="0" fontId="13" fillId="0" borderId="0" xfId="0" applyFont="1" applyFill="1" applyAlignment="1">
      <alignment horizontal="right" vertical="center" wrapText="1"/>
    </xf>
    <xf numFmtId="0" fontId="14" fillId="0" borderId="0" xfId="0" applyFont="1" applyFill="1" applyAlignment="1">
      <alignment horizontal="right" vertical="center" wrapText="1"/>
    </xf>
    <xf numFmtId="49" fontId="13" fillId="0" borderId="0" xfId="0" applyNumberFormat="1" applyFont="1" applyFill="1" applyAlignment="1">
      <alignment horizontal="right" vertical="center"/>
    </xf>
    <xf numFmtId="49" fontId="14" fillId="0" borderId="0" xfId="0" applyNumberFormat="1" applyFont="1" applyFill="1" applyAlignment="1">
      <alignment horizontal="right" vertical="center"/>
    </xf>
    <xf numFmtId="0" fontId="14" fillId="0" borderId="0" xfId="0" applyFont="1" applyFill="1" applyBorder="1" applyAlignment="1">
      <alignment horizontal="center" vertical="center"/>
    </xf>
    <xf numFmtId="0" fontId="14" fillId="0" borderId="0" xfId="0" applyFont="1" applyFill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horizontal="right" vertical="center" wrapText="1"/>
    </xf>
    <xf numFmtId="165" fontId="5" fillId="0" borderId="1" xfId="0" applyNumberFormat="1" applyFont="1" applyFill="1" applyBorder="1" applyAlignment="1">
      <alignment horizontal="center" vertical="center" wrapText="1"/>
    </xf>
    <xf numFmtId="165" fontId="4" fillId="0" borderId="2" xfId="0" applyNumberFormat="1" applyFont="1" applyFill="1" applyBorder="1" applyAlignment="1">
      <alignment horizontal="center" vertical="top" wrapText="1"/>
    </xf>
    <xf numFmtId="0" fontId="4" fillId="0" borderId="2" xfId="0" applyFont="1" applyFill="1" applyBorder="1" applyAlignment="1">
      <alignment horizontal="center" vertical="top" wrapText="1"/>
    </xf>
    <xf numFmtId="49" fontId="4" fillId="0" borderId="1" xfId="0" applyNumberFormat="1" applyFont="1" applyFill="1" applyBorder="1" applyAlignment="1">
      <alignment horizontal="center" vertical="center" wrapText="1"/>
    </xf>
    <xf numFmtId="165" fontId="10" fillId="0" borderId="2" xfId="0" applyNumberFormat="1" applyFont="1" applyFill="1" applyBorder="1" applyAlignment="1">
      <alignment horizontal="center" vertical="top" wrapText="1"/>
    </xf>
    <xf numFmtId="0" fontId="10" fillId="0" borderId="2" xfId="0" applyFont="1" applyFill="1" applyBorder="1" applyAlignment="1">
      <alignment horizontal="center" vertical="top" wrapText="1"/>
    </xf>
    <xf numFmtId="49" fontId="10" fillId="0" borderId="1" xfId="0" applyNumberFormat="1" applyFont="1" applyFill="1" applyBorder="1" applyAlignment="1">
      <alignment horizontal="center" vertical="center" wrapText="1"/>
    </xf>
    <xf numFmtId="165" fontId="29" fillId="0" borderId="2" xfId="0" applyNumberFormat="1" applyFont="1" applyFill="1" applyBorder="1" applyAlignment="1">
      <alignment horizontal="center" vertical="top" wrapText="1"/>
    </xf>
    <xf numFmtId="0" fontId="29" fillId="0" borderId="2" xfId="0" applyFont="1" applyFill="1" applyBorder="1" applyAlignment="1">
      <alignment horizontal="center" vertical="top" wrapText="1"/>
    </xf>
    <xf numFmtId="49" fontId="29" fillId="0" borderId="1" xfId="0" applyNumberFormat="1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 wrapText="1"/>
    </xf>
    <xf numFmtId="49" fontId="10" fillId="0" borderId="1" xfId="3" applyNumberFormat="1" applyFont="1" applyFill="1" applyBorder="1" applyAlignment="1">
      <alignment horizontal="center" wrapText="1"/>
    </xf>
    <xf numFmtId="0" fontId="28" fillId="4" borderId="0" xfId="20" applyFont="1" applyFill="1" applyBorder="1" applyAlignment="1">
      <alignment horizontal="center" vertical="center" wrapText="1"/>
    </xf>
    <xf numFmtId="0" fontId="23" fillId="3" borderId="1" xfId="20" applyFont="1" applyFill="1" applyBorder="1" applyAlignment="1">
      <alignment horizontal="center"/>
    </xf>
    <xf numFmtId="165" fontId="23" fillId="3" borderId="1" xfId="20" applyNumberFormat="1" applyFont="1" applyFill="1" applyBorder="1" applyAlignment="1">
      <alignment horizontal="right"/>
    </xf>
    <xf numFmtId="165" fontId="29" fillId="0" borderId="1" xfId="1" applyNumberFormat="1" applyFont="1" applyBorder="1"/>
    <xf numFmtId="0" fontId="19" fillId="4" borderId="1" xfId="25" applyFont="1" applyFill="1" applyBorder="1" applyAlignment="1"/>
    <xf numFmtId="0" fontId="19" fillId="4" borderId="1" xfId="20" applyFont="1" applyFill="1" applyBorder="1" applyAlignment="1">
      <alignment vertical="distributed" wrapText="1"/>
    </xf>
    <xf numFmtId="165" fontId="23" fillId="3" borderId="1" xfId="20" applyNumberFormat="1" applyFont="1" applyFill="1" applyBorder="1" applyAlignment="1">
      <alignment horizontal="right"/>
    </xf>
    <xf numFmtId="0" fontId="23" fillId="0" borderId="1" xfId="20" applyFont="1" applyFill="1" applyBorder="1" applyAlignment="1"/>
    <xf numFmtId="0" fontId="23" fillId="0" borderId="1" xfId="26" applyNumberFormat="1" applyFont="1" applyFill="1" applyBorder="1" applyAlignment="1" applyProtection="1">
      <alignment horizontal="left" wrapText="1"/>
      <protection hidden="1"/>
    </xf>
    <xf numFmtId="49" fontId="11" fillId="0" borderId="1" xfId="3" applyNumberFormat="1" applyFont="1" applyBorder="1" applyAlignment="1">
      <alignment wrapText="1"/>
    </xf>
    <xf numFmtId="49" fontId="11" fillId="0" borderId="1" xfId="3" applyNumberFormat="1" applyFont="1" applyBorder="1" applyAlignment="1">
      <alignment horizontal="center" wrapText="1"/>
    </xf>
    <xf numFmtId="49" fontId="4" fillId="0" borderId="1" xfId="3" applyNumberFormat="1" applyFont="1" applyFill="1" applyBorder="1" applyAlignment="1">
      <alignment wrapText="1"/>
    </xf>
    <xf numFmtId="165" fontId="5" fillId="0" borderId="1" xfId="1" applyNumberFormat="1" applyFont="1" applyFill="1" applyBorder="1"/>
    <xf numFmtId="0" fontId="4" fillId="0" borderId="0" xfId="3" applyFont="1" applyFill="1"/>
    <xf numFmtId="167" fontId="4" fillId="0" borderId="0" xfId="3" applyNumberFormat="1" applyFont="1" applyFill="1"/>
    <xf numFmtId="0" fontId="14" fillId="0" borderId="0" xfId="3" applyFont="1" applyFill="1"/>
    <xf numFmtId="0" fontId="13" fillId="0" borderId="1" xfId="3" applyFont="1" applyFill="1" applyBorder="1"/>
    <xf numFmtId="0" fontId="14" fillId="0" borderId="3" xfId="3" applyFont="1" applyFill="1" applyBorder="1" applyAlignment="1">
      <alignment horizontal="left" vertical="center" wrapText="1"/>
    </xf>
    <xf numFmtId="0" fontId="14" fillId="0" borderId="3" xfId="3" applyFont="1" applyFill="1" applyBorder="1" applyAlignment="1">
      <alignment horizontal="center" vertical="center" wrapText="1"/>
    </xf>
    <xf numFmtId="0" fontId="4" fillId="0" borderId="7" xfId="3" applyFont="1" applyFill="1" applyBorder="1" applyAlignment="1">
      <alignment horizontal="center" vertical="center" wrapText="1"/>
    </xf>
    <xf numFmtId="49" fontId="12" fillId="0" borderId="1" xfId="2" applyNumberFormat="1" applyFont="1" applyBorder="1" applyAlignment="1">
      <alignment horizontal="center" wrapText="1"/>
    </xf>
    <xf numFmtId="0" fontId="12" fillId="0" borderId="1" xfId="0" applyNumberFormat="1" applyFont="1" applyBorder="1" applyAlignment="1">
      <alignment horizontal="center" wrapText="1"/>
    </xf>
    <xf numFmtId="49" fontId="12" fillId="0" borderId="1" xfId="0" applyNumberFormat="1" applyFont="1" applyBorder="1" applyAlignment="1">
      <alignment horizontal="center" wrapText="1"/>
    </xf>
    <xf numFmtId="165" fontId="4" fillId="0" borderId="0" xfId="20" applyNumberFormat="1" applyFont="1" applyFill="1" applyBorder="1" applyAlignment="1">
      <alignment horizontal="left"/>
    </xf>
    <xf numFmtId="165" fontId="5" fillId="5" borderId="0" xfId="20" applyNumberFormat="1" applyFont="1" applyFill="1" applyBorder="1" applyAlignment="1">
      <alignment horizontal="left"/>
    </xf>
    <xf numFmtId="165" fontId="17" fillId="0" borderId="0" xfId="16" applyNumberFormat="1" applyFont="1" applyAlignment="1">
      <alignment horizontal="left"/>
    </xf>
    <xf numFmtId="165" fontId="4" fillId="5" borderId="0" xfId="20" applyNumberFormat="1" applyFont="1" applyFill="1" applyBorder="1" applyAlignment="1">
      <alignment horizontal="left"/>
    </xf>
    <xf numFmtId="165" fontId="31" fillId="5" borderId="0" xfId="20" applyNumberFormat="1" applyFont="1" applyFill="1" applyBorder="1" applyAlignment="1">
      <alignment horizontal="left"/>
    </xf>
    <xf numFmtId="0" fontId="4" fillId="0" borderId="0" xfId="3" applyFont="1" applyFill="1" applyBorder="1"/>
    <xf numFmtId="165" fontId="14" fillId="0" borderId="0" xfId="3" applyNumberFormat="1" applyFont="1" applyFill="1" applyBorder="1" applyAlignment="1">
      <alignment horizontal="center"/>
    </xf>
    <xf numFmtId="165" fontId="14" fillId="0" borderId="0" xfId="3" applyNumberFormat="1" applyFont="1" applyFill="1" applyBorder="1" applyAlignment="1">
      <alignment horizontal="center" vertical="center" wrapText="1"/>
    </xf>
    <xf numFmtId="165" fontId="13" fillId="0" borderId="0" xfId="3" applyNumberFormat="1" applyFont="1" applyFill="1" applyBorder="1" applyAlignment="1">
      <alignment horizontal="center"/>
    </xf>
    <xf numFmtId="0" fontId="14" fillId="0" borderId="1" xfId="3" applyFont="1" applyBorder="1" applyAlignment="1">
      <alignment horizontal="left"/>
    </xf>
    <xf numFmtId="0" fontId="14" fillId="0" borderId="1" xfId="3" applyFont="1" applyFill="1" applyBorder="1" applyAlignment="1">
      <alignment horizontal="left"/>
    </xf>
    <xf numFmtId="0" fontId="14" fillId="0" borderId="1" xfId="3" applyFont="1" applyBorder="1" applyAlignment="1">
      <alignment horizontal="left" wrapText="1"/>
    </xf>
    <xf numFmtId="0" fontId="5" fillId="0" borderId="0" xfId="3" applyFont="1" applyFill="1"/>
    <xf numFmtId="0" fontId="4" fillId="0" borderId="0" xfId="3" applyFont="1" applyFill="1" applyAlignment="1">
      <alignment horizontal="right"/>
    </xf>
    <xf numFmtId="0" fontId="13" fillId="0" borderId="0" xfId="3" applyFont="1" applyFill="1" applyBorder="1" applyAlignment="1">
      <alignment horizontal="center" vertical="center" wrapText="1"/>
    </xf>
    <xf numFmtId="0" fontId="4" fillId="0" borderId="0" xfId="3" applyFont="1" applyFill="1" applyAlignment="1">
      <alignment horizontal="right"/>
    </xf>
    <xf numFmtId="0" fontId="13" fillId="0" borderId="0" xfId="3" applyFont="1" applyFill="1" applyBorder="1" applyAlignment="1">
      <alignment horizontal="center" vertical="center" wrapText="1"/>
    </xf>
    <xf numFmtId="0" fontId="4" fillId="0" borderId="0" xfId="1" applyNumberFormat="1" applyFont="1" applyFill="1" applyAlignment="1" applyProtection="1">
      <alignment horizontal="center" vertical="top" wrapText="1"/>
      <protection hidden="1"/>
    </xf>
    <xf numFmtId="0" fontId="13" fillId="0" borderId="0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right"/>
    </xf>
    <xf numFmtId="165" fontId="14" fillId="0" borderId="5" xfId="3" applyNumberFormat="1" applyFont="1" applyFill="1" applyBorder="1" applyAlignment="1">
      <alignment horizontal="center" vertical="center" wrapText="1"/>
    </xf>
    <xf numFmtId="165" fontId="14" fillId="0" borderId="4" xfId="3" applyNumberFormat="1" applyFont="1" applyFill="1" applyBorder="1" applyAlignment="1">
      <alignment horizontal="center" vertical="center" wrapText="1"/>
    </xf>
    <xf numFmtId="165" fontId="14" fillId="0" borderId="1" xfId="3" applyNumberFormat="1" applyFont="1" applyFill="1" applyBorder="1" applyAlignment="1">
      <alignment horizontal="center"/>
    </xf>
    <xf numFmtId="165" fontId="13" fillId="0" borderId="1" xfId="3" applyNumberFormat="1" applyFont="1" applyFill="1" applyBorder="1" applyAlignment="1">
      <alignment horizontal="center"/>
    </xf>
    <xf numFmtId="0" fontId="4" fillId="0" borderId="0" xfId="1" applyNumberFormat="1" applyFont="1" applyFill="1" applyAlignment="1" applyProtection="1">
      <alignment horizontal="center" vertical="top" wrapText="1"/>
      <protection hidden="1"/>
    </xf>
    <xf numFmtId="0" fontId="13" fillId="0" borderId="0" xfId="0" applyFont="1" applyFill="1" applyBorder="1" applyAlignment="1">
      <alignment horizontal="center" vertical="center" wrapText="1"/>
    </xf>
    <xf numFmtId="0" fontId="4" fillId="0" borderId="0" xfId="3" applyFont="1" applyFill="1" applyAlignment="1">
      <alignment horizontal="right"/>
    </xf>
    <xf numFmtId="0" fontId="13" fillId="0" borderId="0" xfId="3" applyFont="1" applyFill="1" applyBorder="1" applyAlignment="1">
      <alignment horizontal="center" vertical="center" wrapText="1"/>
    </xf>
    <xf numFmtId="0" fontId="14" fillId="0" borderId="1" xfId="3" applyFont="1" applyFill="1" applyBorder="1" applyAlignment="1">
      <alignment horizontal="center" vertical="center" wrapText="1"/>
    </xf>
    <xf numFmtId="165" fontId="14" fillId="0" borderId="1" xfId="3" applyNumberFormat="1" applyFont="1" applyFill="1" applyBorder="1" applyAlignment="1">
      <alignment horizontal="center" vertical="center" wrapText="1"/>
    </xf>
    <xf numFmtId="0" fontId="23" fillId="3" borderId="1" xfId="20" applyFont="1" applyFill="1" applyBorder="1" applyAlignment="1">
      <alignment horizontal="center"/>
    </xf>
    <xf numFmtId="0" fontId="22" fillId="4" borderId="1" xfId="20" applyFont="1" applyFill="1" applyBorder="1" applyAlignment="1">
      <alignment horizontal="left"/>
    </xf>
    <xf numFmtId="0" fontId="28" fillId="4" borderId="0" xfId="20" applyFont="1" applyFill="1" applyBorder="1" applyAlignment="1">
      <alignment horizontal="center" vertical="center" wrapText="1"/>
    </xf>
    <xf numFmtId="0" fontId="23" fillId="3" borderId="1" xfId="20" applyFont="1" applyFill="1" applyBorder="1" applyAlignment="1">
      <alignment horizontal="left" vertical="center"/>
    </xf>
    <xf numFmtId="0" fontId="22" fillId="3" borderId="1" xfId="20" applyFont="1" applyFill="1" applyBorder="1" applyAlignment="1">
      <alignment horizontal="center"/>
    </xf>
    <xf numFmtId="0" fontId="23" fillId="4" borderId="1" xfId="20" applyFont="1" applyFill="1" applyBorder="1" applyAlignment="1">
      <alignment horizontal="left" vertical="top" wrapText="1"/>
    </xf>
    <xf numFmtId="165" fontId="23" fillId="3" borderId="1" xfId="20" applyNumberFormat="1" applyFont="1" applyFill="1" applyBorder="1" applyAlignment="1">
      <alignment horizontal="right"/>
    </xf>
    <xf numFmtId="0" fontId="14" fillId="0" borderId="3" xfId="0" applyFont="1" applyFill="1" applyBorder="1" applyAlignment="1">
      <alignment horizontal="center" vertical="top" wrapText="1"/>
    </xf>
    <xf numFmtId="0" fontId="14" fillId="0" borderId="2" xfId="0" applyFont="1" applyFill="1" applyBorder="1" applyAlignment="1">
      <alignment horizontal="center" vertical="top" wrapText="1"/>
    </xf>
    <xf numFmtId="49" fontId="14" fillId="0" borderId="0" xfId="0" applyNumberFormat="1" applyFont="1" applyFill="1" applyAlignment="1">
      <alignment horizontal="center" vertical="center"/>
    </xf>
    <xf numFmtId="49" fontId="13" fillId="0" borderId="0" xfId="0" applyNumberFormat="1" applyFont="1" applyFill="1" applyAlignment="1">
      <alignment horizontal="right" vertical="center"/>
    </xf>
    <xf numFmtId="49" fontId="14" fillId="0" borderId="0" xfId="0" applyNumberFormat="1" applyFont="1" applyFill="1" applyAlignment="1">
      <alignment horizontal="right" vertical="center"/>
    </xf>
    <xf numFmtId="49" fontId="14" fillId="0" borderId="5" xfId="0" applyNumberFormat="1" applyFont="1" applyFill="1" applyBorder="1" applyAlignment="1">
      <alignment horizontal="center" vertical="center" wrapText="1"/>
    </xf>
    <xf numFmtId="49" fontId="14" fillId="0" borderId="4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righ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right"/>
    </xf>
    <xf numFmtId="0" fontId="13" fillId="0" borderId="0" xfId="0" applyFont="1" applyFill="1" applyAlignment="1">
      <alignment horizontal="center" vertical="center" wrapText="1"/>
    </xf>
    <xf numFmtId="0" fontId="4" fillId="0" borderId="0" xfId="1" applyFont="1" applyAlignment="1" applyProtection="1">
      <alignment horizontal="center"/>
      <protection hidden="1"/>
    </xf>
    <xf numFmtId="0" fontId="13" fillId="0" borderId="0" xfId="1" applyNumberFormat="1" applyFont="1" applyFill="1" applyAlignment="1" applyProtection="1">
      <alignment horizontal="center" wrapText="1"/>
      <protection hidden="1"/>
    </xf>
    <xf numFmtId="0" fontId="4" fillId="0" borderId="0" xfId="0" applyFont="1" applyFill="1"/>
    <xf numFmtId="167" fontId="4" fillId="0" borderId="0" xfId="0" applyNumberFormat="1" applyFont="1" applyFill="1"/>
    <xf numFmtId="0" fontId="14" fillId="0" borderId="0" xfId="0" applyFont="1" applyFill="1"/>
    <xf numFmtId="0" fontId="14" fillId="0" borderId="1" xfId="0" applyFont="1" applyFill="1" applyBorder="1" applyAlignment="1">
      <alignment horizontal="center"/>
    </xf>
    <xf numFmtId="165" fontId="14" fillId="0" borderId="1" xfId="0" applyNumberFormat="1" applyFont="1" applyFill="1" applyBorder="1" applyAlignment="1">
      <alignment horizontal="center"/>
    </xf>
    <xf numFmtId="0" fontId="13" fillId="0" borderId="1" xfId="0" applyFont="1" applyFill="1" applyBorder="1"/>
    <xf numFmtId="0" fontId="14" fillId="0" borderId="1" xfId="0" applyFont="1" applyBorder="1" applyAlignment="1">
      <alignment horizontal="left"/>
    </xf>
    <xf numFmtId="0" fontId="4" fillId="0" borderId="0" xfId="0" applyFont="1" applyFill="1" applyBorder="1"/>
    <xf numFmtId="165" fontId="14" fillId="0" borderId="0" xfId="0" applyNumberFormat="1" applyFont="1" applyFill="1" applyBorder="1" applyAlignment="1">
      <alignment horizontal="center"/>
    </xf>
    <xf numFmtId="165" fontId="14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left"/>
    </xf>
    <xf numFmtId="0" fontId="14" fillId="0" borderId="1" xfId="0" applyFont="1" applyBorder="1" applyAlignment="1">
      <alignment horizontal="left" wrapText="1"/>
    </xf>
    <xf numFmtId="0" fontId="5" fillId="0" borderId="0" xfId="0" applyFont="1" applyFill="1"/>
    <xf numFmtId="165" fontId="14" fillId="0" borderId="0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wrapText="1"/>
    </xf>
  </cellXfs>
  <cellStyles count="28">
    <cellStyle name="Обычный" xfId="0" builtinId="0"/>
    <cellStyle name="Обычный 2" xfId="3"/>
    <cellStyle name="Обычный 2 2" xfId="4"/>
    <cellStyle name="Обычный 2 3" xfId="23"/>
    <cellStyle name="Обычный 2 4" xfId="26"/>
    <cellStyle name="Обычный 3" xfId="5"/>
    <cellStyle name="Обычный 4" xfId="6"/>
    <cellStyle name="Обычный 4 2" xfId="7"/>
    <cellStyle name="Обычный 4 2 2" xfId="8"/>
    <cellStyle name="Обычный 4 2 2 2" xfId="9"/>
    <cellStyle name="Обычный 4 2 2_приложения" xfId="10"/>
    <cellStyle name="Обычный 4 2_приложения дох" xfId="11"/>
    <cellStyle name="Обычный 4_приложения" xfId="12"/>
    <cellStyle name="Обычный 5" xfId="13"/>
    <cellStyle name="Обычный 5 2" xfId="14"/>
    <cellStyle name="Обычный 6" xfId="15"/>
    <cellStyle name="Обычный 7" xfId="16"/>
    <cellStyle name="Обычный 8" xfId="22"/>
    <cellStyle name="Обычный 9" xfId="24"/>
    <cellStyle name="Обычный 9 2" xfId="27"/>
    <cellStyle name="Обычный_tmp" xfId="1"/>
    <cellStyle name="Обычный_Прил.1_Администраторы доходов_Таблица 2 2" xfId="21"/>
    <cellStyle name="Обычный_Приложение 3 доходы" xfId="25"/>
    <cellStyle name="Обычный_Приложение 3 доходы 2" xfId="20"/>
    <cellStyle name="Обычный_приложение 4 ведомственная" xfId="2"/>
    <cellStyle name="Процентный 2" xfId="17"/>
    <cellStyle name="Свойства элементов измерения" xfId="18"/>
    <cellStyle name="Финансовый 2" xfId="1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8;&#1080;&#1093;&#1086;&#1085;&#1086;&#1074;&#1072;%20&#1045;&#1052;/Desktop/&#1041;&#1102;&#1076;&#1078;&#1077;&#1090;%202017%20&#1085;&#1072;%2016.02.2017/&#1054;&#1073;&#1084;&#1077;&#1085;/&#1040;&#1076;&#1084;&#1080;&#1085;&#1080;&#1089;&#1090;&#1088;&#1072;&#1090;&#1086;&#1088;/&#1056;&#1072;&#1073;&#1086;&#1095;&#1080;&#1081;%20&#1089;&#1090;&#1086;&#1083;/&#1088;&#1077;&#1096;&#1077;&#1085;&#1080;&#1103;%202013/&#1041;&#1102;&#1076;&#1078;&#1077;&#1090;%202013%20&#1085;&#1072;%2028.08.2013/&#1055;&#1088;&#1080;&#1083;&#1086;&#1078;&#1077;&#1085;&#1080;&#1103;%20%20&#1085;&#1072;%2028.08.1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8;&#1080;&#1093;&#1086;&#1085;&#1086;&#1074;&#1072;%20&#1045;&#1052;/Desktop/&#1041;&#1102;&#1076;&#1078;&#1077;&#1090;%202017%20&#1085;&#1072;%2016.11.2017/&#1088;&#1077;&#1096;&#1077;&#1085;&#1080;&#1077;%20&#1085;&#1072;%2016.11.2017/&#1087;&#1088;&#1080;&#1083;&#1086;&#1078;&#1077;&#1085;&#1080;&#1103;%20&#1085;&#1072;%2016.11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оходы 2013"/>
    </sheetNames>
    <sheetDataSet>
      <sheetData sheetId="0" refreshError="1">
        <row r="16">
          <cell r="B16" t="str">
            <v>Налог, взимаемый в связи с применением патентной системы налогообложения, зачисляемый в бюджеты муниципальных районов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б.1.6 "/>
      <sheetName val="таб.1.5  "/>
      <sheetName val="публичные"/>
      <sheetName val="капвложения (2)"/>
      <sheetName val="таб.1.2 "/>
      <sheetName val="доходы 2017"/>
      <sheetName val="источники 2017"/>
      <sheetName val="программы 2017"/>
      <sheetName val="по разделам"/>
      <sheetName val="ведомственная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21"/>
  <sheetViews>
    <sheetView tabSelected="1" topLeftCell="A10" zoomScaleNormal="100" zoomScaleSheetLayoutView="100" workbookViewId="0">
      <selection activeCell="B22" sqref="B22:C22"/>
    </sheetView>
  </sheetViews>
  <sheetFormatPr defaultRowHeight="12.75" x14ac:dyDescent="0.2"/>
  <cols>
    <col min="1" max="1" width="55.42578125" style="248" customWidth="1"/>
    <col min="2" max="2" width="4.140625" style="248" customWidth="1"/>
    <col min="3" max="3" width="28.85546875" style="248" customWidth="1"/>
    <col min="4" max="16384" width="9.140625" style="248"/>
  </cols>
  <sheetData>
    <row r="1" spans="1:6" ht="18.75" customHeight="1" x14ac:dyDescent="0.2">
      <c r="B1" s="214"/>
      <c r="C1" s="265" t="s">
        <v>583</v>
      </c>
    </row>
    <row r="2" spans="1:6" ht="18.75" customHeight="1" x14ac:dyDescent="0.2">
      <c r="B2" s="214"/>
      <c r="C2" s="265"/>
    </row>
    <row r="3" spans="1:6" ht="76.5" customHeight="1" x14ac:dyDescent="0.2">
      <c r="B3" s="214"/>
      <c r="C3" s="265"/>
    </row>
    <row r="4" spans="1:6" ht="55.5" customHeight="1" x14ac:dyDescent="0.2">
      <c r="A4" s="222" t="s">
        <v>553</v>
      </c>
      <c r="B4" s="222"/>
      <c r="C4" s="222"/>
    </row>
    <row r="5" spans="1:6" ht="12.75" customHeight="1" x14ac:dyDescent="0.2"/>
    <row r="6" spans="1:6" ht="12.75" customHeight="1" x14ac:dyDescent="0.2">
      <c r="C6" s="216" t="s">
        <v>582</v>
      </c>
    </row>
    <row r="7" spans="1:6" x14ac:dyDescent="0.2">
      <c r="B7" s="244"/>
      <c r="C7" s="244"/>
    </row>
    <row r="8" spans="1:6" ht="66" customHeight="1" x14ac:dyDescent="0.2">
      <c r="A8" s="222" t="s">
        <v>581</v>
      </c>
      <c r="B8" s="222"/>
      <c r="C8" s="222"/>
    </row>
    <row r="9" spans="1:6" ht="15.75" x14ac:dyDescent="0.2">
      <c r="A9" s="215"/>
    </row>
    <row r="10" spans="1:6" ht="15.75" customHeight="1" x14ac:dyDescent="0.2">
      <c r="A10" s="264"/>
      <c r="C10" s="216" t="s">
        <v>509</v>
      </c>
    </row>
    <row r="11" spans="1:6" ht="15.75" x14ac:dyDescent="0.2">
      <c r="A11" s="263" t="s">
        <v>508</v>
      </c>
      <c r="B11" s="262" t="s">
        <v>507</v>
      </c>
      <c r="C11" s="262"/>
      <c r="E11" s="261"/>
      <c r="F11" s="261"/>
    </row>
    <row r="12" spans="1:6" ht="15.75" x14ac:dyDescent="0.25">
      <c r="A12" s="259" t="s">
        <v>576</v>
      </c>
      <c r="B12" s="257">
        <v>2300</v>
      </c>
      <c r="C12" s="257"/>
      <c r="E12" s="256"/>
      <c r="F12" s="256"/>
    </row>
    <row r="13" spans="1:6" s="260" customFormat="1" ht="15.75" x14ac:dyDescent="0.25">
      <c r="A13" s="259" t="s">
        <v>506</v>
      </c>
      <c r="B13" s="257">
        <v>721.7</v>
      </c>
      <c r="C13" s="257"/>
      <c r="E13" s="256"/>
      <c r="F13" s="256"/>
    </row>
    <row r="14" spans="1:6" ht="15.75" x14ac:dyDescent="0.25">
      <c r="A14" s="259" t="s">
        <v>505</v>
      </c>
      <c r="B14" s="257">
        <v>801.6</v>
      </c>
      <c r="C14" s="257"/>
      <c r="E14" s="256"/>
      <c r="F14" s="256"/>
    </row>
    <row r="15" spans="1:6" ht="15.75" x14ac:dyDescent="0.25">
      <c r="A15" s="259" t="s">
        <v>504</v>
      </c>
      <c r="B15" s="257">
        <v>362.1</v>
      </c>
      <c r="C15" s="257"/>
      <c r="E15" s="256"/>
      <c r="F15" s="256"/>
    </row>
    <row r="16" spans="1:6" ht="15.75" x14ac:dyDescent="0.25">
      <c r="A16" s="259" t="s">
        <v>503</v>
      </c>
      <c r="B16" s="257">
        <v>1163.0999999999999</v>
      </c>
      <c r="C16" s="257"/>
      <c r="E16" s="256"/>
      <c r="F16" s="256"/>
    </row>
    <row r="17" spans="1:6" ht="15.75" x14ac:dyDescent="0.25">
      <c r="A17" s="259" t="s">
        <v>502</v>
      </c>
      <c r="B17" s="257">
        <v>430.8</v>
      </c>
      <c r="C17" s="257"/>
      <c r="E17" s="256"/>
      <c r="F17" s="256"/>
    </row>
    <row r="18" spans="1:6" ht="15.75" x14ac:dyDescent="0.25">
      <c r="A18" s="254" t="s">
        <v>501</v>
      </c>
      <c r="B18" s="257">
        <v>498.9</v>
      </c>
      <c r="C18" s="257"/>
      <c r="E18" s="256"/>
      <c r="F18" s="256"/>
    </row>
    <row r="19" spans="1:6" ht="15.75" x14ac:dyDescent="0.25">
      <c r="A19" s="258" t="s">
        <v>500</v>
      </c>
      <c r="B19" s="257">
        <v>650.79999999999995</v>
      </c>
      <c r="C19" s="257"/>
      <c r="E19" s="256"/>
      <c r="F19" s="256"/>
    </row>
    <row r="20" spans="1:6" ht="15.75" x14ac:dyDescent="0.25">
      <c r="A20" s="254" t="s">
        <v>499</v>
      </c>
      <c r="B20" s="257">
        <v>889.4</v>
      </c>
      <c r="C20" s="257"/>
      <c r="E20" s="256"/>
      <c r="F20" s="256"/>
    </row>
    <row r="21" spans="1:6" ht="15.75" x14ac:dyDescent="0.25">
      <c r="A21" s="254" t="s">
        <v>498</v>
      </c>
      <c r="B21" s="252">
        <v>1001</v>
      </c>
      <c r="C21" s="252"/>
      <c r="E21" s="256"/>
      <c r="F21" s="256"/>
    </row>
    <row r="22" spans="1:6" ht="15.75" x14ac:dyDescent="0.25">
      <c r="A22" s="254" t="s">
        <v>497</v>
      </c>
      <c r="B22" s="251">
        <v>402.6</v>
      </c>
      <c r="C22" s="251"/>
      <c r="E22" s="255"/>
      <c r="F22" s="255"/>
    </row>
    <row r="23" spans="1:6" ht="15.75" x14ac:dyDescent="0.25">
      <c r="A23" s="254" t="s">
        <v>496</v>
      </c>
      <c r="B23" s="251">
        <v>809.8</v>
      </c>
      <c r="C23" s="251"/>
    </row>
    <row r="24" spans="1:6" ht="15.75" x14ac:dyDescent="0.25">
      <c r="A24" s="254" t="s">
        <v>495</v>
      </c>
      <c r="B24" s="251">
        <v>218.8</v>
      </c>
      <c r="C24" s="251"/>
    </row>
    <row r="25" spans="1:6" ht="15.75" x14ac:dyDescent="0.25">
      <c r="A25" s="254" t="s">
        <v>494</v>
      </c>
      <c r="B25" s="252">
        <v>836</v>
      </c>
      <c r="C25" s="252"/>
    </row>
    <row r="26" spans="1:6" ht="15.75" x14ac:dyDescent="0.25">
      <c r="A26" s="254" t="s">
        <v>493</v>
      </c>
      <c r="B26" s="252">
        <v>424.2</v>
      </c>
      <c r="C26" s="252"/>
    </row>
    <row r="27" spans="1:6" ht="15.75" x14ac:dyDescent="0.25">
      <c r="A27" s="253" t="s">
        <v>492</v>
      </c>
      <c r="B27" s="252">
        <f>SUM(B12:C26)</f>
        <v>11510.8</v>
      </c>
      <c r="C27" s="251"/>
    </row>
    <row r="28" spans="1:6" ht="15.75" x14ac:dyDescent="0.25">
      <c r="A28" s="250"/>
    </row>
    <row r="29" spans="1:6" ht="15.75" x14ac:dyDescent="0.25">
      <c r="A29" s="250"/>
    </row>
    <row r="30" spans="1:6" ht="15.75" x14ac:dyDescent="0.25">
      <c r="A30" s="250"/>
    </row>
    <row r="31" spans="1:6" ht="15.75" x14ac:dyDescent="0.25">
      <c r="A31" s="250"/>
    </row>
    <row r="32" spans="1:6" ht="15.75" x14ac:dyDescent="0.25">
      <c r="A32" s="250"/>
    </row>
    <row r="33" spans="1:1" ht="15.75" x14ac:dyDescent="0.25">
      <c r="A33" s="250"/>
    </row>
    <row r="34" spans="1:1" ht="15.75" x14ac:dyDescent="0.25">
      <c r="A34" s="250"/>
    </row>
    <row r="35" spans="1:1" ht="15.75" x14ac:dyDescent="0.25">
      <c r="A35" s="250"/>
    </row>
    <row r="36" spans="1:1" ht="15.75" x14ac:dyDescent="0.25">
      <c r="A36" s="250"/>
    </row>
    <row r="37" spans="1:1" ht="15.75" x14ac:dyDescent="0.25">
      <c r="A37" s="250"/>
    </row>
    <row r="38" spans="1:1" ht="15.75" x14ac:dyDescent="0.25">
      <c r="A38" s="250"/>
    </row>
    <row r="39" spans="1:1" ht="15.75" x14ac:dyDescent="0.25">
      <c r="A39" s="250"/>
    </row>
    <row r="40" spans="1:1" ht="15.75" x14ac:dyDescent="0.25">
      <c r="A40" s="250"/>
    </row>
    <row r="41" spans="1:1" ht="15.75" x14ac:dyDescent="0.25">
      <c r="A41" s="250"/>
    </row>
    <row r="42" spans="1:1" ht="15.75" x14ac:dyDescent="0.25">
      <c r="A42" s="250"/>
    </row>
    <row r="43" spans="1:1" ht="15.75" x14ac:dyDescent="0.25">
      <c r="A43" s="250"/>
    </row>
    <row r="44" spans="1:1" ht="15.75" x14ac:dyDescent="0.25">
      <c r="A44" s="250"/>
    </row>
    <row r="45" spans="1:1" ht="15.75" x14ac:dyDescent="0.25">
      <c r="A45" s="250"/>
    </row>
    <row r="46" spans="1:1" ht="15.75" x14ac:dyDescent="0.25">
      <c r="A46" s="250"/>
    </row>
    <row r="47" spans="1:1" ht="15.75" x14ac:dyDescent="0.25">
      <c r="A47" s="250"/>
    </row>
    <row r="48" spans="1:1" ht="15.75" x14ac:dyDescent="0.25">
      <c r="A48" s="250"/>
    </row>
    <row r="49" spans="1:1" ht="15.75" x14ac:dyDescent="0.25">
      <c r="A49" s="250"/>
    </row>
    <row r="50" spans="1:1" ht="15.75" x14ac:dyDescent="0.25">
      <c r="A50" s="250"/>
    </row>
    <row r="51" spans="1:1" ht="15.75" x14ac:dyDescent="0.25">
      <c r="A51" s="250"/>
    </row>
    <row r="52" spans="1:1" ht="15.75" x14ac:dyDescent="0.25">
      <c r="A52" s="250"/>
    </row>
    <row r="53" spans="1:1" ht="15.75" x14ac:dyDescent="0.25">
      <c r="A53" s="250"/>
    </row>
    <row r="54" spans="1:1" ht="15.75" x14ac:dyDescent="0.25">
      <c r="A54" s="250"/>
    </row>
    <row r="55" spans="1:1" ht="15.75" x14ac:dyDescent="0.25">
      <c r="A55" s="250"/>
    </row>
    <row r="56" spans="1:1" ht="15.75" x14ac:dyDescent="0.25">
      <c r="A56" s="250"/>
    </row>
    <row r="57" spans="1:1" ht="15.75" x14ac:dyDescent="0.25">
      <c r="A57" s="250"/>
    </row>
    <row r="58" spans="1:1" ht="15.75" x14ac:dyDescent="0.25">
      <c r="A58" s="250"/>
    </row>
    <row r="59" spans="1:1" ht="15.75" x14ac:dyDescent="0.25">
      <c r="A59" s="250"/>
    </row>
    <row r="60" spans="1:1" ht="15.75" x14ac:dyDescent="0.25">
      <c r="A60" s="250"/>
    </row>
    <row r="61" spans="1:1" ht="15.75" x14ac:dyDescent="0.25">
      <c r="A61" s="250"/>
    </row>
    <row r="62" spans="1:1" ht="15.75" x14ac:dyDescent="0.25">
      <c r="A62" s="250"/>
    </row>
    <row r="63" spans="1:1" ht="15.75" x14ac:dyDescent="0.25">
      <c r="A63" s="250"/>
    </row>
    <row r="64" spans="1:1" ht="15.75" x14ac:dyDescent="0.25">
      <c r="A64" s="250"/>
    </row>
    <row r="65" spans="1:1" ht="15.75" x14ac:dyDescent="0.25">
      <c r="A65" s="250"/>
    </row>
    <row r="66" spans="1:1" ht="15.75" x14ac:dyDescent="0.25">
      <c r="A66" s="250"/>
    </row>
    <row r="67" spans="1:1" ht="15.75" x14ac:dyDescent="0.25">
      <c r="A67" s="250"/>
    </row>
    <row r="68" spans="1:1" ht="15.75" x14ac:dyDescent="0.25">
      <c r="A68" s="250"/>
    </row>
    <row r="69" spans="1:1" ht="15.75" x14ac:dyDescent="0.25">
      <c r="A69" s="250"/>
    </row>
    <row r="70" spans="1:1" ht="15.75" x14ac:dyDescent="0.25">
      <c r="A70" s="250"/>
    </row>
    <row r="71" spans="1:1" ht="15.75" x14ac:dyDescent="0.25">
      <c r="A71" s="250"/>
    </row>
    <row r="72" spans="1:1" ht="15.75" x14ac:dyDescent="0.25">
      <c r="A72" s="250"/>
    </row>
    <row r="73" spans="1:1" ht="15.75" x14ac:dyDescent="0.25">
      <c r="A73" s="250"/>
    </row>
    <row r="74" spans="1:1" ht="15.75" x14ac:dyDescent="0.25">
      <c r="A74" s="250"/>
    </row>
    <row r="75" spans="1:1" ht="15.75" x14ac:dyDescent="0.25">
      <c r="A75" s="250"/>
    </row>
    <row r="76" spans="1:1" ht="15.75" x14ac:dyDescent="0.25">
      <c r="A76" s="250"/>
    </row>
    <row r="77" spans="1:1" ht="15.75" x14ac:dyDescent="0.25">
      <c r="A77" s="250"/>
    </row>
    <row r="78" spans="1:1" ht="15.75" x14ac:dyDescent="0.25">
      <c r="A78" s="250"/>
    </row>
    <row r="79" spans="1:1" ht="15.75" x14ac:dyDescent="0.25">
      <c r="A79" s="250"/>
    </row>
    <row r="80" spans="1:1" ht="15.75" x14ac:dyDescent="0.25">
      <c r="A80" s="250"/>
    </row>
    <row r="81" spans="1:1" ht="15.75" x14ac:dyDescent="0.25">
      <c r="A81" s="250"/>
    </row>
    <row r="82" spans="1:1" ht="15.75" x14ac:dyDescent="0.25">
      <c r="A82" s="250"/>
    </row>
    <row r="83" spans="1:1" ht="15.75" x14ac:dyDescent="0.25">
      <c r="A83" s="250"/>
    </row>
    <row r="84" spans="1:1" ht="15.75" x14ac:dyDescent="0.25">
      <c r="A84" s="250"/>
    </row>
    <row r="85" spans="1:1" ht="15.75" x14ac:dyDescent="0.25">
      <c r="A85" s="250"/>
    </row>
    <row r="86" spans="1:1" ht="15.75" x14ac:dyDescent="0.25">
      <c r="A86" s="250"/>
    </row>
    <row r="87" spans="1:1" ht="15.75" x14ac:dyDescent="0.25">
      <c r="A87" s="250"/>
    </row>
    <row r="88" spans="1:1" ht="15.75" x14ac:dyDescent="0.25">
      <c r="A88" s="250"/>
    </row>
    <row r="89" spans="1:1" ht="15.75" x14ac:dyDescent="0.25">
      <c r="A89" s="250"/>
    </row>
    <row r="90" spans="1:1" ht="15.75" x14ac:dyDescent="0.25">
      <c r="A90" s="250"/>
    </row>
    <row r="91" spans="1:1" ht="15.75" x14ac:dyDescent="0.25">
      <c r="A91" s="250"/>
    </row>
    <row r="92" spans="1:1" ht="15.75" x14ac:dyDescent="0.25">
      <c r="A92" s="250"/>
    </row>
    <row r="93" spans="1:1" ht="15.75" x14ac:dyDescent="0.25">
      <c r="A93" s="250"/>
    </row>
    <row r="94" spans="1:1" ht="15.75" x14ac:dyDescent="0.25">
      <c r="A94" s="250"/>
    </row>
    <row r="95" spans="1:1" ht="15.75" x14ac:dyDescent="0.25">
      <c r="A95" s="250"/>
    </row>
    <row r="96" spans="1:1" ht="15.75" x14ac:dyDescent="0.25">
      <c r="A96" s="250"/>
    </row>
    <row r="97" spans="1:1" ht="15.75" x14ac:dyDescent="0.25">
      <c r="A97" s="250"/>
    </row>
    <row r="98" spans="1:1" ht="15.75" x14ac:dyDescent="0.25">
      <c r="A98" s="250"/>
    </row>
    <row r="99" spans="1:1" ht="15.75" x14ac:dyDescent="0.25">
      <c r="A99" s="250"/>
    </row>
    <row r="100" spans="1:1" ht="15.75" x14ac:dyDescent="0.25">
      <c r="A100" s="250"/>
    </row>
    <row r="101" spans="1:1" ht="15.75" x14ac:dyDescent="0.25">
      <c r="A101" s="250"/>
    </row>
    <row r="102" spans="1:1" ht="15.75" x14ac:dyDescent="0.25">
      <c r="A102" s="250"/>
    </row>
    <row r="103" spans="1:1" ht="15.75" x14ac:dyDescent="0.25">
      <c r="A103" s="250"/>
    </row>
    <row r="104" spans="1:1" ht="15.75" x14ac:dyDescent="0.25">
      <c r="A104" s="250"/>
    </row>
    <row r="105" spans="1:1" ht="15.75" x14ac:dyDescent="0.25">
      <c r="A105" s="250"/>
    </row>
    <row r="106" spans="1:1" ht="15.75" x14ac:dyDescent="0.25">
      <c r="A106" s="250"/>
    </row>
    <row r="107" spans="1:1" ht="15.75" x14ac:dyDescent="0.25">
      <c r="A107" s="250"/>
    </row>
    <row r="108" spans="1:1" ht="15.75" x14ac:dyDescent="0.25">
      <c r="A108" s="250"/>
    </row>
    <row r="109" spans="1:1" ht="15.75" x14ac:dyDescent="0.25">
      <c r="A109" s="250"/>
    </row>
    <row r="110" spans="1:1" ht="15.75" x14ac:dyDescent="0.25">
      <c r="A110" s="250"/>
    </row>
    <row r="111" spans="1:1" ht="15.75" x14ac:dyDescent="0.25">
      <c r="A111" s="250"/>
    </row>
    <row r="112" spans="1:1" ht="15.75" x14ac:dyDescent="0.25">
      <c r="A112" s="250"/>
    </row>
    <row r="113" spans="1:1" ht="15.75" x14ac:dyDescent="0.25">
      <c r="A113" s="250"/>
    </row>
    <row r="114" spans="1:1" ht="15.75" x14ac:dyDescent="0.25">
      <c r="A114" s="250"/>
    </row>
    <row r="115" spans="1:1" ht="15.75" x14ac:dyDescent="0.25">
      <c r="A115" s="250"/>
    </row>
    <row r="116" spans="1:1" ht="15.75" x14ac:dyDescent="0.25">
      <c r="A116" s="250"/>
    </row>
    <row r="117" spans="1:1" ht="15.75" x14ac:dyDescent="0.25">
      <c r="A117" s="250"/>
    </row>
    <row r="118" spans="1:1" ht="15.75" x14ac:dyDescent="0.25">
      <c r="A118" s="250"/>
    </row>
    <row r="119" spans="1:1" ht="15.75" x14ac:dyDescent="0.25">
      <c r="A119" s="250"/>
    </row>
    <row r="120" spans="1:1" ht="15.75" x14ac:dyDescent="0.25">
      <c r="A120" s="250"/>
    </row>
    <row r="121" spans="1:1" ht="15.75" x14ac:dyDescent="0.25">
      <c r="A121" s="250"/>
    </row>
    <row r="122" spans="1:1" ht="15.75" x14ac:dyDescent="0.25">
      <c r="A122" s="250"/>
    </row>
    <row r="123" spans="1:1" ht="15.75" x14ac:dyDescent="0.25">
      <c r="A123" s="250"/>
    </row>
    <row r="124" spans="1:1" ht="15.75" x14ac:dyDescent="0.25">
      <c r="A124" s="250"/>
    </row>
    <row r="125" spans="1:1" ht="15.75" x14ac:dyDescent="0.25">
      <c r="A125" s="250"/>
    </row>
    <row r="126" spans="1:1" ht="15.75" x14ac:dyDescent="0.25">
      <c r="A126" s="250"/>
    </row>
    <row r="127" spans="1:1" ht="15.75" x14ac:dyDescent="0.25">
      <c r="A127" s="250"/>
    </row>
    <row r="128" spans="1:1" ht="15.75" x14ac:dyDescent="0.25">
      <c r="A128" s="250"/>
    </row>
    <row r="129" spans="1:1" ht="15.75" x14ac:dyDescent="0.25">
      <c r="A129" s="250"/>
    </row>
    <row r="130" spans="1:1" ht="15.75" x14ac:dyDescent="0.25">
      <c r="A130" s="250"/>
    </row>
    <row r="131" spans="1:1" ht="15.75" x14ac:dyDescent="0.25">
      <c r="A131" s="250"/>
    </row>
    <row r="132" spans="1:1" ht="15.75" x14ac:dyDescent="0.25">
      <c r="A132" s="250"/>
    </row>
    <row r="133" spans="1:1" ht="15.75" x14ac:dyDescent="0.25">
      <c r="A133" s="250"/>
    </row>
    <row r="134" spans="1:1" ht="15.75" x14ac:dyDescent="0.25">
      <c r="A134" s="250"/>
    </row>
    <row r="135" spans="1:1" ht="15.75" x14ac:dyDescent="0.25">
      <c r="A135" s="250"/>
    </row>
    <row r="136" spans="1:1" ht="15.75" x14ac:dyDescent="0.25">
      <c r="A136" s="250"/>
    </row>
    <row r="137" spans="1:1" ht="15.75" x14ac:dyDescent="0.25">
      <c r="A137" s="250"/>
    </row>
    <row r="138" spans="1:1" ht="15.75" x14ac:dyDescent="0.25">
      <c r="A138" s="250"/>
    </row>
    <row r="139" spans="1:1" ht="15.75" x14ac:dyDescent="0.25">
      <c r="A139" s="250"/>
    </row>
    <row r="140" spans="1:1" ht="15.75" x14ac:dyDescent="0.25">
      <c r="A140" s="250"/>
    </row>
    <row r="141" spans="1:1" ht="15.75" x14ac:dyDescent="0.25">
      <c r="A141" s="250"/>
    </row>
    <row r="142" spans="1:1" ht="15.75" x14ac:dyDescent="0.25">
      <c r="A142" s="250"/>
    </row>
    <row r="143" spans="1:1" ht="15.75" x14ac:dyDescent="0.25">
      <c r="A143" s="250"/>
    </row>
    <row r="144" spans="1:1" ht="15.75" x14ac:dyDescent="0.25">
      <c r="A144" s="250"/>
    </row>
    <row r="145" spans="1:1" ht="15.75" x14ac:dyDescent="0.25">
      <c r="A145" s="250"/>
    </row>
    <row r="146" spans="1:1" ht="15.75" x14ac:dyDescent="0.25">
      <c r="A146" s="250"/>
    </row>
    <row r="147" spans="1:1" ht="15.75" x14ac:dyDescent="0.25">
      <c r="A147" s="250"/>
    </row>
    <row r="148" spans="1:1" ht="15.75" x14ac:dyDescent="0.25">
      <c r="A148" s="250"/>
    </row>
    <row r="149" spans="1:1" ht="15.75" x14ac:dyDescent="0.25">
      <c r="A149" s="250"/>
    </row>
    <row r="150" spans="1:1" ht="15.75" x14ac:dyDescent="0.25">
      <c r="A150" s="250"/>
    </row>
    <row r="151" spans="1:1" ht="15.75" x14ac:dyDescent="0.25">
      <c r="A151" s="250"/>
    </row>
    <row r="152" spans="1:1" ht="15.75" x14ac:dyDescent="0.25">
      <c r="A152" s="250"/>
    </row>
    <row r="153" spans="1:1" ht="15.75" x14ac:dyDescent="0.25">
      <c r="A153" s="250"/>
    </row>
    <row r="154" spans="1:1" ht="15.75" x14ac:dyDescent="0.25">
      <c r="A154" s="250"/>
    </row>
    <row r="155" spans="1:1" ht="15.75" x14ac:dyDescent="0.25">
      <c r="A155" s="250"/>
    </row>
    <row r="156" spans="1:1" ht="15.75" x14ac:dyDescent="0.25">
      <c r="A156" s="250"/>
    </row>
    <row r="157" spans="1:1" ht="15.75" x14ac:dyDescent="0.25">
      <c r="A157" s="250"/>
    </row>
    <row r="158" spans="1:1" ht="15.75" x14ac:dyDescent="0.25">
      <c r="A158" s="250"/>
    </row>
    <row r="159" spans="1:1" ht="15.75" x14ac:dyDescent="0.25">
      <c r="A159" s="250"/>
    </row>
    <row r="160" spans="1:1" ht="15.75" x14ac:dyDescent="0.25">
      <c r="A160" s="250"/>
    </row>
    <row r="161" spans="1:1" ht="15.75" x14ac:dyDescent="0.25">
      <c r="A161" s="250"/>
    </row>
    <row r="162" spans="1:1" ht="15.75" x14ac:dyDescent="0.25">
      <c r="A162" s="250"/>
    </row>
    <row r="163" spans="1:1" ht="15.75" x14ac:dyDescent="0.25">
      <c r="A163" s="250"/>
    </row>
    <row r="164" spans="1:1" ht="15.75" x14ac:dyDescent="0.25">
      <c r="A164" s="250"/>
    </row>
    <row r="165" spans="1:1" ht="15.75" x14ac:dyDescent="0.25">
      <c r="A165" s="250"/>
    </row>
    <row r="166" spans="1:1" ht="15.75" x14ac:dyDescent="0.25">
      <c r="A166" s="250"/>
    </row>
    <row r="167" spans="1:1" ht="15.75" x14ac:dyDescent="0.25">
      <c r="A167" s="250"/>
    </row>
    <row r="168" spans="1:1" ht="15.75" x14ac:dyDescent="0.25">
      <c r="A168" s="250"/>
    </row>
    <row r="169" spans="1:1" ht="15.75" x14ac:dyDescent="0.25">
      <c r="A169" s="250"/>
    </row>
    <row r="170" spans="1:1" ht="15.75" x14ac:dyDescent="0.25">
      <c r="A170" s="250"/>
    </row>
    <row r="171" spans="1:1" ht="15.75" x14ac:dyDescent="0.25">
      <c r="A171" s="250"/>
    </row>
    <row r="172" spans="1:1" ht="15.75" x14ac:dyDescent="0.25">
      <c r="A172" s="250"/>
    </row>
    <row r="173" spans="1:1" ht="15.75" x14ac:dyDescent="0.25">
      <c r="A173" s="250"/>
    </row>
    <row r="174" spans="1:1" ht="15.75" x14ac:dyDescent="0.25">
      <c r="A174" s="250"/>
    </row>
    <row r="175" spans="1:1" ht="15.75" x14ac:dyDescent="0.25">
      <c r="A175" s="250"/>
    </row>
    <row r="176" spans="1:1" ht="15.75" x14ac:dyDescent="0.25">
      <c r="A176" s="250"/>
    </row>
    <row r="177" spans="1:1" ht="15.75" x14ac:dyDescent="0.25">
      <c r="A177" s="250"/>
    </row>
    <row r="178" spans="1:1" ht="15.75" x14ac:dyDescent="0.25">
      <c r="A178" s="250"/>
    </row>
    <row r="179" spans="1:1" ht="15.75" x14ac:dyDescent="0.25">
      <c r="A179" s="250"/>
    </row>
    <row r="180" spans="1:1" ht="15.75" x14ac:dyDescent="0.25">
      <c r="A180" s="250"/>
    </row>
    <row r="181" spans="1:1" ht="15.75" x14ac:dyDescent="0.25">
      <c r="A181" s="250"/>
    </row>
    <row r="182" spans="1:1" ht="15.75" x14ac:dyDescent="0.25">
      <c r="A182" s="250"/>
    </row>
    <row r="183" spans="1:1" ht="15.75" x14ac:dyDescent="0.25">
      <c r="A183" s="250"/>
    </row>
    <row r="184" spans="1:1" ht="15.75" x14ac:dyDescent="0.25">
      <c r="A184" s="250"/>
    </row>
    <row r="185" spans="1:1" ht="15.75" x14ac:dyDescent="0.25">
      <c r="A185" s="250"/>
    </row>
    <row r="186" spans="1:1" ht="15.75" x14ac:dyDescent="0.25">
      <c r="A186" s="250"/>
    </row>
    <row r="187" spans="1:1" ht="15.75" x14ac:dyDescent="0.25">
      <c r="A187" s="250"/>
    </row>
    <row r="188" spans="1:1" ht="15.75" x14ac:dyDescent="0.25">
      <c r="A188" s="250"/>
    </row>
    <row r="189" spans="1:1" ht="15.75" x14ac:dyDescent="0.25">
      <c r="A189" s="250"/>
    </row>
    <row r="190" spans="1:1" ht="15.75" x14ac:dyDescent="0.25">
      <c r="A190" s="250"/>
    </row>
    <row r="191" spans="1:1" ht="15.75" x14ac:dyDescent="0.25">
      <c r="A191" s="250"/>
    </row>
    <row r="192" spans="1:1" ht="15.75" x14ac:dyDescent="0.25">
      <c r="A192" s="250"/>
    </row>
    <row r="193" spans="1:1" ht="15.75" x14ac:dyDescent="0.25">
      <c r="A193" s="250"/>
    </row>
    <row r="194" spans="1:1" ht="15.75" x14ac:dyDescent="0.25">
      <c r="A194" s="250"/>
    </row>
    <row r="195" spans="1:1" ht="15.75" x14ac:dyDescent="0.25">
      <c r="A195" s="250"/>
    </row>
    <row r="196" spans="1:1" ht="15.75" x14ac:dyDescent="0.25">
      <c r="A196" s="250"/>
    </row>
    <row r="197" spans="1:1" ht="15.75" x14ac:dyDescent="0.25">
      <c r="A197" s="250"/>
    </row>
    <row r="198" spans="1:1" ht="15.75" x14ac:dyDescent="0.25">
      <c r="A198" s="250"/>
    </row>
    <row r="199" spans="1:1" ht="15.75" x14ac:dyDescent="0.25">
      <c r="A199" s="250"/>
    </row>
    <row r="200" spans="1:1" ht="15.75" x14ac:dyDescent="0.25">
      <c r="A200" s="250"/>
    </row>
    <row r="201" spans="1:1" ht="15.75" x14ac:dyDescent="0.25">
      <c r="A201" s="250"/>
    </row>
    <row r="202" spans="1:1" ht="15.75" x14ac:dyDescent="0.25">
      <c r="A202" s="250"/>
    </row>
    <row r="203" spans="1:1" ht="15.75" x14ac:dyDescent="0.25">
      <c r="A203" s="250"/>
    </row>
    <row r="204" spans="1:1" ht="15.75" x14ac:dyDescent="0.25">
      <c r="A204" s="250"/>
    </row>
    <row r="205" spans="1:1" ht="15.75" x14ac:dyDescent="0.25">
      <c r="A205" s="250"/>
    </row>
    <row r="206" spans="1:1" ht="15.75" x14ac:dyDescent="0.25">
      <c r="A206" s="250"/>
    </row>
    <row r="207" spans="1:1" ht="15.75" x14ac:dyDescent="0.25">
      <c r="A207" s="250"/>
    </row>
    <row r="208" spans="1:1" ht="15.75" x14ac:dyDescent="0.25">
      <c r="A208" s="250"/>
    </row>
    <row r="209" spans="1:1" ht="15.75" x14ac:dyDescent="0.25">
      <c r="A209" s="250"/>
    </row>
    <row r="210" spans="1:1" ht="15.75" x14ac:dyDescent="0.25">
      <c r="A210" s="250"/>
    </row>
    <row r="211" spans="1:1" ht="15.75" x14ac:dyDescent="0.25">
      <c r="A211" s="250"/>
    </row>
    <row r="212" spans="1:1" ht="15.75" x14ac:dyDescent="0.25">
      <c r="A212" s="250"/>
    </row>
    <row r="213" spans="1:1" ht="15.75" x14ac:dyDescent="0.25">
      <c r="A213" s="250"/>
    </row>
    <row r="214" spans="1:1" ht="15.75" x14ac:dyDescent="0.25">
      <c r="A214" s="250"/>
    </row>
    <row r="215" spans="1:1" ht="15.75" x14ac:dyDescent="0.25">
      <c r="A215" s="250"/>
    </row>
    <row r="216" spans="1:1" ht="15.75" x14ac:dyDescent="0.25">
      <c r="A216" s="250"/>
    </row>
    <row r="217" spans="1:1" ht="15.75" x14ac:dyDescent="0.25">
      <c r="A217" s="250"/>
    </row>
    <row r="218" spans="1:1" ht="15.75" x14ac:dyDescent="0.25">
      <c r="A218" s="250"/>
    </row>
    <row r="219" spans="1:1" ht="15.75" x14ac:dyDescent="0.25">
      <c r="A219" s="250"/>
    </row>
    <row r="220" spans="1:1" ht="15.75" x14ac:dyDescent="0.25">
      <c r="A220" s="250"/>
    </row>
    <row r="221" spans="1:1" ht="15.75" x14ac:dyDescent="0.25">
      <c r="A221" s="250"/>
    </row>
    <row r="222" spans="1:1" ht="15.75" x14ac:dyDescent="0.25">
      <c r="A222" s="250"/>
    </row>
    <row r="223" spans="1:1" ht="15.75" x14ac:dyDescent="0.25">
      <c r="A223" s="250"/>
    </row>
    <row r="224" spans="1:1" ht="15.75" x14ac:dyDescent="0.25">
      <c r="A224" s="250"/>
    </row>
    <row r="225" spans="1:1" ht="15.75" x14ac:dyDescent="0.25">
      <c r="A225" s="250"/>
    </row>
    <row r="226" spans="1:1" ht="15.75" x14ac:dyDescent="0.25">
      <c r="A226" s="250"/>
    </row>
    <row r="227" spans="1:1" ht="15.75" x14ac:dyDescent="0.25">
      <c r="A227" s="250"/>
    </row>
    <row r="228" spans="1:1" ht="15.75" x14ac:dyDescent="0.25">
      <c r="A228" s="250"/>
    </row>
    <row r="229" spans="1:1" ht="15.75" x14ac:dyDescent="0.25">
      <c r="A229" s="250"/>
    </row>
    <row r="230" spans="1:1" ht="15.75" x14ac:dyDescent="0.25">
      <c r="A230" s="250"/>
    </row>
    <row r="231" spans="1:1" ht="15.75" x14ac:dyDescent="0.25">
      <c r="A231" s="250"/>
    </row>
    <row r="232" spans="1:1" ht="15.75" x14ac:dyDescent="0.25">
      <c r="A232" s="250"/>
    </row>
    <row r="233" spans="1:1" ht="15.75" x14ac:dyDescent="0.25">
      <c r="A233" s="250"/>
    </row>
    <row r="234" spans="1:1" ht="15.75" x14ac:dyDescent="0.25">
      <c r="A234" s="250"/>
    </row>
    <row r="235" spans="1:1" ht="15.75" x14ac:dyDescent="0.25">
      <c r="A235" s="250"/>
    </row>
    <row r="236" spans="1:1" ht="15.75" x14ac:dyDescent="0.25">
      <c r="A236" s="250"/>
    </row>
    <row r="237" spans="1:1" ht="15.75" x14ac:dyDescent="0.25">
      <c r="A237" s="250"/>
    </row>
    <row r="238" spans="1:1" ht="15.75" x14ac:dyDescent="0.25">
      <c r="A238" s="250"/>
    </row>
    <row r="239" spans="1:1" ht="15.75" x14ac:dyDescent="0.25">
      <c r="A239" s="250"/>
    </row>
    <row r="240" spans="1:1" ht="15.75" x14ac:dyDescent="0.25">
      <c r="A240" s="250"/>
    </row>
    <row r="241" spans="1:1" ht="15.75" x14ac:dyDescent="0.25">
      <c r="A241" s="250"/>
    </row>
    <row r="242" spans="1:1" ht="15.75" x14ac:dyDescent="0.25">
      <c r="A242" s="250"/>
    </row>
    <row r="243" spans="1:1" ht="15.75" x14ac:dyDescent="0.25">
      <c r="A243" s="250"/>
    </row>
    <row r="244" spans="1:1" ht="15.75" x14ac:dyDescent="0.25">
      <c r="A244" s="250"/>
    </row>
    <row r="245" spans="1:1" ht="15.75" x14ac:dyDescent="0.25">
      <c r="A245" s="250"/>
    </row>
    <row r="246" spans="1:1" ht="15.75" x14ac:dyDescent="0.25">
      <c r="A246" s="250"/>
    </row>
    <row r="247" spans="1:1" ht="15.75" x14ac:dyDescent="0.25">
      <c r="A247" s="250"/>
    </row>
    <row r="248" spans="1:1" ht="15.75" x14ac:dyDescent="0.25">
      <c r="A248" s="250"/>
    </row>
    <row r="249" spans="1:1" ht="15.75" x14ac:dyDescent="0.25">
      <c r="A249" s="250"/>
    </row>
    <row r="250" spans="1:1" ht="15.75" x14ac:dyDescent="0.25">
      <c r="A250" s="250"/>
    </row>
    <row r="251" spans="1:1" ht="15.75" x14ac:dyDescent="0.25">
      <c r="A251" s="250"/>
    </row>
    <row r="252" spans="1:1" ht="15.75" x14ac:dyDescent="0.25">
      <c r="A252" s="250"/>
    </row>
    <row r="253" spans="1:1" ht="15.75" x14ac:dyDescent="0.25">
      <c r="A253" s="250"/>
    </row>
    <row r="254" spans="1:1" ht="15.75" x14ac:dyDescent="0.25">
      <c r="A254" s="250"/>
    </row>
    <row r="255" spans="1:1" ht="15.75" x14ac:dyDescent="0.25">
      <c r="A255" s="250"/>
    </row>
    <row r="256" spans="1:1" ht="15.75" x14ac:dyDescent="0.25">
      <c r="A256" s="250"/>
    </row>
    <row r="257" spans="1:1" ht="15.75" x14ac:dyDescent="0.25">
      <c r="A257" s="250"/>
    </row>
    <row r="258" spans="1:1" ht="15.75" x14ac:dyDescent="0.25">
      <c r="A258" s="250"/>
    </row>
    <row r="259" spans="1:1" ht="15.75" x14ac:dyDescent="0.25">
      <c r="A259" s="250"/>
    </row>
    <row r="260" spans="1:1" ht="15.75" x14ac:dyDescent="0.25">
      <c r="A260" s="250"/>
    </row>
    <row r="261" spans="1:1" ht="15.75" x14ac:dyDescent="0.25">
      <c r="A261" s="250"/>
    </row>
    <row r="262" spans="1:1" ht="15.75" x14ac:dyDescent="0.25">
      <c r="A262" s="250"/>
    </row>
    <row r="263" spans="1:1" ht="15.75" x14ac:dyDescent="0.25">
      <c r="A263" s="250"/>
    </row>
    <row r="264" spans="1:1" ht="15.75" x14ac:dyDescent="0.25">
      <c r="A264" s="250"/>
    </row>
    <row r="265" spans="1:1" ht="15.75" x14ac:dyDescent="0.25">
      <c r="A265" s="250"/>
    </row>
    <row r="266" spans="1:1" ht="15.75" x14ac:dyDescent="0.25">
      <c r="A266" s="250"/>
    </row>
    <row r="267" spans="1:1" ht="15.75" x14ac:dyDescent="0.25">
      <c r="A267" s="250"/>
    </row>
    <row r="268" spans="1:1" ht="15.75" x14ac:dyDescent="0.25">
      <c r="A268" s="250"/>
    </row>
    <row r="269" spans="1:1" ht="15.75" x14ac:dyDescent="0.25">
      <c r="A269" s="250"/>
    </row>
    <row r="270" spans="1:1" ht="15.75" x14ac:dyDescent="0.25">
      <c r="A270" s="250"/>
    </row>
    <row r="271" spans="1:1" ht="15.75" x14ac:dyDescent="0.25">
      <c r="A271" s="250"/>
    </row>
    <row r="272" spans="1:1" ht="15.75" x14ac:dyDescent="0.25">
      <c r="A272" s="250"/>
    </row>
    <row r="273" spans="1:1" ht="15.75" x14ac:dyDescent="0.25">
      <c r="A273" s="250"/>
    </row>
    <row r="274" spans="1:1" ht="15.75" x14ac:dyDescent="0.25">
      <c r="A274" s="250"/>
    </row>
    <row r="275" spans="1:1" ht="15.75" x14ac:dyDescent="0.25">
      <c r="A275" s="250"/>
    </row>
    <row r="276" spans="1:1" ht="15.75" x14ac:dyDescent="0.25">
      <c r="A276" s="250"/>
    </row>
    <row r="277" spans="1:1" ht="15.75" x14ac:dyDescent="0.25">
      <c r="A277" s="250"/>
    </row>
    <row r="278" spans="1:1" ht="15.75" x14ac:dyDescent="0.25">
      <c r="A278" s="250"/>
    </row>
    <row r="279" spans="1:1" ht="15.75" x14ac:dyDescent="0.25">
      <c r="A279" s="250"/>
    </row>
    <row r="280" spans="1:1" ht="15.75" x14ac:dyDescent="0.25">
      <c r="A280" s="250"/>
    </row>
    <row r="281" spans="1:1" ht="15.75" x14ac:dyDescent="0.25">
      <c r="A281" s="250"/>
    </row>
    <row r="282" spans="1:1" ht="15.75" x14ac:dyDescent="0.25">
      <c r="A282" s="250"/>
    </row>
    <row r="283" spans="1:1" ht="15.75" x14ac:dyDescent="0.25">
      <c r="A283" s="250"/>
    </row>
    <row r="284" spans="1:1" ht="15.75" x14ac:dyDescent="0.25">
      <c r="A284" s="250"/>
    </row>
    <row r="285" spans="1:1" ht="15.75" x14ac:dyDescent="0.25">
      <c r="A285" s="250"/>
    </row>
    <row r="286" spans="1:1" ht="15.75" x14ac:dyDescent="0.25">
      <c r="A286" s="250"/>
    </row>
    <row r="287" spans="1:1" ht="15.75" x14ac:dyDescent="0.25">
      <c r="A287" s="250"/>
    </row>
    <row r="288" spans="1:1" ht="15.75" x14ac:dyDescent="0.25">
      <c r="A288" s="250"/>
    </row>
    <row r="289" spans="1:1" ht="15.75" x14ac:dyDescent="0.25">
      <c r="A289" s="250"/>
    </row>
    <row r="290" spans="1:1" ht="15.75" x14ac:dyDescent="0.25">
      <c r="A290" s="250"/>
    </row>
    <row r="291" spans="1:1" ht="15.75" x14ac:dyDescent="0.25">
      <c r="A291" s="250"/>
    </row>
    <row r="292" spans="1:1" ht="15.75" x14ac:dyDescent="0.25">
      <c r="A292" s="250"/>
    </row>
    <row r="293" spans="1:1" ht="15.75" x14ac:dyDescent="0.25">
      <c r="A293" s="250"/>
    </row>
    <row r="294" spans="1:1" ht="15.75" x14ac:dyDescent="0.25">
      <c r="A294" s="250"/>
    </row>
    <row r="295" spans="1:1" ht="15.75" x14ac:dyDescent="0.25">
      <c r="A295" s="250"/>
    </row>
    <row r="296" spans="1:1" ht="15.75" x14ac:dyDescent="0.25">
      <c r="A296" s="250"/>
    </row>
    <row r="297" spans="1:1" ht="15.75" x14ac:dyDescent="0.25">
      <c r="A297" s="250"/>
    </row>
    <row r="298" spans="1:1" ht="15.75" x14ac:dyDescent="0.25">
      <c r="A298" s="250"/>
    </row>
    <row r="299" spans="1:1" ht="15.75" x14ac:dyDescent="0.25">
      <c r="A299" s="250"/>
    </row>
    <row r="300" spans="1:1" ht="15.75" x14ac:dyDescent="0.25">
      <c r="A300" s="250"/>
    </row>
    <row r="301" spans="1:1" ht="15.75" x14ac:dyDescent="0.25">
      <c r="A301" s="250"/>
    </row>
    <row r="302" spans="1:1" ht="15.75" x14ac:dyDescent="0.25">
      <c r="A302" s="250"/>
    </row>
    <row r="303" spans="1:1" ht="15.75" x14ac:dyDescent="0.25">
      <c r="A303" s="250"/>
    </row>
    <row r="304" spans="1:1" ht="15.75" x14ac:dyDescent="0.25">
      <c r="A304" s="250"/>
    </row>
    <row r="305" spans="1:1" ht="15.75" x14ac:dyDescent="0.25">
      <c r="A305" s="250"/>
    </row>
    <row r="306" spans="1:1" ht="15.75" x14ac:dyDescent="0.25">
      <c r="A306" s="250"/>
    </row>
    <row r="307" spans="1:1" ht="15.75" x14ac:dyDescent="0.25">
      <c r="A307" s="250"/>
    </row>
    <row r="308" spans="1:1" ht="15.75" x14ac:dyDescent="0.25">
      <c r="A308" s="250"/>
    </row>
    <row r="309" spans="1:1" ht="15.75" x14ac:dyDescent="0.25">
      <c r="A309" s="250"/>
    </row>
    <row r="310" spans="1:1" ht="15.75" x14ac:dyDescent="0.25">
      <c r="A310" s="250"/>
    </row>
    <row r="311" spans="1:1" ht="15.75" x14ac:dyDescent="0.25">
      <c r="A311" s="250"/>
    </row>
    <row r="312" spans="1:1" ht="15.75" x14ac:dyDescent="0.25">
      <c r="A312" s="250"/>
    </row>
    <row r="313" spans="1:1" ht="15.75" x14ac:dyDescent="0.25">
      <c r="A313" s="250"/>
    </row>
    <row r="314" spans="1:1" ht="15.75" x14ac:dyDescent="0.25">
      <c r="A314" s="250"/>
    </row>
    <row r="315" spans="1:1" ht="15.75" x14ac:dyDescent="0.25">
      <c r="A315" s="250"/>
    </row>
    <row r="316" spans="1:1" ht="15.75" x14ac:dyDescent="0.25">
      <c r="A316" s="250"/>
    </row>
    <row r="317" spans="1:1" ht="15.75" x14ac:dyDescent="0.25">
      <c r="A317" s="250"/>
    </row>
    <row r="318" spans="1:1" ht="15.75" x14ac:dyDescent="0.25">
      <c r="A318" s="250"/>
    </row>
    <row r="319" spans="1:1" ht="15.75" x14ac:dyDescent="0.25">
      <c r="A319" s="250"/>
    </row>
    <row r="320" spans="1:1" ht="15.75" x14ac:dyDescent="0.25">
      <c r="A320" s="250"/>
    </row>
    <row r="321" spans="1:1" ht="15.75" x14ac:dyDescent="0.25">
      <c r="A321" s="250"/>
    </row>
    <row r="322" spans="1:1" ht="15.75" x14ac:dyDescent="0.25">
      <c r="A322" s="250"/>
    </row>
    <row r="323" spans="1:1" ht="15.75" x14ac:dyDescent="0.25">
      <c r="A323" s="250"/>
    </row>
    <row r="324" spans="1:1" ht="15.75" x14ac:dyDescent="0.25">
      <c r="A324" s="250"/>
    </row>
    <row r="325" spans="1:1" ht="15.75" x14ac:dyDescent="0.25">
      <c r="A325" s="250"/>
    </row>
    <row r="326" spans="1:1" ht="15.75" x14ac:dyDescent="0.25">
      <c r="A326" s="250"/>
    </row>
    <row r="327" spans="1:1" ht="15.75" x14ac:dyDescent="0.25">
      <c r="A327" s="250"/>
    </row>
    <row r="328" spans="1:1" ht="15.75" x14ac:dyDescent="0.25">
      <c r="A328" s="250"/>
    </row>
    <row r="329" spans="1:1" ht="15.75" x14ac:dyDescent="0.25">
      <c r="A329" s="250"/>
    </row>
    <row r="330" spans="1:1" ht="15.75" x14ac:dyDescent="0.25">
      <c r="A330" s="250"/>
    </row>
    <row r="331" spans="1:1" ht="15.75" x14ac:dyDescent="0.25">
      <c r="A331" s="250"/>
    </row>
    <row r="332" spans="1:1" ht="15.75" x14ac:dyDescent="0.25">
      <c r="A332" s="250"/>
    </row>
    <row r="333" spans="1:1" ht="15.75" x14ac:dyDescent="0.25">
      <c r="A333" s="250"/>
    </row>
    <row r="334" spans="1:1" ht="15.75" x14ac:dyDescent="0.25">
      <c r="A334" s="250"/>
    </row>
    <row r="335" spans="1:1" ht="15.75" x14ac:dyDescent="0.25">
      <c r="A335" s="250"/>
    </row>
    <row r="336" spans="1:1" ht="15.75" x14ac:dyDescent="0.25">
      <c r="A336" s="250"/>
    </row>
    <row r="337" spans="1:1" ht="15.75" x14ac:dyDescent="0.25">
      <c r="A337" s="250"/>
    </row>
    <row r="338" spans="1:1" ht="15.75" x14ac:dyDescent="0.25">
      <c r="A338" s="250"/>
    </row>
    <row r="339" spans="1:1" ht="15.75" x14ac:dyDescent="0.25">
      <c r="A339" s="250"/>
    </row>
    <row r="340" spans="1:1" ht="15.75" x14ac:dyDescent="0.25">
      <c r="A340" s="250"/>
    </row>
    <row r="341" spans="1:1" ht="15.75" x14ac:dyDescent="0.25">
      <c r="A341" s="250"/>
    </row>
    <row r="342" spans="1:1" ht="15.75" x14ac:dyDescent="0.25">
      <c r="A342" s="250"/>
    </row>
    <row r="343" spans="1:1" ht="15.75" x14ac:dyDescent="0.25">
      <c r="A343" s="250"/>
    </row>
    <row r="344" spans="1:1" ht="15.75" x14ac:dyDescent="0.25">
      <c r="A344" s="250"/>
    </row>
    <row r="345" spans="1:1" ht="15.75" x14ac:dyDescent="0.25">
      <c r="A345" s="250"/>
    </row>
    <row r="346" spans="1:1" ht="15.75" x14ac:dyDescent="0.25">
      <c r="A346" s="250"/>
    </row>
    <row r="347" spans="1:1" ht="15.75" x14ac:dyDescent="0.25">
      <c r="A347" s="250"/>
    </row>
    <row r="348" spans="1:1" ht="15.75" x14ac:dyDescent="0.25">
      <c r="A348" s="250"/>
    </row>
    <row r="349" spans="1:1" ht="15.75" x14ac:dyDescent="0.25">
      <c r="A349" s="250"/>
    </row>
    <row r="350" spans="1:1" ht="15.75" x14ac:dyDescent="0.25">
      <c r="A350" s="250"/>
    </row>
    <row r="351" spans="1:1" ht="15.75" x14ac:dyDescent="0.25">
      <c r="A351" s="250"/>
    </row>
    <row r="352" spans="1:1" ht="15.75" x14ac:dyDescent="0.25">
      <c r="A352" s="250"/>
    </row>
    <row r="353" spans="1:1" ht="15.75" x14ac:dyDescent="0.25">
      <c r="A353" s="250"/>
    </row>
    <row r="354" spans="1:1" ht="15.75" x14ac:dyDescent="0.25">
      <c r="A354" s="250"/>
    </row>
    <row r="355" spans="1:1" ht="15.75" x14ac:dyDescent="0.25">
      <c r="A355" s="250"/>
    </row>
    <row r="356" spans="1:1" ht="15.75" x14ac:dyDescent="0.25">
      <c r="A356" s="250"/>
    </row>
    <row r="357" spans="1:1" ht="15.75" x14ac:dyDescent="0.25">
      <c r="A357" s="250"/>
    </row>
    <row r="358" spans="1:1" ht="15.75" x14ac:dyDescent="0.25">
      <c r="A358" s="250"/>
    </row>
    <row r="359" spans="1:1" ht="15.75" x14ac:dyDescent="0.25">
      <c r="A359" s="250"/>
    </row>
    <row r="360" spans="1:1" ht="15.75" x14ac:dyDescent="0.25">
      <c r="A360" s="250"/>
    </row>
    <row r="361" spans="1:1" ht="15.75" x14ac:dyDescent="0.25">
      <c r="A361" s="250"/>
    </row>
    <row r="362" spans="1:1" ht="15.75" x14ac:dyDescent="0.25">
      <c r="A362" s="250"/>
    </row>
    <row r="363" spans="1:1" ht="15.75" x14ac:dyDescent="0.25">
      <c r="A363" s="250"/>
    </row>
    <row r="364" spans="1:1" ht="15.75" x14ac:dyDescent="0.25">
      <c r="A364" s="250"/>
    </row>
    <row r="503" spans="1:1" x14ac:dyDescent="0.2">
      <c r="A503" s="249"/>
    </row>
    <row r="504" spans="1:1" x14ac:dyDescent="0.2">
      <c r="A504" s="249"/>
    </row>
    <row r="505" spans="1:1" x14ac:dyDescent="0.2">
      <c r="A505" s="249"/>
    </row>
    <row r="506" spans="1:1" x14ac:dyDescent="0.2">
      <c r="A506" s="249"/>
    </row>
    <row r="507" spans="1:1" x14ac:dyDescent="0.2">
      <c r="A507" s="249"/>
    </row>
    <row r="508" spans="1:1" x14ac:dyDescent="0.2">
      <c r="A508" s="249"/>
    </row>
    <row r="509" spans="1:1" x14ac:dyDescent="0.2">
      <c r="A509" s="249"/>
    </row>
    <row r="510" spans="1:1" x14ac:dyDescent="0.2">
      <c r="A510" s="249"/>
    </row>
    <row r="511" spans="1:1" x14ac:dyDescent="0.2">
      <c r="A511" s="249"/>
    </row>
    <row r="512" spans="1:1" x14ac:dyDescent="0.2">
      <c r="A512" s="249"/>
    </row>
    <row r="513" spans="1:1" x14ac:dyDescent="0.2">
      <c r="A513" s="249"/>
    </row>
    <row r="514" spans="1:1" x14ac:dyDescent="0.2">
      <c r="A514" s="249"/>
    </row>
    <row r="515" spans="1:1" x14ac:dyDescent="0.2">
      <c r="A515" s="249"/>
    </row>
    <row r="516" spans="1:1" x14ac:dyDescent="0.2">
      <c r="A516" s="249"/>
    </row>
    <row r="517" spans="1:1" x14ac:dyDescent="0.2">
      <c r="A517" s="249"/>
    </row>
    <row r="518" spans="1:1" x14ac:dyDescent="0.2">
      <c r="A518" s="249"/>
    </row>
    <row r="519" spans="1:1" x14ac:dyDescent="0.2">
      <c r="A519" s="249"/>
    </row>
    <row r="520" spans="1:1" x14ac:dyDescent="0.2">
      <c r="A520" s="249"/>
    </row>
    <row r="521" spans="1:1" x14ac:dyDescent="0.2">
      <c r="A521" s="249"/>
    </row>
  </sheetData>
  <mergeCells count="21">
    <mergeCell ref="B25:C25"/>
    <mergeCell ref="B26:C26"/>
    <mergeCell ref="B27:C27"/>
    <mergeCell ref="B19:C19"/>
    <mergeCell ref="B20:C20"/>
    <mergeCell ref="B21:C21"/>
    <mergeCell ref="B22:C22"/>
    <mergeCell ref="B23:C23"/>
    <mergeCell ref="B24:C24"/>
    <mergeCell ref="B13:C13"/>
    <mergeCell ref="B14:C14"/>
    <mergeCell ref="B15:C15"/>
    <mergeCell ref="B16:C16"/>
    <mergeCell ref="B17:C17"/>
    <mergeCell ref="B18:C18"/>
    <mergeCell ref="C1:C3"/>
    <mergeCell ref="A4:C4"/>
    <mergeCell ref="B7:C7"/>
    <mergeCell ref="A8:C8"/>
    <mergeCell ref="B11:C11"/>
    <mergeCell ref="B12:C12"/>
  </mergeCells>
  <printOptions horizontalCentered="1"/>
  <pageMargins left="0.98425196850393704" right="0.39370078740157483" top="0.78740157480314965" bottom="0.78740157480314965" header="0.15748031496062992" footer="0.19685039370078741"/>
  <pageSetup paperSize="9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21"/>
  <sheetViews>
    <sheetView topLeftCell="A7" zoomScaleNormal="100" zoomScaleSheetLayoutView="100" workbookViewId="0">
      <selection activeCell="A28" sqref="A28"/>
    </sheetView>
  </sheetViews>
  <sheetFormatPr defaultRowHeight="12.75" x14ac:dyDescent="0.2"/>
  <cols>
    <col min="1" max="1" width="55.42578125" style="248" customWidth="1"/>
    <col min="2" max="2" width="4.140625" style="248" customWidth="1"/>
    <col min="3" max="3" width="28.85546875" style="248" customWidth="1"/>
    <col min="4" max="16384" width="9.140625" style="248"/>
  </cols>
  <sheetData>
    <row r="1" spans="1:6" ht="18.75" customHeight="1" x14ac:dyDescent="0.2">
      <c r="B1" s="214"/>
      <c r="C1" s="265" t="s">
        <v>580</v>
      </c>
    </row>
    <row r="2" spans="1:6" ht="18.75" customHeight="1" x14ac:dyDescent="0.2">
      <c r="B2" s="214"/>
      <c r="C2" s="265"/>
    </row>
    <row r="3" spans="1:6" ht="76.5" customHeight="1" x14ac:dyDescent="0.2">
      <c r="B3" s="214"/>
      <c r="C3" s="265"/>
    </row>
    <row r="4" spans="1:6" ht="55.5" customHeight="1" x14ac:dyDescent="0.2">
      <c r="A4" s="222" t="s">
        <v>579</v>
      </c>
      <c r="B4" s="222"/>
      <c r="C4" s="222"/>
    </row>
    <row r="5" spans="1:6" ht="12.75" customHeight="1" x14ac:dyDescent="0.2"/>
    <row r="6" spans="1:6" ht="12.75" customHeight="1" x14ac:dyDescent="0.2">
      <c r="C6" s="216" t="s">
        <v>578</v>
      </c>
    </row>
    <row r="7" spans="1:6" x14ac:dyDescent="0.2">
      <c r="B7" s="244"/>
      <c r="C7" s="244"/>
    </row>
    <row r="8" spans="1:6" ht="66" customHeight="1" x14ac:dyDescent="0.2">
      <c r="A8" s="222" t="s">
        <v>577</v>
      </c>
      <c r="B8" s="222"/>
      <c r="C8" s="222"/>
    </row>
    <row r="9" spans="1:6" ht="15.75" x14ac:dyDescent="0.2">
      <c r="A9" s="215"/>
    </row>
    <row r="10" spans="1:6" ht="15.75" customHeight="1" x14ac:dyDescent="0.2">
      <c r="A10" s="264"/>
      <c r="C10" s="216" t="s">
        <v>509</v>
      </c>
    </row>
    <row r="11" spans="1:6" ht="15.75" x14ac:dyDescent="0.2">
      <c r="A11" s="263" t="s">
        <v>508</v>
      </c>
      <c r="B11" s="262" t="s">
        <v>507</v>
      </c>
      <c r="C11" s="262"/>
      <c r="E11" s="261"/>
      <c r="F11" s="261"/>
    </row>
    <row r="12" spans="1:6" ht="15.75" x14ac:dyDescent="0.25">
      <c r="A12" s="259" t="s">
        <v>576</v>
      </c>
      <c r="B12" s="257">
        <v>1200.2</v>
      </c>
      <c r="C12" s="257"/>
      <c r="E12" s="256"/>
      <c r="F12" s="256"/>
    </row>
    <row r="13" spans="1:6" s="260" customFormat="1" ht="15.75" x14ac:dyDescent="0.25">
      <c r="A13" s="259" t="s">
        <v>506</v>
      </c>
      <c r="B13" s="257">
        <v>2083.3000000000002</v>
      </c>
      <c r="C13" s="257"/>
      <c r="E13" s="256"/>
      <c r="F13" s="256"/>
    </row>
    <row r="14" spans="1:6" ht="15.75" x14ac:dyDescent="0.25">
      <c r="A14" s="259" t="s">
        <v>505</v>
      </c>
      <c r="B14" s="257">
        <v>2143.8000000000002</v>
      </c>
      <c r="C14" s="257"/>
      <c r="E14" s="256"/>
      <c r="F14" s="256"/>
    </row>
    <row r="15" spans="1:6" ht="15.75" x14ac:dyDescent="0.25">
      <c r="A15" s="259" t="s">
        <v>504</v>
      </c>
      <c r="B15" s="257">
        <v>1328.3</v>
      </c>
      <c r="C15" s="257"/>
      <c r="E15" s="256"/>
      <c r="F15" s="256"/>
    </row>
    <row r="16" spans="1:6" ht="15.75" x14ac:dyDescent="0.25">
      <c r="A16" s="259" t="s">
        <v>503</v>
      </c>
      <c r="B16" s="257">
        <v>1990.4</v>
      </c>
      <c r="C16" s="257"/>
      <c r="E16" s="256"/>
      <c r="F16" s="256"/>
    </row>
    <row r="17" spans="1:6" ht="15.75" x14ac:dyDescent="0.25">
      <c r="A17" s="259" t="s">
        <v>502</v>
      </c>
      <c r="B17" s="257">
        <v>1902.8</v>
      </c>
      <c r="C17" s="257"/>
      <c r="E17" s="256"/>
      <c r="F17" s="256"/>
    </row>
    <row r="18" spans="1:6" ht="15.75" x14ac:dyDescent="0.25">
      <c r="A18" s="254" t="s">
        <v>501</v>
      </c>
      <c r="B18" s="257">
        <v>1181.7</v>
      </c>
      <c r="C18" s="257"/>
      <c r="E18" s="256"/>
      <c r="F18" s="256"/>
    </row>
    <row r="19" spans="1:6" ht="15.75" x14ac:dyDescent="0.25">
      <c r="A19" s="258" t="s">
        <v>500</v>
      </c>
      <c r="B19" s="257">
        <v>1644.3</v>
      </c>
      <c r="C19" s="257"/>
      <c r="E19" s="256"/>
      <c r="F19" s="256"/>
    </row>
    <row r="20" spans="1:6" ht="15.75" x14ac:dyDescent="0.25">
      <c r="A20" s="254" t="s">
        <v>499</v>
      </c>
      <c r="B20" s="257">
        <v>1976.7</v>
      </c>
      <c r="C20" s="257"/>
      <c r="E20" s="256"/>
      <c r="F20" s="256"/>
    </row>
    <row r="21" spans="1:6" ht="15.75" x14ac:dyDescent="0.25">
      <c r="A21" s="254" t="s">
        <v>498</v>
      </c>
      <c r="B21" s="252">
        <v>1886.5</v>
      </c>
      <c r="C21" s="252"/>
      <c r="E21" s="256"/>
      <c r="F21" s="256"/>
    </row>
    <row r="22" spans="1:6" ht="15.75" x14ac:dyDescent="0.25">
      <c r="A22" s="254" t="s">
        <v>497</v>
      </c>
      <c r="B22" s="251">
        <v>1643.5</v>
      </c>
      <c r="C22" s="251"/>
      <c r="E22" s="255"/>
      <c r="F22" s="255"/>
    </row>
    <row r="23" spans="1:6" ht="15.75" x14ac:dyDescent="0.25">
      <c r="A23" s="254" t="s">
        <v>496</v>
      </c>
      <c r="B23" s="251">
        <v>1878.4</v>
      </c>
      <c r="C23" s="251"/>
    </row>
    <row r="24" spans="1:6" ht="15.75" x14ac:dyDescent="0.25">
      <c r="A24" s="254" t="s">
        <v>495</v>
      </c>
      <c r="B24" s="251">
        <v>1288.8</v>
      </c>
      <c r="C24" s="251"/>
    </row>
    <row r="25" spans="1:6" ht="15.75" x14ac:dyDescent="0.25">
      <c r="A25" s="254" t="s">
        <v>494</v>
      </c>
      <c r="B25" s="251">
        <v>2601.1</v>
      </c>
      <c r="C25" s="251"/>
    </row>
    <row r="26" spans="1:6" ht="15.75" x14ac:dyDescent="0.25">
      <c r="A26" s="254" t="s">
        <v>493</v>
      </c>
      <c r="B26" s="252">
        <v>580.79999999999995</v>
      </c>
      <c r="C26" s="252"/>
    </row>
    <row r="27" spans="1:6" ht="15.75" x14ac:dyDescent="0.25">
      <c r="A27" s="253" t="s">
        <v>492</v>
      </c>
      <c r="B27" s="252">
        <f>SUM(B12:C26)</f>
        <v>25330.6</v>
      </c>
      <c r="C27" s="251"/>
    </row>
    <row r="28" spans="1:6" ht="15.75" x14ac:dyDescent="0.25">
      <c r="A28" s="250"/>
    </row>
    <row r="29" spans="1:6" ht="15.75" x14ac:dyDescent="0.25">
      <c r="A29" s="250"/>
    </row>
    <row r="30" spans="1:6" ht="15.75" x14ac:dyDescent="0.25">
      <c r="A30" s="250"/>
    </row>
    <row r="31" spans="1:6" ht="15.75" x14ac:dyDescent="0.25">
      <c r="A31" s="250"/>
    </row>
    <row r="32" spans="1:6" ht="15.75" x14ac:dyDescent="0.25">
      <c r="A32" s="250"/>
    </row>
    <row r="33" spans="1:1" ht="15.75" x14ac:dyDescent="0.25">
      <c r="A33" s="250"/>
    </row>
    <row r="34" spans="1:1" ht="15.75" x14ac:dyDescent="0.25">
      <c r="A34" s="250"/>
    </row>
    <row r="35" spans="1:1" ht="15.75" x14ac:dyDescent="0.25">
      <c r="A35" s="250"/>
    </row>
    <row r="36" spans="1:1" ht="15.75" x14ac:dyDescent="0.25">
      <c r="A36" s="250"/>
    </row>
    <row r="37" spans="1:1" ht="15.75" x14ac:dyDescent="0.25">
      <c r="A37" s="250"/>
    </row>
    <row r="38" spans="1:1" ht="15.75" x14ac:dyDescent="0.25">
      <c r="A38" s="250"/>
    </row>
    <row r="39" spans="1:1" ht="15.75" x14ac:dyDescent="0.25">
      <c r="A39" s="250"/>
    </row>
    <row r="40" spans="1:1" ht="15.75" x14ac:dyDescent="0.25">
      <c r="A40" s="250"/>
    </row>
    <row r="41" spans="1:1" ht="15.75" x14ac:dyDescent="0.25">
      <c r="A41" s="250"/>
    </row>
    <row r="42" spans="1:1" ht="15.75" x14ac:dyDescent="0.25">
      <c r="A42" s="250"/>
    </row>
    <row r="43" spans="1:1" ht="15.75" x14ac:dyDescent="0.25">
      <c r="A43" s="250"/>
    </row>
    <row r="44" spans="1:1" ht="15.75" x14ac:dyDescent="0.25">
      <c r="A44" s="250"/>
    </row>
    <row r="45" spans="1:1" ht="15.75" x14ac:dyDescent="0.25">
      <c r="A45" s="250"/>
    </row>
    <row r="46" spans="1:1" ht="15.75" x14ac:dyDescent="0.25">
      <c r="A46" s="250"/>
    </row>
    <row r="47" spans="1:1" ht="15.75" x14ac:dyDescent="0.25">
      <c r="A47" s="250"/>
    </row>
    <row r="48" spans="1:1" ht="15.75" x14ac:dyDescent="0.25">
      <c r="A48" s="250"/>
    </row>
    <row r="49" spans="1:1" ht="15.75" x14ac:dyDescent="0.25">
      <c r="A49" s="250"/>
    </row>
    <row r="50" spans="1:1" ht="15.75" x14ac:dyDescent="0.25">
      <c r="A50" s="250"/>
    </row>
    <row r="51" spans="1:1" ht="15.75" x14ac:dyDescent="0.25">
      <c r="A51" s="250"/>
    </row>
    <row r="52" spans="1:1" ht="15.75" x14ac:dyDescent="0.25">
      <c r="A52" s="250"/>
    </row>
    <row r="53" spans="1:1" ht="15.75" x14ac:dyDescent="0.25">
      <c r="A53" s="250"/>
    </row>
    <row r="54" spans="1:1" ht="15.75" x14ac:dyDescent="0.25">
      <c r="A54" s="250"/>
    </row>
    <row r="55" spans="1:1" ht="15.75" x14ac:dyDescent="0.25">
      <c r="A55" s="250"/>
    </row>
    <row r="56" spans="1:1" ht="15.75" x14ac:dyDescent="0.25">
      <c r="A56" s="250"/>
    </row>
    <row r="57" spans="1:1" ht="15.75" x14ac:dyDescent="0.25">
      <c r="A57" s="250"/>
    </row>
    <row r="58" spans="1:1" ht="15.75" x14ac:dyDescent="0.25">
      <c r="A58" s="250"/>
    </row>
    <row r="59" spans="1:1" ht="15.75" x14ac:dyDescent="0.25">
      <c r="A59" s="250"/>
    </row>
    <row r="60" spans="1:1" ht="15.75" x14ac:dyDescent="0.25">
      <c r="A60" s="250"/>
    </row>
    <row r="61" spans="1:1" ht="15.75" x14ac:dyDescent="0.25">
      <c r="A61" s="250"/>
    </row>
    <row r="62" spans="1:1" ht="15.75" x14ac:dyDescent="0.25">
      <c r="A62" s="250"/>
    </row>
    <row r="63" spans="1:1" ht="15.75" x14ac:dyDescent="0.25">
      <c r="A63" s="250"/>
    </row>
    <row r="64" spans="1:1" ht="15.75" x14ac:dyDescent="0.25">
      <c r="A64" s="250"/>
    </row>
    <row r="65" spans="1:1" ht="15.75" x14ac:dyDescent="0.25">
      <c r="A65" s="250"/>
    </row>
    <row r="66" spans="1:1" ht="15.75" x14ac:dyDescent="0.25">
      <c r="A66" s="250"/>
    </row>
    <row r="67" spans="1:1" ht="15.75" x14ac:dyDescent="0.25">
      <c r="A67" s="250"/>
    </row>
    <row r="68" spans="1:1" ht="15.75" x14ac:dyDescent="0.25">
      <c r="A68" s="250"/>
    </row>
    <row r="69" spans="1:1" ht="15.75" x14ac:dyDescent="0.25">
      <c r="A69" s="250"/>
    </row>
    <row r="70" spans="1:1" ht="15.75" x14ac:dyDescent="0.25">
      <c r="A70" s="250"/>
    </row>
    <row r="71" spans="1:1" ht="15.75" x14ac:dyDescent="0.25">
      <c r="A71" s="250"/>
    </row>
    <row r="72" spans="1:1" ht="15.75" x14ac:dyDescent="0.25">
      <c r="A72" s="250"/>
    </row>
    <row r="73" spans="1:1" ht="15.75" x14ac:dyDescent="0.25">
      <c r="A73" s="250"/>
    </row>
    <row r="74" spans="1:1" ht="15.75" x14ac:dyDescent="0.25">
      <c r="A74" s="250"/>
    </row>
    <row r="75" spans="1:1" ht="15.75" x14ac:dyDescent="0.25">
      <c r="A75" s="250"/>
    </row>
    <row r="76" spans="1:1" ht="15.75" x14ac:dyDescent="0.25">
      <c r="A76" s="250"/>
    </row>
    <row r="77" spans="1:1" ht="15.75" x14ac:dyDescent="0.25">
      <c r="A77" s="250"/>
    </row>
    <row r="78" spans="1:1" ht="15.75" x14ac:dyDescent="0.25">
      <c r="A78" s="250"/>
    </row>
    <row r="79" spans="1:1" ht="15.75" x14ac:dyDescent="0.25">
      <c r="A79" s="250"/>
    </row>
    <row r="80" spans="1:1" ht="15.75" x14ac:dyDescent="0.25">
      <c r="A80" s="250"/>
    </row>
    <row r="81" spans="1:1" ht="15.75" x14ac:dyDescent="0.25">
      <c r="A81" s="250"/>
    </row>
    <row r="82" spans="1:1" ht="15.75" x14ac:dyDescent="0.25">
      <c r="A82" s="250"/>
    </row>
    <row r="83" spans="1:1" ht="15.75" x14ac:dyDescent="0.25">
      <c r="A83" s="250"/>
    </row>
    <row r="84" spans="1:1" ht="15.75" x14ac:dyDescent="0.25">
      <c r="A84" s="250"/>
    </row>
    <row r="85" spans="1:1" ht="15.75" x14ac:dyDescent="0.25">
      <c r="A85" s="250"/>
    </row>
    <row r="86" spans="1:1" ht="15.75" x14ac:dyDescent="0.25">
      <c r="A86" s="250"/>
    </row>
    <row r="87" spans="1:1" ht="15.75" x14ac:dyDescent="0.25">
      <c r="A87" s="250"/>
    </row>
    <row r="88" spans="1:1" ht="15.75" x14ac:dyDescent="0.25">
      <c r="A88" s="250"/>
    </row>
    <row r="89" spans="1:1" ht="15.75" x14ac:dyDescent="0.25">
      <c r="A89" s="250"/>
    </row>
    <row r="90" spans="1:1" ht="15.75" x14ac:dyDescent="0.25">
      <c r="A90" s="250"/>
    </row>
    <row r="91" spans="1:1" ht="15.75" x14ac:dyDescent="0.25">
      <c r="A91" s="250"/>
    </row>
    <row r="92" spans="1:1" ht="15.75" x14ac:dyDescent="0.25">
      <c r="A92" s="250"/>
    </row>
    <row r="93" spans="1:1" ht="15.75" x14ac:dyDescent="0.25">
      <c r="A93" s="250"/>
    </row>
    <row r="94" spans="1:1" ht="15.75" x14ac:dyDescent="0.25">
      <c r="A94" s="250"/>
    </row>
    <row r="95" spans="1:1" ht="15.75" x14ac:dyDescent="0.25">
      <c r="A95" s="250"/>
    </row>
    <row r="96" spans="1:1" ht="15.75" x14ac:dyDescent="0.25">
      <c r="A96" s="250"/>
    </row>
    <row r="97" spans="1:1" ht="15.75" x14ac:dyDescent="0.25">
      <c r="A97" s="250"/>
    </row>
    <row r="98" spans="1:1" ht="15.75" x14ac:dyDescent="0.25">
      <c r="A98" s="250"/>
    </row>
    <row r="99" spans="1:1" ht="15.75" x14ac:dyDescent="0.25">
      <c r="A99" s="250"/>
    </row>
    <row r="100" spans="1:1" ht="15.75" x14ac:dyDescent="0.25">
      <c r="A100" s="250"/>
    </row>
    <row r="101" spans="1:1" ht="15.75" x14ac:dyDescent="0.25">
      <c r="A101" s="250"/>
    </row>
    <row r="102" spans="1:1" ht="15.75" x14ac:dyDescent="0.25">
      <c r="A102" s="250"/>
    </row>
    <row r="103" spans="1:1" ht="15.75" x14ac:dyDescent="0.25">
      <c r="A103" s="250"/>
    </row>
    <row r="104" spans="1:1" ht="15.75" x14ac:dyDescent="0.25">
      <c r="A104" s="250"/>
    </row>
    <row r="105" spans="1:1" ht="15.75" x14ac:dyDescent="0.25">
      <c r="A105" s="250"/>
    </row>
    <row r="106" spans="1:1" ht="15.75" x14ac:dyDescent="0.25">
      <c r="A106" s="250"/>
    </row>
    <row r="107" spans="1:1" ht="15.75" x14ac:dyDescent="0.25">
      <c r="A107" s="250"/>
    </row>
    <row r="108" spans="1:1" ht="15.75" x14ac:dyDescent="0.25">
      <c r="A108" s="250"/>
    </row>
    <row r="109" spans="1:1" ht="15.75" x14ac:dyDescent="0.25">
      <c r="A109" s="250"/>
    </row>
    <row r="110" spans="1:1" ht="15.75" x14ac:dyDescent="0.25">
      <c r="A110" s="250"/>
    </row>
    <row r="111" spans="1:1" ht="15.75" x14ac:dyDescent="0.25">
      <c r="A111" s="250"/>
    </row>
    <row r="112" spans="1:1" ht="15.75" x14ac:dyDescent="0.25">
      <c r="A112" s="250"/>
    </row>
    <row r="113" spans="1:1" ht="15.75" x14ac:dyDescent="0.25">
      <c r="A113" s="250"/>
    </row>
    <row r="114" spans="1:1" ht="15.75" x14ac:dyDescent="0.25">
      <c r="A114" s="250"/>
    </row>
    <row r="115" spans="1:1" ht="15.75" x14ac:dyDescent="0.25">
      <c r="A115" s="250"/>
    </row>
    <row r="116" spans="1:1" ht="15.75" x14ac:dyDescent="0.25">
      <c r="A116" s="250"/>
    </row>
    <row r="117" spans="1:1" ht="15.75" x14ac:dyDescent="0.25">
      <c r="A117" s="250"/>
    </row>
    <row r="118" spans="1:1" ht="15.75" x14ac:dyDescent="0.25">
      <c r="A118" s="250"/>
    </row>
    <row r="119" spans="1:1" ht="15.75" x14ac:dyDescent="0.25">
      <c r="A119" s="250"/>
    </row>
    <row r="120" spans="1:1" ht="15.75" x14ac:dyDescent="0.25">
      <c r="A120" s="250"/>
    </row>
    <row r="121" spans="1:1" ht="15.75" x14ac:dyDescent="0.25">
      <c r="A121" s="250"/>
    </row>
    <row r="122" spans="1:1" ht="15.75" x14ac:dyDescent="0.25">
      <c r="A122" s="250"/>
    </row>
    <row r="123" spans="1:1" ht="15.75" x14ac:dyDescent="0.25">
      <c r="A123" s="250"/>
    </row>
    <row r="124" spans="1:1" ht="15.75" x14ac:dyDescent="0.25">
      <c r="A124" s="250"/>
    </row>
    <row r="125" spans="1:1" ht="15.75" x14ac:dyDescent="0.25">
      <c r="A125" s="250"/>
    </row>
    <row r="126" spans="1:1" ht="15.75" x14ac:dyDescent="0.25">
      <c r="A126" s="250"/>
    </row>
    <row r="127" spans="1:1" ht="15.75" x14ac:dyDescent="0.25">
      <c r="A127" s="250"/>
    </row>
    <row r="128" spans="1:1" ht="15.75" x14ac:dyDescent="0.25">
      <c r="A128" s="250"/>
    </row>
    <row r="129" spans="1:1" ht="15.75" x14ac:dyDescent="0.25">
      <c r="A129" s="250"/>
    </row>
    <row r="130" spans="1:1" ht="15.75" x14ac:dyDescent="0.25">
      <c r="A130" s="250"/>
    </row>
    <row r="131" spans="1:1" ht="15.75" x14ac:dyDescent="0.25">
      <c r="A131" s="250"/>
    </row>
    <row r="132" spans="1:1" ht="15.75" x14ac:dyDescent="0.25">
      <c r="A132" s="250"/>
    </row>
    <row r="133" spans="1:1" ht="15.75" x14ac:dyDescent="0.25">
      <c r="A133" s="250"/>
    </row>
    <row r="134" spans="1:1" ht="15.75" x14ac:dyDescent="0.25">
      <c r="A134" s="250"/>
    </row>
    <row r="135" spans="1:1" ht="15.75" x14ac:dyDescent="0.25">
      <c r="A135" s="250"/>
    </row>
    <row r="136" spans="1:1" ht="15.75" x14ac:dyDescent="0.25">
      <c r="A136" s="250"/>
    </row>
    <row r="137" spans="1:1" ht="15.75" x14ac:dyDescent="0.25">
      <c r="A137" s="250"/>
    </row>
    <row r="138" spans="1:1" ht="15.75" x14ac:dyDescent="0.25">
      <c r="A138" s="250"/>
    </row>
    <row r="139" spans="1:1" ht="15.75" x14ac:dyDescent="0.25">
      <c r="A139" s="250"/>
    </row>
    <row r="140" spans="1:1" ht="15.75" x14ac:dyDescent="0.25">
      <c r="A140" s="250"/>
    </row>
    <row r="141" spans="1:1" ht="15.75" x14ac:dyDescent="0.25">
      <c r="A141" s="250"/>
    </row>
    <row r="142" spans="1:1" ht="15.75" x14ac:dyDescent="0.25">
      <c r="A142" s="250"/>
    </row>
    <row r="143" spans="1:1" ht="15.75" x14ac:dyDescent="0.25">
      <c r="A143" s="250"/>
    </row>
    <row r="144" spans="1:1" ht="15.75" x14ac:dyDescent="0.25">
      <c r="A144" s="250"/>
    </row>
    <row r="145" spans="1:1" ht="15.75" x14ac:dyDescent="0.25">
      <c r="A145" s="250"/>
    </row>
    <row r="146" spans="1:1" ht="15.75" x14ac:dyDescent="0.25">
      <c r="A146" s="250"/>
    </row>
    <row r="147" spans="1:1" ht="15.75" x14ac:dyDescent="0.25">
      <c r="A147" s="250"/>
    </row>
    <row r="148" spans="1:1" ht="15.75" x14ac:dyDescent="0.25">
      <c r="A148" s="250"/>
    </row>
    <row r="149" spans="1:1" ht="15.75" x14ac:dyDescent="0.25">
      <c r="A149" s="250"/>
    </row>
    <row r="150" spans="1:1" ht="15.75" x14ac:dyDescent="0.25">
      <c r="A150" s="250"/>
    </row>
    <row r="151" spans="1:1" ht="15.75" x14ac:dyDescent="0.25">
      <c r="A151" s="250"/>
    </row>
    <row r="152" spans="1:1" ht="15.75" x14ac:dyDescent="0.25">
      <c r="A152" s="250"/>
    </row>
    <row r="153" spans="1:1" ht="15.75" x14ac:dyDescent="0.25">
      <c r="A153" s="250"/>
    </row>
    <row r="154" spans="1:1" ht="15.75" x14ac:dyDescent="0.25">
      <c r="A154" s="250"/>
    </row>
    <row r="155" spans="1:1" ht="15.75" x14ac:dyDescent="0.25">
      <c r="A155" s="250"/>
    </row>
    <row r="156" spans="1:1" ht="15.75" x14ac:dyDescent="0.25">
      <c r="A156" s="250"/>
    </row>
    <row r="157" spans="1:1" ht="15.75" x14ac:dyDescent="0.25">
      <c r="A157" s="250"/>
    </row>
    <row r="158" spans="1:1" ht="15.75" x14ac:dyDescent="0.25">
      <c r="A158" s="250"/>
    </row>
    <row r="159" spans="1:1" ht="15.75" x14ac:dyDescent="0.25">
      <c r="A159" s="250"/>
    </row>
    <row r="160" spans="1:1" ht="15.75" x14ac:dyDescent="0.25">
      <c r="A160" s="250"/>
    </row>
    <row r="161" spans="1:1" ht="15.75" x14ac:dyDescent="0.25">
      <c r="A161" s="250"/>
    </row>
    <row r="162" spans="1:1" ht="15.75" x14ac:dyDescent="0.25">
      <c r="A162" s="250"/>
    </row>
    <row r="163" spans="1:1" ht="15.75" x14ac:dyDescent="0.25">
      <c r="A163" s="250"/>
    </row>
    <row r="164" spans="1:1" ht="15.75" x14ac:dyDescent="0.25">
      <c r="A164" s="250"/>
    </row>
    <row r="165" spans="1:1" ht="15.75" x14ac:dyDescent="0.25">
      <c r="A165" s="250"/>
    </row>
    <row r="166" spans="1:1" ht="15.75" x14ac:dyDescent="0.25">
      <c r="A166" s="250"/>
    </row>
    <row r="167" spans="1:1" ht="15.75" x14ac:dyDescent="0.25">
      <c r="A167" s="250"/>
    </row>
    <row r="168" spans="1:1" ht="15.75" x14ac:dyDescent="0.25">
      <c r="A168" s="250"/>
    </row>
    <row r="169" spans="1:1" ht="15.75" x14ac:dyDescent="0.25">
      <c r="A169" s="250"/>
    </row>
    <row r="170" spans="1:1" ht="15.75" x14ac:dyDescent="0.25">
      <c r="A170" s="250"/>
    </row>
    <row r="171" spans="1:1" ht="15.75" x14ac:dyDescent="0.25">
      <c r="A171" s="250"/>
    </row>
    <row r="172" spans="1:1" ht="15.75" x14ac:dyDescent="0.25">
      <c r="A172" s="250"/>
    </row>
    <row r="173" spans="1:1" ht="15.75" x14ac:dyDescent="0.25">
      <c r="A173" s="250"/>
    </row>
    <row r="174" spans="1:1" ht="15.75" x14ac:dyDescent="0.25">
      <c r="A174" s="250"/>
    </row>
    <row r="175" spans="1:1" ht="15.75" x14ac:dyDescent="0.25">
      <c r="A175" s="250"/>
    </row>
    <row r="176" spans="1:1" ht="15.75" x14ac:dyDescent="0.25">
      <c r="A176" s="250"/>
    </row>
    <row r="177" spans="1:1" ht="15.75" x14ac:dyDescent="0.25">
      <c r="A177" s="250"/>
    </row>
    <row r="178" spans="1:1" ht="15.75" x14ac:dyDescent="0.25">
      <c r="A178" s="250"/>
    </row>
    <row r="179" spans="1:1" ht="15.75" x14ac:dyDescent="0.25">
      <c r="A179" s="250"/>
    </row>
    <row r="180" spans="1:1" ht="15.75" x14ac:dyDescent="0.25">
      <c r="A180" s="250"/>
    </row>
    <row r="181" spans="1:1" ht="15.75" x14ac:dyDescent="0.25">
      <c r="A181" s="250"/>
    </row>
    <row r="182" spans="1:1" ht="15.75" x14ac:dyDescent="0.25">
      <c r="A182" s="250"/>
    </row>
    <row r="183" spans="1:1" ht="15.75" x14ac:dyDescent="0.25">
      <c r="A183" s="250"/>
    </row>
    <row r="184" spans="1:1" ht="15.75" x14ac:dyDescent="0.25">
      <c r="A184" s="250"/>
    </row>
    <row r="185" spans="1:1" ht="15.75" x14ac:dyDescent="0.25">
      <c r="A185" s="250"/>
    </row>
    <row r="186" spans="1:1" ht="15.75" x14ac:dyDescent="0.25">
      <c r="A186" s="250"/>
    </row>
    <row r="187" spans="1:1" ht="15.75" x14ac:dyDescent="0.25">
      <c r="A187" s="250"/>
    </row>
    <row r="188" spans="1:1" ht="15.75" x14ac:dyDescent="0.25">
      <c r="A188" s="250"/>
    </row>
    <row r="189" spans="1:1" ht="15.75" x14ac:dyDescent="0.25">
      <c r="A189" s="250"/>
    </row>
    <row r="190" spans="1:1" ht="15.75" x14ac:dyDescent="0.25">
      <c r="A190" s="250"/>
    </row>
    <row r="191" spans="1:1" ht="15.75" x14ac:dyDescent="0.25">
      <c r="A191" s="250"/>
    </row>
    <row r="192" spans="1:1" ht="15.75" x14ac:dyDescent="0.25">
      <c r="A192" s="250"/>
    </row>
    <row r="193" spans="1:1" ht="15.75" x14ac:dyDescent="0.25">
      <c r="A193" s="250"/>
    </row>
    <row r="194" spans="1:1" ht="15.75" x14ac:dyDescent="0.25">
      <c r="A194" s="250"/>
    </row>
    <row r="195" spans="1:1" ht="15.75" x14ac:dyDescent="0.25">
      <c r="A195" s="250"/>
    </row>
    <row r="196" spans="1:1" ht="15.75" x14ac:dyDescent="0.25">
      <c r="A196" s="250"/>
    </row>
    <row r="197" spans="1:1" ht="15.75" x14ac:dyDescent="0.25">
      <c r="A197" s="250"/>
    </row>
    <row r="198" spans="1:1" ht="15.75" x14ac:dyDescent="0.25">
      <c r="A198" s="250"/>
    </row>
    <row r="199" spans="1:1" ht="15.75" x14ac:dyDescent="0.25">
      <c r="A199" s="250"/>
    </row>
    <row r="200" spans="1:1" ht="15.75" x14ac:dyDescent="0.25">
      <c r="A200" s="250"/>
    </row>
    <row r="201" spans="1:1" ht="15.75" x14ac:dyDescent="0.25">
      <c r="A201" s="250"/>
    </row>
    <row r="202" spans="1:1" ht="15.75" x14ac:dyDescent="0.25">
      <c r="A202" s="250"/>
    </row>
    <row r="203" spans="1:1" ht="15.75" x14ac:dyDescent="0.25">
      <c r="A203" s="250"/>
    </row>
    <row r="204" spans="1:1" ht="15.75" x14ac:dyDescent="0.25">
      <c r="A204" s="250"/>
    </row>
    <row r="205" spans="1:1" ht="15.75" x14ac:dyDescent="0.25">
      <c r="A205" s="250"/>
    </row>
    <row r="206" spans="1:1" ht="15.75" x14ac:dyDescent="0.25">
      <c r="A206" s="250"/>
    </row>
    <row r="207" spans="1:1" ht="15.75" x14ac:dyDescent="0.25">
      <c r="A207" s="250"/>
    </row>
    <row r="208" spans="1:1" ht="15.75" x14ac:dyDescent="0.25">
      <c r="A208" s="250"/>
    </row>
    <row r="209" spans="1:1" ht="15.75" x14ac:dyDescent="0.25">
      <c r="A209" s="250"/>
    </row>
    <row r="210" spans="1:1" ht="15.75" x14ac:dyDescent="0.25">
      <c r="A210" s="250"/>
    </row>
    <row r="211" spans="1:1" ht="15.75" x14ac:dyDescent="0.25">
      <c r="A211" s="250"/>
    </row>
    <row r="212" spans="1:1" ht="15.75" x14ac:dyDescent="0.25">
      <c r="A212" s="250"/>
    </row>
    <row r="213" spans="1:1" ht="15.75" x14ac:dyDescent="0.25">
      <c r="A213" s="250"/>
    </row>
    <row r="214" spans="1:1" ht="15.75" x14ac:dyDescent="0.25">
      <c r="A214" s="250"/>
    </row>
    <row r="215" spans="1:1" ht="15.75" x14ac:dyDescent="0.25">
      <c r="A215" s="250"/>
    </row>
    <row r="216" spans="1:1" ht="15.75" x14ac:dyDescent="0.25">
      <c r="A216" s="250"/>
    </row>
    <row r="217" spans="1:1" ht="15.75" x14ac:dyDescent="0.25">
      <c r="A217" s="250"/>
    </row>
    <row r="218" spans="1:1" ht="15.75" x14ac:dyDescent="0.25">
      <c r="A218" s="250"/>
    </row>
    <row r="219" spans="1:1" ht="15.75" x14ac:dyDescent="0.25">
      <c r="A219" s="250"/>
    </row>
    <row r="220" spans="1:1" ht="15.75" x14ac:dyDescent="0.25">
      <c r="A220" s="250"/>
    </row>
    <row r="221" spans="1:1" ht="15.75" x14ac:dyDescent="0.25">
      <c r="A221" s="250"/>
    </row>
    <row r="222" spans="1:1" ht="15.75" x14ac:dyDescent="0.25">
      <c r="A222" s="250"/>
    </row>
    <row r="223" spans="1:1" ht="15.75" x14ac:dyDescent="0.25">
      <c r="A223" s="250"/>
    </row>
    <row r="224" spans="1:1" ht="15.75" x14ac:dyDescent="0.25">
      <c r="A224" s="250"/>
    </row>
    <row r="225" spans="1:1" ht="15.75" x14ac:dyDescent="0.25">
      <c r="A225" s="250"/>
    </row>
    <row r="226" spans="1:1" ht="15.75" x14ac:dyDescent="0.25">
      <c r="A226" s="250"/>
    </row>
    <row r="227" spans="1:1" ht="15.75" x14ac:dyDescent="0.25">
      <c r="A227" s="250"/>
    </row>
    <row r="228" spans="1:1" ht="15.75" x14ac:dyDescent="0.25">
      <c r="A228" s="250"/>
    </row>
    <row r="229" spans="1:1" ht="15.75" x14ac:dyDescent="0.25">
      <c r="A229" s="250"/>
    </row>
    <row r="230" spans="1:1" ht="15.75" x14ac:dyDescent="0.25">
      <c r="A230" s="250"/>
    </row>
    <row r="231" spans="1:1" ht="15.75" x14ac:dyDescent="0.25">
      <c r="A231" s="250"/>
    </row>
    <row r="232" spans="1:1" ht="15.75" x14ac:dyDescent="0.25">
      <c r="A232" s="250"/>
    </row>
    <row r="233" spans="1:1" ht="15.75" x14ac:dyDescent="0.25">
      <c r="A233" s="250"/>
    </row>
    <row r="234" spans="1:1" ht="15.75" x14ac:dyDescent="0.25">
      <c r="A234" s="250"/>
    </row>
    <row r="235" spans="1:1" ht="15.75" x14ac:dyDescent="0.25">
      <c r="A235" s="250"/>
    </row>
    <row r="236" spans="1:1" ht="15.75" x14ac:dyDescent="0.25">
      <c r="A236" s="250"/>
    </row>
    <row r="237" spans="1:1" ht="15.75" x14ac:dyDescent="0.25">
      <c r="A237" s="250"/>
    </row>
    <row r="238" spans="1:1" ht="15.75" x14ac:dyDescent="0.25">
      <c r="A238" s="250"/>
    </row>
    <row r="239" spans="1:1" ht="15.75" x14ac:dyDescent="0.25">
      <c r="A239" s="250"/>
    </row>
    <row r="240" spans="1:1" ht="15.75" x14ac:dyDescent="0.25">
      <c r="A240" s="250"/>
    </row>
    <row r="241" spans="1:1" ht="15.75" x14ac:dyDescent="0.25">
      <c r="A241" s="250"/>
    </row>
    <row r="242" spans="1:1" ht="15.75" x14ac:dyDescent="0.25">
      <c r="A242" s="250"/>
    </row>
    <row r="243" spans="1:1" ht="15.75" x14ac:dyDescent="0.25">
      <c r="A243" s="250"/>
    </row>
    <row r="244" spans="1:1" ht="15.75" x14ac:dyDescent="0.25">
      <c r="A244" s="250"/>
    </row>
    <row r="245" spans="1:1" ht="15.75" x14ac:dyDescent="0.25">
      <c r="A245" s="250"/>
    </row>
    <row r="246" spans="1:1" ht="15.75" x14ac:dyDescent="0.25">
      <c r="A246" s="250"/>
    </row>
    <row r="247" spans="1:1" ht="15.75" x14ac:dyDescent="0.25">
      <c r="A247" s="250"/>
    </row>
    <row r="248" spans="1:1" ht="15.75" x14ac:dyDescent="0.25">
      <c r="A248" s="250"/>
    </row>
    <row r="249" spans="1:1" ht="15.75" x14ac:dyDescent="0.25">
      <c r="A249" s="250"/>
    </row>
    <row r="250" spans="1:1" ht="15.75" x14ac:dyDescent="0.25">
      <c r="A250" s="250"/>
    </row>
    <row r="251" spans="1:1" ht="15.75" x14ac:dyDescent="0.25">
      <c r="A251" s="250"/>
    </row>
    <row r="252" spans="1:1" ht="15.75" x14ac:dyDescent="0.25">
      <c r="A252" s="250"/>
    </row>
    <row r="253" spans="1:1" ht="15.75" x14ac:dyDescent="0.25">
      <c r="A253" s="250"/>
    </row>
    <row r="254" spans="1:1" ht="15.75" x14ac:dyDescent="0.25">
      <c r="A254" s="250"/>
    </row>
    <row r="255" spans="1:1" ht="15.75" x14ac:dyDescent="0.25">
      <c r="A255" s="250"/>
    </row>
    <row r="256" spans="1:1" ht="15.75" x14ac:dyDescent="0.25">
      <c r="A256" s="250"/>
    </row>
    <row r="257" spans="1:1" ht="15.75" x14ac:dyDescent="0.25">
      <c r="A257" s="250"/>
    </row>
    <row r="258" spans="1:1" ht="15.75" x14ac:dyDescent="0.25">
      <c r="A258" s="250"/>
    </row>
    <row r="259" spans="1:1" ht="15.75" x14ac:dyDescent="0.25">
      <c r="A259" s="250"/>
    </row>
    <row r="260" spans="1:1" ht="15.75" x14ac:dyDescent="0.25">
      <c r="A260" s="250"/>
    </row>
    <row r="261" spans="1:1" ht="15.75" x14ac:dyDescent="0.25">
      <c r="A261" s="250"/>
    </row>
    <row r="262" spans="1:1" ht="15.75" x14ac:dyDescent="0.25">
      <c r="A262" s="250"/>
    </row>
    <row r="263" spans="1:1" ht="15.75" x14ac:dyDescent="0.25">
      <c r="A263" s="250"/>
    </row>
    <row r="264" spans="1:1" ht="15.75" x14ac:dyDescent="0.25">
      <c r="A264" s="250"/>
    </row>
    <row r="265" spans="1:1" ht="15.75" x14ac:dyDescent="0.25">
      <c r="A265" s="250"/>
    </row>
    <row r="266" spans="1:1" ht="15.75" x14ac:dyDescent="0.25">
      <c r="A266" s="250"/>
    </row>
    <row r="267" spans="1:1" ht="15.75" x14ac:dyDescent="0.25">
      <c r="A267" s="250"/>
    </row>
    <row r="268" spans="1:1" ht="15.75" x14ac:dyDescent="0.25">
      <c r="A268" s="250"/>
    </row>
    <row r="269" spans="1:1" ht="15.75" x14ac:dyDescent="0.25">
      <c r="A269" s="250"/>
    </row>
    <row r="270" spans="1:1" ht="15.75" x14ac:dyDescent="0.25">
      <c r="A270" s="250"/>
    </row>
    <row r="271" spans="1:1" ht="15.75" x14ac:dyDescent="0.25">
      <c r="A271" s="250"/>
    </row>
    <row r="272" spans="1:1" ht="15.75" x14ac:dyDescent="0.25">
      <c r="A272" s="250"/>
    </row>
    <row r="273" spans="1:1" ht="15.75" x14ac:dyDescent="0.25">
      <c r="A273" s="250"/>
    </row>
    <row r="274" spans="1:1" ht="15.75" x14ac:dyDescent="0.25">
      <c r="A274" s="250"/>
    </row>
    <row r="275" spans="1:1" ht="15.75" x14ac:dyDescent="0.25">
      <c r="A275" s="250"/>
    </row>
    <row r="276" spans="1:1" ht="15.75" x14ac:dyDescent="0.25">
      <c r="A276" s="250"/>
    </row>
    <row r="277" spans="1:1" ht="15.75" x14ac:dyDescent="0.25">
      <c r="A277" s="250"/>
    </row>
    <row r="278" spans="1:1" ht="15.75" x14ac:dyDescent="0.25">
      <c r="A278" s="250"/>
    </row>
    <row r="279" spans="1:1" ht="15.75" x14ac:dyDescent="0.25">
      <c r="A279" s="250"/>
    </row>
    <row r="280" spans="1:1" ht="15.75" x14ac:dyDescent="0.25">
      <c r="A280" s="250"/>
    </row>
    <row r="281" spans="1:1" ht="15.75" x14ac:dyDescent="0.25">
      <c r="A281" s="250"/>
    </row>
    <row r="282" spans="1:1" ht="15.75" x14ac:dyDescent="0.25">
      <c r="A282" s="250"/>
    </row>
    <row r="283" spans="1:1" ht="15.75" x14ac:dyDescent="0.25">
      <c r="A283" s="250"/>
    </row>
    <row r="284" spans="1:1" ht="15.75" x14ac:dyDescent="0.25">
      <c r="A284" s="250"/>
    </row>
    <row r="285" spans="1:1" ht="15.75" x14ac:dyDescent="0.25">
      <c r="A285" s="250"/>
    </row>
    <row r="286" spans="1:1" ht="15.75" x14ac:dyDescent="0.25">
      <c r="A286" s="250"/>
    </row>
    <row r="287" spans="1:1" ht="15.75" x14ac:dyDescent="0.25">
      <c r="A287" s="250"/>
    </row>
    <row r="288" spans="1:1" ht="15.75" x14ac:dyDescent="0.25">
      <c r="A288" s="250"/>
    </row>
    <row r="289" spans="1:1" ht="15.75" x14ac:dyDescent="0.25">
      <c r="A289" s="250"/>
    </row>
    <row r="290" spans="1:1" ht="15.75" x14ac:dyDescent="0.25">
      <c r="A290" s="250"/>
    </row>
    <row r="291" spans="1:1" ht="15.75" x14ac:dyDescent="0.25">
      <c r="A291" s="250"/>
    </row>
    <row r="292" spans="1:1" ht="15.75" x14ac:dyDescent="0.25">
      <c r="A292" s="250"/>
    </row>
    <row r="293" spans="1:1" ht="15.75" x14ac:dyDescent="0.25">
      <c r="A293" s="250"/>
    </row>
    <row r="294" spans="1:1" ht="15.75" x14ac:dyDescent="0.25">
      <c r="A294" s="250"/>
    </row>
    <row r="295" spans="1:1" ht="15.75" x14ac:dyDescent="0.25">
      <c r="A295" s="250"/>
    </row>
    <row r="296" spans="1:1" ht="15.75" x14ac:dyDescent="0.25">
      <c r="A296" s="250"/>
    </row>
    <row r="297" spans="1:1" ht="15.75" x14ac:dyDescent="0.25">
      <c r="A297" s="250"/>
    </row>
    <row r="298" spans="1:1" ht="15.75" x14ac:dyDescent="0.25">
      <c r="A298" s="250"/>
    </row>
    <row r="299" spans="1:1" ht="15.75" x14ac:dyDescent="0.25">
      <c r="A299" s="250"/>
    </row>
    <row r="300" spans="1:1" ht="15.75" x14ac:dyDescent="0.25">
      <c r="A300" s="250"/>
    </row>
    <row r="301" spans="1:1" ht="15.75" x14ac:dyDescent="0.25">
      <c r="A301" s="250"/>
    </row>
    <row r="302" spans="1:1" ht="15.75" x14ac:dyDescent="0.25">
      <c r="A302" s="250"/>
    </row>
    <row r="303" spans="1:1" ht="15.75" x14ac:dyDescent="0.25">
      <c r="A303" s="250"/>
    </row>
    <row r="304" spans="1:1" ht="15.75" x14ac:dyDescent="0.25">
      <c r="A304" s="250"/>
    </row>
    <row r="305" spans="1:1" ht="15.75" x14ac:dyDescent="0.25">
      <c r="A305" s="250"/>
    </row>
    <row r="306" spans="1:1" ht="15.75" x14ac:dyDescent="0.25">
      <c r="A306" s="250"/>
    </row>
    <row r="307" spans="1:1" ht="15.75" x14ac:dyDescent="0.25">
      <c r="A307" s="250"/>
    </row>
    <row r="308" spans="1:1" ht="15.75" x14ac:dyDescent="0.25">
      <c r="A308" s="250"/>
    </row>
    <row r="309" spans="1:1" ht="15.75" x14ac:dyDescent="0.25">
      <c r="A309" s="250"/>
    </row>
    <row r="310" spans="1:1" ht="15.75" x14ac:dyDescent="0.25">
      <c r="A310" s="250"/>
    </row>
    <row r="311" spans="1:1" ht="15.75" x14ac:dyDescent="0.25">
      <c r="A311" s="250"/>
    </row>
    <row r="312" spans="1:1" ht="15.75" x14ac:dyDescent="0.25">
      <c r="A312" s="250"/>
    </row>
    <row r="313" spans="1:1" ht="15.75" x14ac:dyDescent="0.25">
      <c r="A313" s="250"/>
    </row>
    <row r="314" spans="1:1" ht="15.75" x14ac:dyDescent="0.25">
      <c r="A314" s="250"/>
    </row>
    <row r="315" spans="1:1" ht="15.75" x14ac:dyDescent="0.25">
      <c r="A315" s="250"/>
    </row>
    <row r="316" spans="1:1" ht="15.75" x14ac:dyDescent="0.25">
      <c r="A316" s="250"/>
    </row>
    <row r="317" spans="1:1" ht="15.75" x14ac:dyDescent="0.25">
      <c r="A317" s="250"/>
    </row>
    <row r="318" spans="1:1" ht="15.75" x14ac:dyDescent="0.25">
      <c r="A318" s="250"/>
    </row>
    <row r="319" spans="1:1" ht="15.75" x14ac:dyDescent="0.25">
      <c r="A319" s="250"/>
    </row>
    <row r="320" spans="1:1" ht="15.75" x14ac:dyDescent="0.25">
      <c r="A320" s="250"/>
    </row>
    <row r="321" spans="1:1" ht="15.75" x14ac:dyDescent="0.25">
      <c r="A321" s="250"/>
    </row>
    <row r="322" spans="1:1" ht="15.75" x14ac:dyDescent="0.25">
      <c r="A322" s="250"/>
    </row>
    <row r="323" spans="1:1" ht="15.75" x14ac:dyDescent="0.25">
      <c r="A323" s="250"/>
    </row>
    <row r="324" spans="1:1" ht="15.75" x14ac:dyDescent="0.25">
      <c r="A324" s="250"/>
    </row>
    <row r="325" spans="1:1" ht="15.75" x14ac:dyDescent="0.25">
      <c r="A325" s="250"/>
    </row>
    <row r="326" spans="1:1" ht="15.75" x14ac:dyDescent="0.25">
      <c r="A326" s="250"/>
    </row>
    <row r="327" spans="1:1" ht="15.75" x14ac:dyDescent="0.25">
      <c r="A327" s="250"/>
    </row>
    <row r="328" spans="1:1" ht="15.75" x14ac:dyDescent="0.25">
      <c r="A328" s="250"/>
    </row>
    <row r="329" spans="1:1" ht="15.75" x14ac:dyDescent="0.25">
      <c r="A329" s="250"/>
    </row>
    <row r="330" spans="1:1" ht="15.75" x14ac:dyDescent="0.25">
      <c r="A330" s="250"/>
    </row>
    <row r="331" spans="1:1" ht="15.75" x14ac:dyDescent="0.25">
      <c r="A331" s="250"/>
    </row>
    <row r="332" spans="1:1" ht="15.75" x14ac:dyDescent="0.25">
      <c r="A332" s="250"/>
    </row>
    <row r="333" spans="1:1" ht="15.75" x14ac:dyDescent="0.25">
      <c r="A333" s="250"/>
    </row>
    <row r="334" spans="1:1" ht="15.75" x14ac:dyDescent="0.25">
      <c r="A334" s="250"/>
    </row>
    <row r="335" spans="1:1" ht="15.75" x14ac:dyDescent="0.25">
      <c r="A335" s="250"/>
    </row>
    <row r="336" spans="1:1" ht="15.75" x14ac:dyDescent="0.25">
      <c r="A336" s="250"/>
    </row>
    <row r="337" spans="1:1" ht="15.75" x14ac:dyDescent="0.25">
      <c r="A337" s="250"/>
    </row>
    <row r="338" spans="1:1" ht="15.75" x14ac:dyDescent="0.25">
      <c r="A338" s="250"/>
    </row>
    <row r="339" spans="1:1" ht="15.75" x14ac:dyDescent="0.25">
      <c r="A339" s="250"/>
    </row>
    <row r="340" spans="1:1" ht="15.75" x14ac:dyDescent="0.25">
      <c r="A340" s="250"/>
    </row>
    <row r="341" spans="1:1" ht="15.75" x14ac:dyDescent="0.25">
      <c r="A341" s="250"/>
    </row>
    <row r="342" spans="1:1" ht="15.75" x14ac:dyDescent="0.25">
      <c r="A342" s="250"/>
    </row>
    <row r="343" spans="1:1" ht="15.75" x14ac:dyDescent="0.25">
      <c r="A343" s="250"/>
    </row>
    <row r="344" spans="1:1" ht="15.75" x14ac:dyDescent="0.25">
      <c r="A344" s="250"/>
    </row>
    <row r="345" spans="1:1" ht="15.75" x14ac:dyDescent="0.25">
      <c r="A345" s="250"/>
    </row>
    <row r="346" spans="1:1" ht="15.75" x14ac:dyDescent="0.25">
      <c r="A346" s="250"/>
    </row>
    <row r="347" spans="1:1" ht="15.75" x14ac:dyDescent="0.25">
      <c r="A347" s="250"/>
    </row>
    <row r="348" spans="1:1" ht="15.75" x14ac:dyDescent="0.25">
      <c r="A348" s="250"/>
    </row>
    <row r="349" spans="1:1" ht="15.75" x14ac:dyDescent="0.25">
      <c r="A349" s="250"/>
    </row>
    <row r="350" spans="1:1" ht="15.75" x14ac:dyDescent="0.25">
      <c r="A350" s="250"/>
    </row>
    <row r="351" spans="1:1" ht="15.75" x14ac:dyDescent="0.25">
      <c r="A351" s="250"/>
    </row>
    <row r="352" spans="1:1" ht="15.75" x14ac:dyDescent="0.25">
      <c r="A352" s="250"/>
    </row>
    <row r="353" spans="1:1" ht="15.75" x14ac:dyDescent="0.25">
      <c r="A353" s="250"/>
    </row>
    <row r="354" spans="1:1" ht="15.75" x14ac:dyDescent="0.25">
      <c r="A354" s="250"/>
    </row>
    <row r="355" spans="1:1" ht="15.75" x14ac:dyDescent="0.25">
      <c r="A355" s="250"/>
    </row>
    <row r="356" spans="1:1" ht="15.75" x14ac:dyDescent="0.25">
      <c r="A356" s="250"/>
    </row>
    <row r="357" spans="1:1" ht="15.75" x14ac:dyDescent="0.25">
      <c r="A357" s="250"/>
    </row>
    <row r="358" spans="1:1" ht="15.75" x14ac:dyDescent="0.25">
      <c r="A358" s="250"/>
    </row>
    <row r="359" spans="1:1" ht="15.75" x14ac:dyDescent="0.25">
      <c r="A359" s="250"/>
    </row>
    <row r="360" spans="1:1" ht="15.75" x14ac:dyDescent="0.25">
      <c r="A360" s="250"/>
    </row>
    <row r="361" spans="1:1" ht="15.75" x14ac:dyDescent="0.25">
      <c r="A361" s="250"/>
    </row>
    <row r="362" spans="1:1" ht="15.75" x14ac:dyDescent="0.25">
      <c r="A362" s="250"/>
    </row>
    <row r="363" spans="1:1" ht="15.75" x14ac:dyDescent="0.25">
      <c r="A363" s="250"/>
    </row>
    <row r="364" spans="1:1" ht="15.75" x14ac:dyDescent="0.25">
      <c r="A364" s="250"/>
    </row>
    <row r="503" spans="1:1" x14ac:dyDescent="0.2">
      <c r="A503" s="249"/>
    </row>
    <row r="504" spans="1:1" x14ac:dyDescent="0.2">
      <c r="A504" s="249"/>
    </row>
    <row r="505" spans="1:1" x14ac:dyDescent="0.2">
      <c r="A505" s="249"/>
    </row>
    <row r="506" spans="1:1" x14ac:dyDescent="0.2">
      <c r="A506" s="249"/>
    </row>
    <row r="507" spans="1:1" x14ac:dyDescent="0.2">
      <c r="A507" s="249"/>
    </row>
    <row r="508" spans="1:1" x14ac:dyDescent="0.2">
      <c r="A508" s="249"/>
    </row>
    <row r="509" spans="1:1" x14ac:dyDescent="0.2">
      <c r="A509" s="249"/>
    </row>
    <row r="510" spans="1:1" x14ac:dyDescent="0.2">
      <c r="A510" s="249"/>
    </row>
    <row r="511" spans="1:1" x14ac:dyDescent="0.2">
      <c r="A511" s="249"/>
    </row>
    <row r="512" spans="1:1" x14ac:dyDescent="0.2">
      <c r="A512" s="249"/>
    </row>
    <row r="513" spans="1:1" x14ac:dyDescent="0.2">
      <c r="A513" s="249"/>
    </row>
    <row r="514" spans="1:1" x14ac:dyDescent="0.2">
      <c r="A514" s="249"/>
    </row>
    <row r="515" spans="1:1" x14ac:dyDescent="0.2">
      <c r="A515" s="249"/>
    </row>
    <row r="516" spans="1:1" x14ac:dyDescent="0.2">
      <c r="A516" s="249"/>
    </row>
    <row r="517" spans="1:1" x14ac:dyDescent="0.2">
      <c r="A517" s="249"/>
    </row>
    <row r="518" spans="1:1" x14ac:dyDescent="0.2">
      <c r="A518" s="249"/>
    </row>
    <row r="519" spans="1:1" x14ac:dyDescent="0.2">
      <c r="A519" s="249"/>
    </row>
    <row r="520" spans="1:1" x14ac:dyDescent="0.2">
      <c r="A520" s="249"/>
    </row>
    <row r="521" spans="1:1" x14ac:dyDescent="0.2">
      <c r="A521" s="249"/>
    </row>
  </sheetData>
  <mergeCells count="21">
    <mergeCell ref="C1:C3"/>
    <mergeCell ref="A4:C4"/>
    <mergeCell ref="B7:C7"/>
    <mergeCell ref="A8:C8"/>
    <mergeCell ref="B11:C11"/>
    <mergeCell ref="B12:C12"/>
    <mergeCell ref="B13:C13"/>
    <mergeCell ref="B14:C14"/>
    <mergeCell ref="B15:C15"/>
    <mergeCell ref="B16:C16"/>
    <mergeCell ref="B17:C17"/>
    <mergeCell ref="B18:C18"/>
    <mergeCell ref="B25:C25"/>
    <mergeCell ref="B26:C26"/>
    <mergeCell ref="B27:C27"/>
    <mergeCell ref="B19:C19"/>
    <mergeCell ref="B20:C20"/>
    <mergeCell ref="B21:C21"/>
    <mergeCell ref="B22:C22"/>
    <mergeCell ref="B23:C23"/>
    <mergeCell ref="B24:C24"/>
  </mergeCells>
  <printOptions horizontalCentered="1"/>
  <pageMargins left="0.98425196850393704" right="0.39370078740157483" top="0.78740157480314965" bottom="0.78740157480314965" header="0.15748031496062992" footer="0.19685039370078741"/>
  <pageSetup paperSize="9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527"/>
  <sheetViews>
    <sheetView zoomScaleNormal="100" zoomScaleSheetLayoutView="100" workbookViewId="0">
      <selection activeCell="A4" sqref="A4:C4"/>
    </sheetView>
  </sheetViews>
  <sheetFormatPr defaultRowHeight="12.75" x14ac:dyDescent="0.2"/>
  <cols>
    <col min="1" max="1" width="55.42578125" style="187" customWidth="1"/>
    <col min="2" max="2" width="4.140625" style="187" customWidth="1"/>
    <col min="3" max="3" width="28.85546875" style="187" customWidth="1"/>
    <col min="4" max="16384" width="9.140625" style="187"/>
  </cols>
  <sheetData>
    <row r="1" spans="1:3" ht="18.75" customHeight="1" x14ac:dyDescent="0.2">
      <c r="B1" s="221"/>
      <c r="C1" s="221" t="s">
        <v>574</v>
      </c>
    </row>
    <row r="2" spans="1:3" ht="18.75" customHeight="1" x14ac:dyDescent="0.2">
      <c r="B2" s="221"/>
      <c r="C2" s="221"/>
    </row>
    <row r="3" spans="1:3" ht="69.75" customHeight="1" x14ac:dyDescent="0.2">
      <c r="B3" s="221"/>
      <c r="C3" s="221"/>
    </row>
    <row r="4" spans="1:3" ht="55.5" customHeight="1" x14ac:dyDescent="0.2">
      <c r="A4" s="222" t="s">
        <v>553</v>
      </c>
      <c r="B4" s="222"/>
      <c r="C4" s="222"/>
    </row>
    <row r="6" spans="1:3" x14ac:dyDescent="0.2">
      <c r="C6" s="212" t="s">
        <v>573</v>
      </c>
    </row>
    <row r="7" spans="1:3" x14ac:dyDescent="0.2">
      <c r="B7" s="223"/>
      <c r="C7" s="223"/>
    </row>
    <row r="8" spans="1:3" ht="66" customHeight="1" x14ac:dyDescent="0.2">
      <c r="A8" s="224" t="s">
        <v>572</v>
      </c>
      <c r="B8" s="224"/>
      <c r="C8" s="224"/>
    </row>
    <row r="9" spans="1:3" ht="15.75" x14ac:dyDescent="0.2">
      <c r="A9" s="213"/>
    </row>
    <row r="10" spans="1:3" ht="15.75" customHeight="1" x14ac:dyDescent="0.2">
      <c r="A10" s="193"/>
      <c r="C10" s="212" t="s">
        <v>509</v>
      </c>
    </row>
    <row r="11" spans="1:3" ht="15.75" x14ac:dyDescent="0.2">
      <c r="A11" s="192" t="s">
        <v>508</v>
      </c>
      <c r="B11" s="225" t="s">
        <v>507</v>
      </c>
      <c r="C11" s="225"/>
    </row>
    <row r="12" spans="1:3" ht="15.75" x14ac:dyDescent="0.2">
      <c r="A12" s="191" t="s">
        <v>563</v>
      </c>
      <c r="B12" s="217">
        <v>232.9</v>
      </c>
      <c r="C12" s="218"/>
    </row>
    <row r="13" spans="1:3" ht="15.75" x14ac:dyDescent="0.2">
      <c r="A13" s="191" t="s">
        <v>575</v>
      </c>
      <c r="B13" s="217">
        <v>416.5</v>
      </c>
      <c r="C13" s="218"/>
    </row>
    <row r="14" spans="1:3" s="209" customFormat="1" ht="15.75" x14ac:dyDescent="0.25">
      <c r="A14" s="206" t="s">
        <v>498</v>
      </c>
      <c r="B14" s="219">
        <v>116</v>
      </c>
      <c r="C14" s="219"/>
    </row>
    <row r="15" spans="1:3" s="209" customFormat="1" ht="15.75" x14ac:dyDescent="0.25">
      <c r="A15" s="206" t="s">
        <v>571</v>
      </c>
      <c r="B15" s="219">
        <v>400</v>
      </c>
      <c r="C15" s="219"/>
    </row>
    <row r="16" spans="1:3" ht="15.75" x14ac:dyDescent="0.25">
      <c r="A16" s="190" t="s">
        <v>492</v>
      </c>
      <c r="B16" s="220">
        <f>SUM(B12:C15)</f>
        <v>1165.4000000000001</v>
      </c>
      <c r="C16" s="220"/>
    </row>
    <row r="17" spans="1:1" ht="15.75" x14ac:dyDescent="0.25">
      <c r="A17" s="189"/>
    </row>
    <row r="18" spans="1:1" ht="15.75" x14ac:dyDescent="0.25">
      <c r="A18" s="189"/>
    </row>
    <row r="19" spans="1:1" ht="15.75" x14ac:dyDescent="0.25">
      <c r="A19" s="189"/>
    </row>
    <row r="20" spans="1:1" ht="15.75" x14ac:dyDescent="0.25">
      <c r="A20" s="189"/>
    </row>
    <row r="21" spans="1:1" ht="15.75" x14ac:dyDescent="0.25">
      <c r="A21" s="189"/>
    </row>
    <row r="22" spans="1:1" ht="15.75" x14ac:dyDescent="0.25">
      <c r="A22" s="189"/>
    </row>
    <row r="23" spans="1:1" ht="15.75" x14ac:dyDescent="0.25">
      <c r="A23" s="189"/>
    </row>
    <row r="24" spans="1:1" ht="15.75" x14ac:dyDescent="0.25">
      <c r="A24" s="189"/>
    </row>
    <row r="25" spans="1:1" ht="15.75" x14ac:dyDescent="0.25">
      <c r="A25" s="189"/>
    </row>
    <row r="26" spans="1:1" ht="15.75" x14ac:dyDescent="0.25">
      <c r="A26" s="189"/>
    </row>
    <row r="27" spans="1:1" ht="15.75" x14ac:dyDescent="0.25">
      <c r="A27" s="189"/>
    </row>
    <row r="28" spans="1:1" ht="15.75" x14ac:dyDescent="0.25">
      <c r="A28" s="189"/>
    </row>
    <row r="29" spans="1:1" ht="15.75" x14ac:dyDescent="0.25">
      <c r="A29" s="189"/>
    </row>
    <row r="30" spans="1:1" ht="15.75" x14ac:dyDescent="0.25">
      <c r="A30" s="189"/>
    </row>
    <row r="31" spans="1:1" ht="15.75" x14ac:dyDescent="0.25">
      <c r="A31" s="189"/>
    </row>
    <row r="32" spans="1:1" ht="15.75" x14ac:dyDescent="0.25">
      <c r="A32" s="189"/>
    </row>
    <row r="33" spans="1:1" ht="15.75" x14ac:dyDescent="0.25">
      <c r="A33" s="189"/>
    </row>
    <row r="34" spans="1:1" ht="15.75" x14ac:dyDescent="0.25">
      <c r="A34" s="189"/>
    </row>
    <row r="35" spans="1:1" ht="15.75" x14ac:dyDescent="0.25">
      <c r="A35" s="189"/>
    </row>
    <row r="36" spans="1:1" ht="15.75" x14ac:dyDescent="0.25">
      <c r="A36" s="189"/>
    </row>
    <row r="37" spans="1:1" ht="15.75" x14ac:dyDescent="0.25">
      <c r="A37" s="189"/>
    </row>
    <row r="38" spans="1:1" ht="15.75" x14ac:dyDescent="0.25">
      <c r="A38" s="189"/>
    </row>
    <row r="39" spans="1:1" ht="15.75" x14ac:dyDescent="0.25">
      <c r="A39" s="189"/>
    </row>
    <row r="40" spans="1:1" ht="15.75" x14ac:dyDescent="0.25">
      <c r="A40" s="189"/>
    </row>
    <row r="41" spans="1:1" ht="15.75" x14ac:dyDescent="0.25">
      <c r="A41" s="189"/>
    </row>
    <row r="42" spans="1:1" ht="15.75" x14ac:dyDescent="0.25">
      <c r="A42" s="189"/>
    </row>
    <row r="43" spans="1:1" ht="15.75" x14ac:dyDescent="0.25">
      <c r="A43" s="189"/>
    </row>
    <row r="44" spans="1:1" ht="15.75" x14ac:dyDescent="0.25">
      <c r="A44" s="189"/>
    </row>
    <row r="45" spans="1:1" ht="15.75" x14ac:dyDescent="0.25">
      <c r="A45" s="189"/>
    </row>
    <row r="46" spans="1:1" ht="15.75" x14ac:dyDescent="0.25">
      <c r="A46" s="189"/>
    </row>
    <row r="47" spans="1:1" ht="15.75" x14ac:dyDescent="0.25">
      <c r="A47" s="189"/>
    </row>
    <row r="48" spans="1:1" ht="15.75" x14ac:dyDescent="0.25">
      <c r="A48" s="189"/>
    </row>
    <row r="49" spans="1:1" ht="15.75" x14ac:dyDescent="0.25">
      <c r="A49" s="189"/>
    </row>
    <row r="50" spans="1:1" ht="15.75" x14ac:dyDescent="0.25">
      <c r="A50" s="189"/>
    </row>
    <row r="51" spans="1:1" ht="15.75" x14ac:dyDescent="0.25">
      <c r="A51" s="189"/>
    </row>
    <row r="52" spans="1:1" ht="15.75" x14ac:dyDescent="0.25">
      <c r="A52" s="189"/>
    </row>
    <row r="53" spans="1:1" ht="15.75" x14ac:dyDescent="0.25">
      <c r="A53" s="189"/>
    </row>
    <row r="54" spans="1:1" ht="15.75" x14ac:dyDescent="0.25">
      <c r="A54" s="189"/>
    </row>
    <row r="55" spans="1:1" ht="15.75" x14ac:dyDescent="0.25">
      <c r="A55" s="189"/>
    </row>
    <row r="56" spans="1:1" ht="15.75" x14ac:dyDescent="0.25">
      <c r="A56" s="189"/>
    </row>
    <row r="57" spans="1:1" ht="15.75" x14ac:dyDescent="0.25">
      <c r="A57" s="189"/>
    </row>
    <row r="58" spans="1:1" ht="15.75" x14ac:dyDescent="0.25">
      <c r="A58" s="189"/>
    </row>
    <row r="59" spans="1:1" ht="15.75" x14ac:dyDescent="0.25">
      <c r="A59" s="189"/>
    </row>
    <row r="60" spans="1:1" ht="15.75" x14ac:dyDescent="0.25">
      <c r="A60" s="189"/>
    </row>
    <row r="61" spans="1:1" ht="15.75" x14ac:dyDescent="0.25">
      <c r="A61" s="189"/>
    </row>
    <row r="62" spans="1:1" ht="15.75" x14ac:dyDescent="0.25">
      <c r="A62" s="189"/>
    </row>
    <row r="63" spans="1:1" ht="15.75" x14ac:dyDescent="0.25">
      <c r="A63" s="189"/>
    </row>
    <row r="64" spans="1:1" ht="15.75" x14ac:dyDescent="0.25">
      <c r="A64" s="189"/>
    </row>
    <row r="65" spans="1:1" ht="15.75" x14ac:dyDescent="0.25">
      <c r="A65" s="189"/>
    </row>
    <row r="66" spans="1:1" ht="15.75" x14ac:dyDescent="0.25">
      <c r="A66" s="189"/>
    </row>
    <row r="67" spans="1:1" ht="15.75" x14ac:dyDescent="0.25">
      <c r="A67" s="189"/>
    </row>
    <row r="68" spans="1:1" ht="15.75" x14ac:dyDescent="0.25">
      <c r="A68" s="189"/>
    </row>
    <row r="69" spans="1:1" ht="15.75" x14ac:dyDescent="0.25">
      <c r="A69" s="189"/>
    </row>
    <row r="70" spans="1:1" ht="15.75" x14ac:dyDescent="0.25">
      <c r="A70" s="189"/>
    </row>
    <row r="71" spans="1:1" ht="15.75" x14ac:dyDescent="0.25">
      <c r="A71" s="189"/>
    </row>
    <row r="72" spans="1:1" ht="15.75" x14ac:dyDescent="0.25">
      <c r="A72" s="189"/>
    </row>
    <row r="73" spans="1:1" ht="15.75" x14ac:dyDescent="0.25">
      <c r="A73" s="189"/>
    </row>
    <row r="74" spans="1:1" ht="15.75" x14ac:dyDescent="0.25">
      <c r="A74" s="189"/>
    </row>
    <row r="75" spans="1:1" ht="15.75" x14ac:dyDescent="0.25">
      <c r="A75" s="189"/>
    </row>
    <row r="76" spans="1:1" ht="15.75" x14ac:dyDescent="0.25">
      <c r="A76" s="189"/>
    </row>
    <row r="77" spans="1:1" ht="15.75" x14ac:dyDescent="0.25">
      <c r="A77" s="189"/>
    </row>
    <row r="78" spans="1:1" ht="15.75" x14ac:dyDescent="0.25">
      <c r="A78" s="189"/>
    </row>
    <row r="79" spans="1:1" ht="15.75" x14ac:dyDescent="0.25">
      <c r="A79" s="189"/>
    </row>
    <row r="80" spans="1:1" ht="15.75" x14ac:dyDescent="0.25">
      <c r="A80" s="189"/>
    </row>
    <row r="81" spans="1:1" ht="15.75" x14ac:dyDescent="0.25">
      <c r="A81" s="189"/>
    </row>
    <row r="82" spans="1:1" ht="15.75" x14ac:dyDescent="0.25">
      <c r="A82" s="189"/>
    </row>
    <row r="83" spans="1:1" ht="15.75" x14ac:dyDescent="0.25">
      <c r="A83" s="189"/>
    </row>
    <row r="84" spans="1:1" ht="15.75" x14ac:dyDescent="0.25">
      <c r="A84" s="189"/>
    </row>
    <row r="85" spans="1:1" ht="15.75" x14ac:dyDescent="0.25">
      <c r="A85" s="189"/>
    </row>
    <row r="86" spans="1:1" ht="15.75" x14ac:dyDescent="0.25">
      <c r="A86" s="189"/>
    </row>
    <row r="87" spans="1:1" ht="15.75" x14ac:dyDescent="0.25">
      <c r="A87" s="189"/>
    </row>
    <row r="88" spans="1:1" ht="15.75" x14ac:dyDescent="0.25">
      <c r="A88" s="189"/>
    </row>
    <row r="89" spans="1:1" ht="15.75" x14ac:dyDescent="0.25">
      <c r="A89" s="189"/>
    </row>
    <row r="90" spans="1:1" ht="15.75" x14ac:dyDescent="0.25">
      <c r="A90" s="189"/>
    </row>
    <row r="91" spans="1:1" ht="15.75" x14ac:dyDescent="0.25">
      <c r="A91" s="189"/>
    </row>
    <row r="92" spans="1:1" ht="15.75" x14ac:dyDescent="0.25">
      <c r="A92" s="189"/>
    </row>
    <row r="93" spans="1:1" ht="15.75" x14ac:dyDescent="0.25">
      <c r="A93" s="189"/>
    </row>
    <row r="94" spans="1:1" ht="15.75" x14ac:dyDescent="0.25">
      <c r="A94" s="189"/>
    </row>
    <row r="95" spans="1:1" ht="15.75" x14ac:dyDescent="0.25">
      <c r="A95" s="189"/>
    </row>
    <row r="96" spans="1:1" ht="15.75" x14ac:dyDescent="0.25">
      <c r="A96" s="189"/>
    </row>
    <row r="97" spans="1:1" ht="15.75" x14ac:dyDescent="0.25">
      <c r="A97" s="189"/>
    </row>
    <row r="98" spans="1:1" ht="15.75" x14ac:dyDescent="0.25">
      <c r="A98" s="189"/>
    </row>
    <row r="99" spans="1:1" ht="15.75" x14ac:dyDescent="0.25">
      <c r="A99" s="189"/>
    </row>
    <row r="100" spans="1:1" ht="15.75" x14ac:dyDescent="0.25">
      <c r="A100" s="189"/>
    </row>
    <row r="101" spans="1:1" ht="15.75" x14ac:dyDescent="0.25">
      <c r="A101" s="189"/>
    </row>
    <row r="102" spans="1:1" ht="15.75" x14ac:dyDescent="0.25">
      <c r="A102" s="189"/>
    </row>
    <row r="103" spans="1:1" ht="15.75" x14ac:dyDescent="0.25">
      <c r="A103" s="189"/>
    </row>
    <row r="104" spans="1:1" ht="15.75" x14ac:dyDescent="0.25">
      <c r="A104" s="189"/>
    </row>
    <row r="105" spans="1:1" ht="15.75" x14ac:dyDescent="0.25">
      <c r="A105" s="189"/>
    </row>
    <row r="106" spans="1:1" ht="15.75" x14ac:dyDescent="0.25">
      <c r="A106" s="189"/>
    </row>
    <row r="107" spans="1:1" ht="15.75" x14ac:dyDescent="0.25">
      <c r="A107" s="189"/>
    </row>
    <row r="108" spans="1:1" ht="15.75" x14ac:dyDescent="0.25">
      <c r="A108" s="189"/>
    </row>
    <row r="109" spans="1:1" ht="15.75" x14ac:dyDescent="0.25">
      <c r="A109" s="189"/>
    </row>
    <row r="110" spans="1:1" ht="15.75" x14ac:dyDescent="0.25">
      <c r="A110" s="189"/>
    </row>
    <row r="111" spans="1:1" ht="15.75" x14ac:dyDescent="0.25">
      <c r="A111" s="189"/>
    </row>
    <row r="112" spans="1:1" ht="15.75" x14ac:dyDescent="0.25">
      <c r="A112" s="189"/>
    </row>
    <row r="113" spans="1:1" ht="15.75" x14ac:dyDescent="0.25">
      <c r="A113" s="189"/>
    </row>
    <row r="114" spans="1:1" ht="15.75" x14ac:dyDescent="0.25">
      <c r="A114" s="189"/>
    </row>
    <row r="115" spans="1:1" ht="15.75" x14ac:dyDescent="0.25">
      <c r="A115" s="189"/>
    </row>
    <row r="116" spans="1:1" ht="15.75" x14ac:dyDescent="0.25">
      <c r="A116" s="189"/>
    </row>
    <row r="117" spans="1:1" ht="15.75" x14ac:dyDescent="0.25">
      <c r="A117" s="189"/>
    </row>
    <row r="118" spans="1:1" ht="15.75" x14ac:dyDescent="0.25">
      <c r="A118" s="189"/>
    </row>
    <row r="119" spans="1:1" ht="15.75" x14ac:dyDescent="0.25">
      <c r="A119" s="189"/>
    </row>
    <row r="120" spans="1:1" ht="15.75" x14ac:dyDescent="0.25">
      <c r="A120" s="189"/>
    </row>
    <row r="121" spans="1:1" ht="15.75" x14ac:dyDescent="0.25">
      <c r="A121" s="189"/>
    </row>
    <row r="122" spans="1:1" ht="15.75" x14ac:dyDescent="0.25">
      <c r="A122" s="189"/>
    </row>
    <row r="123" spans="1:1" ht="15.75" x14ac:dyDescent="0.25">
      <c r="A123" s="189"/>
    </row>
    <row r="124" spans="1:1" ht="15.75" x14ac:dyDescent="0.25">
      <c r="A124" s="189"/>
    </row>
    <row r="125" spans="1:1" ht="15.75" x14ac:dyDescent="0.25">
      <c r="A125" s="189"/>
    </row>
    <row r="126" spans="1:1" ht="15.75" x14ac:dyDescent="0.25">
      <c r="A126" s="189"/>
    </row>
    <row r="127" spans="1:1" ht="15.75" x14ac:dyDescent="0.25">
      <c r="A127" s="189"/>
    </row>
    <row r="128" spans="1:1" ht="15.75" x14ac:dyDescent="0.25">
      <c r="A128" s="189"/>
    </row>
    <row r="129" spans="1:1" ht="15.75" x14ac:dyDescent="0.25">
      <c r="A129" s="189"/>
    </row>
    <row r="130" spans="1:1" ht="15.75" x14ac:dyDescent="0.25">
      <c r="A130" s="189"/>
    </row>
    <row r="131" spans="1:1" ht="15.75" x14ac:dyDescent="0.25">
      <c r="A131" s="189"/>
    </row>
    <row r="132" spans="1:1" ht="15.75" x14ac:dyDescent="0.25">
      <c r="A132" s="189"/>
    </row>
    <row r="133" spans="1:1" ht="15.75" x14ac:dyDescent="0.25">
      <c r="A133" s="189"/>
    </row>
    <row r="134" spans="1:1" ht="15.75" x14ac:dyDescent="0.25">
      <c r="A134" s="189"/>
    </row>
    <row r="135" spans="1:1" ht="15.75" x14ac:dyDescent="0.25">
      <c r="A135" s="189"/>
    </row>
    <row r="136" spans="1:1" ht="15.75" x14ac:dyDescent="0.25">
      <c r="A136" s="189"/>
    </row>
    <row r="137" spans="1:1" ht="15.75" x14ac:dyDescent="0.25">
      <c r="A137" s="189"/>
    </row>
    <row r="138" spans="1:1" ht="15.75" x14ac:dyDescent="0.25">
      <c r="A138" s="189"/>
    </row>
    <row r="139" spans="1:1" ht="15.75" x14ac:dyDescent="0.25">
      <c r="A139" s="189"/>
    </row>
    <row r="140" spans="1:1" ht="15.75" x14ac:dyDescent="0.25">
      <c r="A140" s="189"/>
    </row>
    <row r="141" spans="1:1" ht="15.75" x14ac:dyDescent="0.25">
      <c r="A141" s="189"/>
    </row>
    <row r="142" spans="1:1" ht="15.75" x14ac:dyDescent="0.25">
      <c r="A142" s="189"/>
    </row>
    <row r="143" spans="1:1" ht="15.75" x14ac:dyDescent="0.25">
      <c r="A143" s="189"/>
    </row>
    <row r="144" spans="1:1" ht="15.75" x14ac:dyDescent="0.25">
      <c r="A144" s="189"/>
    </row>
    <row r="145" spans="1:1" ht="15.75" x14ac:dyDescent="0.25">
      <c r="A145" s="189"/>
    </row>
    <row r="146" spans="1:1" ht="15.75" x14ac:dyDescent="0.25">
      <c r="A146" s="189"/>
    </row>
    <row r="147" spans="1:1" ht="15.75" x14ac:dyDescent="0.25">
      <c r="A147" s="189"/>
    </row>
    <row r="148" spans="1:1" ht="15.75" x14ac:dyDescent="0.25">
      <c r="A148" s="189"/>
    </row>
    <row r="149" spans="1:1" ht="15.75" x14ac:dyDescent="0.25">
      <c r="A149" s="189"/>
    </row>
    <row r="150" spans="1:1" ht="15.75" x14ac:dyDescent="0.25">
      <c r="A150" s="189"/>
    </row>
    <row r="151" spans="1:1" ht="15.75" x14ac:dyDescent="0.25">
      <c r="A151" s="189"/>
    </row>
    <row r="152" spans="1:1" ht="15.75" x14ac:dyDescent="0.25">
      <c r="A152" s="189"/>
    </row>
    <row r="153" spans="1:1" ht="15.75" x14ac:dyDescent="0.25">
      <c r="A153" s="189"/>
    </row>
    <row r="154" spans="1:1" ht="15.75" x14ac:dyDescent="0.25">
      <c r="A154" s="189"/>
    </row>
    <row r="155" spans="1:1" ht="15.75" x14ac:dyDescent="0.25">
      <c r="A155" s="189"/>
    </row>
    <row r="156" spans="1:1" ht="15.75" x14ac:dyDescent="0.25">
      <c r="A156" s="189"/>
    </row>
    <row r="157" spans="1:1" ht="15.75" x14ac:dyDescent="0.25">
      <c r="A157" s="189"/>
    </row>
    <row r="158" spans="1:1" ht="15.75" x14ac:dyDescent="0.25">
      <c r="A158" s="189"/>
    </row>
    <row r="159" spans="1:1" ht="15.75" x14ac:dyDescent="0.25">
      <c r="A159" s="189"/>
    </row>
    <row r="160" spans="1:1" ht="15.75" x14ac:dyDescent="0.25">
      <c r="A160" s="189"/>
    </row>
    <row r="161" spans="1:1" ht="15.75" x14ac:dyDescent="0.25">
      <c r="A161" s="189"/>
    </row>
    <row r="162" spans="1:1" ht="15.75" x14ac:dyDescent="0.25">
      <c r="A162" s="189"/>
    </row>
    <row r="163" spans="1:1" ht="15.75" x14ac:dyDescent="0.25">
      <c r="A163" s="189"/>
    </row>
    <row r="164" spans="1:1" ht="15.75" x14ac:dyDescent="0.25">
      <c r="A164" s="189"/>
    </row>
    <row r="165" spans="1:1" ht="15.75" x14ac:dyDescent="0.25">
      <c r="A165" s="189"/>
    </row>
    <row r="166" spans="1:1" ht="15.75" x14ac:dyDescent="0.25">
      <c r="A166" s="189"/>
    </row>
    <row r="167" spans="1:1" ht="15.75" x14ac:dyDescent="0.25">
      <c r="A167" s="189"/>
    </row>
    <row r="168" spans="1:1" ht="15.75" x14ac:dyDescent="0.25">
      <c r="A168" s="189"/>
    </row>
    <row r="169" spans="1:1" ht="15.75" x14ac:dyDescent="0.25">
      <c r="A169" s="189"/>
    </row>
    <row r="170" spans="1:1" ht="15.75" x14ac:dyDescent="0.25">
      <c r="A170" s="189"/>
    </row>
    <row r="171" spans="1:1" ht="15.75" x14ac:dyDescent="0.25">
      <c r="A171" s="189"/>
    </row>
    <row r="172" spans="1:1" ht="15.75" x14ac:dyDescent="0.25">
      <c r="A172" s="189"/>
    </row>
    <row r="173" spans="1:1" ht="15.75" x14ac:dyDescent="0.25">
      <c r="A173" s="189"/>
    </row>
    <row r="174" spans="1:1" ht="15.75" x14ac:dyDescent="0.25">
      <c r="A174" s="189"/>
    </row>
    <row r="175" spans="1:1" ht="15.75" x14ac:dyDescent="0.25">
      <c r="A175" s="189"/>
    </row>
    <row r="176" spans="1:1" ht="15.75" x14ac:dyDescent="0.25">
      <c r="A176" s="189"/>
    </row>
    <row r="177" spans="1:1" ht="15.75" x14ac:dyDescent="0.25">
      <c r="A177" s="189"/>
    </row>
    <row r="178" spans="1:1" ht="15.75" x14ac:dyDescent="0.25">
      <c r="A178" s="189"/>
    </row>
    <row r="179" spans="1:1" ht="15.75" x14ac:dyDescent="0.25">
      <c r="A179" s="189"/>
    </row>
    <row r="180" spans="1:1" ht="15.75" x14ac:dyDescent="0.25">
      <c r="A180" s="189"/>
    </row>
    <row r="181" spans="1:1" ht="15.75" x14ac:dyDescent="0.25">
      <c r="A181" s="189"/>
    </row>
    <row r="182" spans="1:1" ht="15.75" x14ac:dyDescent="0.25">
      <c r="A182" s="189"/>
    </row>
    <row r="183" spans="1:1" ht="15.75" x14ac:dyDescent="0.25">
      <c r="A183" s="189"/>
    </row>
    <row r="184" spans="1:1" ht="15.75" x14ac:dyDescent="0.25">
      <c r="A184" s="189"/>
    </row>
    <row r="185" spans="1:1" ht="15.75" x14ac:dyDescent="0.25">
      <c r="A185" s="189"/>
    </row>
    <row r="186" spans="1:1" ht="15.75" x14ac:dyDescent="0.25">
      <c r="A186" s="189"/>
    </row>
    <row r="187" spans="1:1" ht="15.75" x14ac:dyDescent="0.25">
      <c r="A187" s="189"/>
    </row>
    <row r="188" spans="1:1" ht="15.75" x14ac:dyDescent="0.25">
      <c r="A188" s="189"/>
    </row>
    <row r="189" spans="1:1" ht="15.75" x14ac:dyDescent="0.25">
      <c r="A189" s="189"/>
    </row>
    <row r="190" spans="1:1" ht="15.75" x14ac:dyDescent="0.25">
      <c r="A190" s="189"/>
    </row>
    <row r="191" spans="1:1" ht="15.75" x14ac:dyDescent="0.25">
      <c r="A191" s="189"/>
    </row>
    <row r="192" spans="1:1" ht="15.75" x14ac:dyDescent="0.25">
      <c r="A192" s="189"/>
    </row>
    <row r="193" spans="1:1" ht="15.75" x14ac:dyDescent="0.25">
      <c r="A193" s="189"/>
    </row>
    <row r="194" spans="1:1" ht="15.75" x14ac:dyDescent="0.25">
      <c r="A194" s="189"/>
    </row>
    <row r="195" spans="1:1" ht="15.75" x14ac:dyDescent="0.25">
      <c r="A195" s="189"/>
    </row>
    <row r="196" spans="1:1" ht="15.75" x14ac:dyDescent="0.25">
      <c r="A196" s="189"/>
    </row>
    <row r="197" spans="1:1" ht="15.75" x14ac:dyDescent="0.25">
      <c r="A197" s="189"/>
    </row>
    <row r="198" spans="1:1" ht="15.75" x14ac:dyDescent="0.25">
      <c r="A198" s="189"/>
    </row>
    <row r="199" spans="1:1" ht="15.75" x14ac:dyDescent="0.25">
      <c r="A199" s="189"/>
    </row>
    <row r="200" spans="1:1" ht="15.75" x14ac:dyDescent="0.25">
      <c r="A200" s="189"/>
    </row>
    <row r="201" spans="1:1" ht="15.75" x14ac:dyDescent="0.25">
      <c r="A201" s="189"/>
    </row>
    <row r="202" spans="1:1" ht="15.75" x14ac:dyDescent="0.25">
      <c r="A202" s="189"/>
    </row>
    <row r="203" spans="1:1" ht="15.75" x14ac:dyDescent="0.25">
      <c r="A203" s="189"/>
    </row>
    <row r="204" spans="1:1" ht="15.75" x14ac:dyDescent="0.25">
      <c r="A204" s="189"/>
    </row>
    <row r="205" spans="1:1" ht="15.75" x14ac:dyDescent="0.25">
      <c r="A205" s="189"/>
    </row>
    <row r="206" spans="1:1" ht="15.75" x14ac:dyDescent="0.25">
      <c r="A206" s="189"/>
    </row>
    <row r="207" spans="1:1" ht="15.75" x14ac:dyDescent="0.25">
      <c r="A207" s="189"/>
    </row>
    <row r="208" spans="1:1" ht="15.75" x14ac:dyDescent="0.25">
      <c r="A208" s="189"/>
    </row>
    <row r="209" spans="1:1" ht="15.75" x14ac:dyDescent="0.25">
      <c r="A209" s="189"/>
    </row>
    <row r="210" spans="1:1" ht="15.75" x14ac:dyDescent="0.25">
      <c r="A210" s="189"/>
    </row>
    <row r="211" spans="1:1" ht="15.75" x14ac:dyDescent="0.25">
      <c r="A211" s="189"/>
    </row>
    <row r="212" spans="1:1" ht="15.75" x14ac:dyDescent="0.25">
      <c r="A212" s="189"/>
    </row>
    <row r="213" spans="1:1" ht="15.75" x14ac:dyDescent="0.25">
      <c r="A213" s="189"/>
    </row>
    <row r="214" spans="1:1" ht="15.75" x14ac:dyDescent="0.25">
      <c r="A214" s="189"/>
    </row>
    <row r="215" spans="1:1" ht="15.75" x14ac:dyDescent="0.25">
      <c r="A215" s="189"/>
    </row>
    <row r="216" spans="1:1" ht="15.75" x14ac:dyDescent="0.25">
      <c r="A216" s="189"/>
    </row>
    <row r="217" spans="1:1" ht="15.75" x14ac:dyDescent="0.25">
      <c r="A217" s="189"/>
    </row>
    <row r="218" spans="1:1" ht="15.75" x14ac:dyDescent="0.25">
      <c r="A218" s="189"/>
    </row>
    <row r="219" spans="1:1" ht="15.75" x14ac:dyDescent="0.25">
      <c r="A219" s="189"/>
    </row>
    <row r="220" spans="1:1" ht="15.75" x14ac:dyDescent="0.25">
      <c r="A220" s="189"/>
    </row>
    <row r="221" spans="1:1" ht="15.75" x14ac:dyDescent="0.25">
      <c r="A221" s="189"/>
    </row>
    <row r="222" spans="1:1" ht="15.75" x14ac:dyDescent="0.25">
      <c r="A222" s="189"/>
    </row>
    <row r="223" spans="1:1" ht="15.75" x14ac:dyDescent="0.25">
      <c r="A223" s="189"/>
    </row>
    <row r="224" spans="1:1" ht="15.75" x14ac:dyDescent="0.25">
      <c r="A224" s="189"/>
    </row>
    <row r="225" spans="1:1" ht="15.75" x14ac:dyDescent="0.25">
      <c r="A225" s="189"/>
    </row>
    <row r="226" spans="1:1" ht="15.75" x14ac:dyDescent="0.25">
      <c r="A226" s="189"/>
    </row>
    <row r="227" spans="1:1" ht="15.75" x14ac:dyDescent="0.25">
      <c r="A227" s="189"/>
    </row>
    <row r="228" spans="1:1" ht="15.75" x14ac:dyDescent="0.25">
      <c r="A228" s="189"/>
    </row>
    <row r="229" spans="1:1" ht="15.75" x14ac:dyDescent="0.25">
      <c r="A229" s="189"/>
    </row>
    <row r="230" spans="1:1" ht="15.75" x14ac:dyDescent="0.25">
      <c r="A230" s="189"/>
    </row>
    <row r="231" spans="1:1" ht="15.75" x14ac:dyDescent="0.25">
      <c r="A231" s="189"/>
    </row>
    <row r="232" spans="1:1" ht="15.75" x14ac:dyDescent="0.25">
      <c r="A232" s="189"/>
    </row>
    <row r="233" spans="1:1" ht="15.75" x14ac:dyDescent="0.25">
      <c r="A233" s="189"/>
    </row>
    <row r="234" spans="1:1" ht="15.75" x14ac:dyDescent="0.25">
      <c r="A234" s="189"/>
    </row>
    <row r="235" spans="1:1" ht="15.75" x14ac:dyDescent="0.25">
      <c r="A235" s="189"/>
    </row>
    <row r="236" spans="1:1" ht="15.75" x14ac:dyDescent="0.25">
      <c r="A236" s="189"/>
    </row>
    <row r="237" spans="1:1" ht="15.75" x14ac:dyDescent="0.25">
      <c r="A237" s="189"/>
    </row>
    <row r="238" spans="1:1" ht="15.75" x14ac:dyDescent="0.25">
      <c r="A238" s="189"/>
    </row>
    <row r="239" spans="1:1" ht="15.75" x14ac:dyDescent="0.25">
      <c r="A239" s="189"/>
    </row>
    <row r="240" spans="1:1" ht="15.75" x14ac:dyDescent="0.25">
      <c r="A240" s="189"/>
    </row>
    <row r="241" spans="1:1" ht="15.75" x14ac:dyDescent="0.25">
      <c r="A241" s="189"/>
    </row>
    <row r="242" spans="1:1" ht="15.75" x14ac:dyDescent="0.25">
      <c r="A242" s="189"/>
    </row>
    <row r="243" spans="1:1" ht="15.75" x14ac:dyDescent="0.25">
      <c r="A243" s="189"/>
    </row>
    <row r="244" spans="1:1" ht="15.75" x14ac:dyDescent="0.25">
      <c r="A244" s="189"/>
    </row>
    <row r="245" spans="1:1" ht="15.75" x14ac:dyDescent="0.25">
      <c r="A245" s="189"/>
    </row>
    <row r="246" spans="1:1" ht="15.75" x14ac:dyDescent="0.25">
      <c r="A246" s="189"/>
    </row>
    <row r="247" spans="1:1" ht="15.75" x14ac:dyDescent="0.25">
      <c r="A247" s="189"/>
    </row>
    <row r="248" spans="1:1" ht="15.75" x14ac:dyDescent="0.25">
      <c r="A248" s="189"/>
    </row>
    <row r="249" spans="1:1" ht="15.75" x14ac:dyDescent="0.25">
      <c r="A249" s="189"/>
    </row>
    <row r="250" spans="1:1" ht="15.75" x14ac:dyDescent="0.25">
      <c r="A250" s="189"/>
    </row>
    <row r="251" spans="1:1" ht="15.75" x14ac:dyDescent="0.25">
      <c r="A251" s="189"/>
    </row>
    <row r="252" spans="1:1" ht="15.75" x14ac:dyDescent="0.25">
      <c r="A252" s="189"/>
    </row>
    <row r="253" spans="1:1" ht="15.75" x14ac:dyDescent="0.25">
      <c r="A253" s="189"/>
    </row>
    <row r="254" spans="1:1" ht="15.75" x14ac:dyDescent="0.25">
      <c r="A254" s="189"/>
    </row>
    <row r="255" spans="1:1" ht="15.75" x14ac:dyDescent="0.25">
      <c r="A255" s="189"/>
    </row>
    <row r="256" spans="1:1" ht="15.75" x14ac:dyDescent="0.25">
      <c r="A256" s="189"/>
    </row>
    <row r="257" spans="1:1" ht="15.75" x14ac:dyDescent="0.25">
      <c r="A257" s="189"/>
    </row>
    <row r="258" spans="1:1" ht="15.75" x14ac:dyDescent="0.25">
      <c r="A258" s="189"/>
    </row>
    <row r="259" spans="1:1" ht="15.75" x14ac:dyDescent="0.25">
      <c r="A259" s="189"/>
    </row>
    <row r="260" spans="1:1" ht="15.75" x14ac:dyDescent="0.25">
      <c r="A260" s="189"/>
    </row>
    <row r="261" spans="1:1" ht="15.75" x14ac:dyDescent="0.25">
      <c r="A261" s="189"/>
    </row>
    <row r="262" spans="1:1" ht="15.75" x14ac:dyDescent="0.25">
      <c r="A262" s="189"/>
    </row>
    <row r="263" spans="1:1" ht="15.75" x14ac:dyDescent="0.25">
      <c r="A263" s="189"/>
    </row>
    <row r="264" spans="1:1" ht="15.75" x14ac:dyDescent="0.25">
      <c r="A264" s="189"/>
    </row>
    <row r="265" spans="1:1" ht="15.75" x14ac:dyDescent="0.25">
      <c r="A265" s="189"/>
    </row>
    <row r="266" spans="1:1" ht="15.75" x14ac:dyDescent="0.25">
      <c r="A266" s="189"/>
    </row>
    <row r="267" spans="1:1" ht="15.75" x14ac:dyDescent="0.25">
      <c r="A267" s="189"/>
    </row>
    <row r="268" spans="1:1" ht="15.75" x14ac:dyDescent="0.25">
      <c r="A268" s="189"/>
    </row>
    <row r="269" spans="1:1" ht="15.75" x14ac:dyDescent="0.25">
      <c r="A269" s="189"/>
    </row>
    <row r="270" spans="1:1" ht="15.75" x14ac:dyDescent="0.25">
      <c r="A270" s="189"/>
    </row>
    <row r="271" spans="1:1" ht="15.75" x14ac:dyDescent="0.25">
      <c r="A271" s="189"/>
    </row>
    <row r="272" spans="1:1" ht="15.75" x14ac:dyDescent="0.25">
      <c r="A272" s="189"/>
    </row>
    <row r="273" spans="1:1" ht="15.75" x14ac:dyDescent="0.25">
      <c r="A273" s="189"/>
    </row>
    <row r="274" spans="1:1" ht="15.75" x14ac:dyDescent="0.25">
      <c r="A274" s="189"/>
    </row>
    <row r="275" spans="1:1" ht="15.75" x14ac:dyDescent="0.25">
      <c r="A275" s="189"/>
    </row>
    <row r="276" spans="1:1" ht="15.75" x14ac:dyDescent="0.25">
      <c r="A276" s="189"/>
    </row>
    <row r="277" spans="1:1" ht="15.75" x14ac:dyDescent="0.25">
      <c r="A277" s="189"/>
    </row>
    <row r="278" spans="1:1" ht="15.75" x14ac:dyDescent="0.25">
      <c r="A278" s="189"/>
    </row>
    <row r="279" spans="1:1" ht="15.75" x14ac:dyDescent="0.25">
      <c r="A279" s="189"/>
    </row>
    <row r="280" spans="1:1" ht="15.75" x14ac:dyDescent="0.25">
      <c r="A280" s="189"/>
    </row>
    <row r="281" spans="1:1" ht="15.75" x14ac:dyDescent="0.25">
      <c r="A281" s="189"/>
    </row>
    <row r="282" spans="1:1" ht="15.75" x14ac:dyDescent="0.25">
      <c r="A282" s="189"/>
    </row>
    <row r="283" spans="1:1" ht="15.75" x14ac:dyDescent="0.25">
      <c r="A283" s="189"/>
    </row>
    <row r="284" spans="1:1" ht="15.75" x14ac:dyDescent="0.25">
      <c r="A284" s="189"/>
    </row>
    <row r="285" spans="1:1" ht="15.75" x14ac:dyDescent="0.25">
      <c r="A285" s="189"/>
    </row>
    <row r="286" spans="1:1" ht="15.75" x14ac:dyDescent="0.25">
      <c r="A286" s="189"/>
    </row>
    <row r="287" spans="1:1" ht="15.75" x14ac:dyDescent="0.25">
      <c r="A287" s="189"/>
    </row>
    <row r="288" spans="1:1" ht="15.75" x14ac:dyDescent="0.25">
      <c r="A288" s="189"/>
    </row>
    <row r="289" spans="1:1" ht="15.75" x14ac:dyDescent="0.25">
      <c r="A289" s="189"/>
    </row>
    <row r="290" spans="1:1" ht="15.75" x14ac:dyDescent="0.25">
      <c r="A290" s="189"/>
    </row>
    <row r="291" spans="1:1" ht="15.75" x14ac:dyDescent="0.25">
      <c r="A291" s="189"/>
    </row>
    <row r="292" spans="1:1" ht="15.75" x14ac:dyDescent="0.25">
      <c r="A292" s="189"/>
    </row>
    <row r="293" spans="1:1" ht="15.75" x14ac:dyDescent="0.25">
      <c r="A293" s="189"/>
    </row>
    <row r="294" spans="1:1" ht="15.75" x14ac:dyDescent="0.25">
      <c r="A294" s="189"/>
    </row>
    <row r="295" spans="1:1" ht="15.75" x14ac:dyDescent="0.25">
      <c r="A295" s="189"/>
    </row>
    <row r="296" spans="1:1" ht="15.75" x14ac:dyDescent="0.25">
      <c r="A296" s="189"/>
    </row>
    <row r="297" spans="1:1" ht="15.75" x14ac:dyDescent="0.25">
      <c r="A297" s="189"/>
    </row>
    <row r="298" spans="1:1" ht="15.75" x14ac:dyDescent="0.25">
      <c r="A298" s="189"/>
    </row>
    <row r="299" spans="1:1" ht="15.75" x14ac:dyDescent="0.25">
      <c r="A299" s="189"/>
    </row>
    <row r="300" spans="1:1" ht="15.75" x14ac:dyDescent="0.25">
      <c r="A300" s="189"/>
    </row>
    <row r="301" spans="1:1" ht="15.75" x14ac:dyDescent="0.25">
      <c r="A301" s="189"/>
    </row>
    <row r="302" spans="1:1" ht="15.75" x14ac:dyDescent="0.25">
      <c r="A302" s="189"/>
    </row>
    <row r="303" spans="1:1" ht="15.75" x14ac:dyDescent="0.25">
      <c r="A303" s="189"/>
    </row>
    <row r="304" spans="1:1" ht="15.75" x14ac:dyDescent="0.25">
      <c r="A304" s="189"/>
    </row>
    <row r="305" spans="1:1" ht="15.75" x14ac:dyDescent="0.25">
      <c r="A305" s="189"/>
    </row>
    <row r="306" spans="1:1" ht="15.75" x14ac:dyDescent="0.25">
      <c r="A306" s="189"/>
    </row>
    <row r="307" spans="1:1" ht="15.75" x14ac:dyDescent="0.25">
      <c r="A307" s="189"/>
    </row>
    <row r="308" spans="1:1" ht="15.75" x14ac:dyDescent="0.25">
      <c r="A308" s="189"/>
    </row>
    <row r="309" spans="1:1" ht="15.75" x14ac:dyDescent="0.25">
      <c r="A309" s="189"/>
    </row>
    <row r="310" spans="1:1" ht="15.75" x14ac:dyDescent="0.25">
      <c r="A310" s="189"/>
    </row>
    <row r="311" spans="1:1" ht="15.75" x14ac:dyDescent="0.25">
      <c r="A311" s="189"/>
    </row>
    <row r="312" spans="1:1" ht="15.75" x14ac:dyDescent="0.25">
      <c r="A312" s="189"/>
    </row>
    <row r="313" spans="1:1" ht="15.75" x14ac:dyDescent="0.25">
      <c r="A313" s="189"/>
    </row>
    <row r="314" spans="1:1" ht="15.75" x14ac:dyDescent="0.25">
      <c r="A314" s="189"/>
    </row>
    <row r="315" spans="1:1" ht="15.75" x14ac:dyDescent="0.25">
      <c r="A315" s="189"/>
    </row>
    <row r="316" spans="1:1" ht="15.75" x14ac:dyDescent="0.25">
      <c r="A316" s="189"/>
    </row>
    <row r="317" spans="1:1" ht="15.75" x14ac:dyDescent="0.25">
      <c r="A317" s="189"/>
    </row>
    <row r="318" spans="1:1" ht="15.75" x14ac:dyDescent="0.25">
      <c r="A318" s="189"/>
    </row>
    <row r="319" spans="1:1" ht="15.75" x14ac:dyDescent="0.25">
      <c r="A319" s="189"/>
    </row>
    <row r="320" spans="1:1" ht="15.75" x14ac:dyDescent="0.25">
      <c r="A320" s="189"/>
    </row>
    <row r="321" spans="1:1" ht="15.75" x14ac:dyDescent="0.25">
      <c r="A321" s="189"/>
    </row>
    <row r="322" spans="1:1" ht="15.75" x14ac:dyDescent="0.25">
      <c r="A322" s="189"/>
    </row>
    <row r="323" spans="1:1" ht="15.75" x14ac:dyDescent="0.25">
      <c r="A323" s="189"/>
    </row>
    <row r="324" spans="1:1" ht="15.75" x14ac:dyDescent="0.25">
      <c r="A324" s="189"/>
    </row>
    <row r="325" spans="1:1" ht="15.75" x14ac:dyDescent="0.25">
      <c r="A325" s="189"/>
    </row>
    <row r="326" spans="1:1" ht="15.75" x14ac:dyDescent="0.25">
      <c r="A326" s="189"/>
    </row>
    <row r="327" spans="1:1" ht="15.75" x14ac:dyDescent="0.25">
      <c r="A327" s="189"/>
    </row>
    <row r="328" spans="1:1" ht="15.75" x14ac:dyDescent="0.25">
      <c r="A328" s="189"/>
    </row>
    <row r="329" spans="1:1" ht="15.75" x14ac:dyDescent="0.25">
      <c r="A329" s="189"/>
    </row>
    <row r="330" spans="1:1" ht="15.75" x14ac:dyDescent="0.25">
      <c r="A330" s="189"/>
    </row>
    <row r="331" spans="1:1" ht="15.75" x14ac:dyDescent="0.25">
      <c r="A331" s="189"/>
    </row>
    <row r="332" spans="1:1" ht="15.75" x14ac:dyDescent="0.25">
      <c r="A332" s="189"/>
    </row>
    <row r="333" spans="1:1" ht="15.75" x14ac:dyDescent="0.25">
      <c r="A333" s="189"/>
    </row>
    <row r="334" spans="1:1" ht="15.75" x14ac:dyDescent="0.25">
      <c r="A334" s="189"/>
    </row>
    <row r="335" spans="1:1" ht="15.75" x14ac:dyDescent="0.25">
      <c r="A335" s="189"/>
    </row>
    <row r="336" spans="1:1" ht="15.75" x14ac:dyDescent="0.25">
      <c r="A336" s="189"/>
    </row>
    <row r="337" spans="1:1" ht="15.75" x14ac:dyDescent="0.25">
      <c r="A337" s="189"/>
    </row>
    <row r="338" spans="1:1" ht="15.75" x14ac:dyDescent="0.25">
      <c r="A338" s="189"/>
    </row>
    <row r="339" spans="1:1" ht="15.75" x14ac:dyDescent="0.25">
      <c r="A339" s="189"/>
    </row>
    <row r="340" spans="1:1" ht="15.75" x14ac:dyDescent="0.25">
      <c r="A340" s="189"/>
    </row>
    <row r="341" spans="1:1" ht="15.75" x14ac:dyDescent="0.25">
      <c r="A341" s="189"/>
    </row>
    <row r="342" spans="1:1" ht="15.75" x14ac:dyDescent="0.25">
      <c r="A342" s="189"/>
    </row>
    <row r="343" spans="1:1" ht="15.75" x14ac:dyDescent="0.25">
      <c r="A343" s="189"/>
    </row>
    <row r="344" spans="1:1" ht="15.75" x14ac:dyDescent="0.25">
      <c r="A344" s="189"/>
    </row>
    <row r="345" spans="1:1" ht="15.75" x14ac:dyDescent="0.25">
      <c r="A345" s="189"/>
    </row>
    <row r="346" spans="1:1" ht="15.75" x14ac:dyDescent="0.25">
      <c r="A346" s="189"/>
    </row>
    <row r="347" spans="1:1" ht="15.75" x14ac:dyDescent="0.25">
      <c r="A347" s="189"/>
    </row>
    <row r="348" spans="1:1" ht="15.75" x14ac:dyDescent="0.25">
      <c r="A348" s="189"/>
    </row>
    <row r="349" spans="1:1" ht="15.75" x14ac:dyDescent="0.25">
      <c r="A349" s="189"/>
    </row>
    <row r="350" spans="1:1" ht="15.75" x14ac:dyDescent="0.25">
      <c r="A350" s="189"/>
    </row>
    <row r="351" spans="1:1" ht="15.75" x14ac:dyDescent="0.25">
      <c r="A351" s="189"/>
    </row>
    <row r="352" spans="1:1" ht="15.75" x14ac:dyDescent="0.25">
      <c r="A352" s="189"/>
    </row>
    <row r="353" spans="1:1" ht="15.75" x14ac:dyDescent="0.25">
      <c r="A353" s="189"/>
    </row>
    <row r="354" spans="1:1" ht="15.75" x14ac:dyDescent="0.25">
      <c r="A354" s="189"/>
    </row>
    <row r="355" spans="1:1" ht="15.75" x14ac:dyDescent="0.25">
      <c r="A355" s="189"/>
    </row>
    <row r="356" spans="1:1" ht="15.75" x14ac:dyDescent="0.25">
      <c r="A356" s="189"/>
    </row>
    <row r="357" spans="1:1" ht="15.75" x14ac:dyDescent="0.25">
      <c r="A357" s="189"/>
    </row>
    <row r="358" spans="1:1" ht="15.75" x14ac:dyDescent="0.25">
      <c r="A358" s="189"/>
    </row>
    <row r="359" spans="1:1" ht="15.75" x14ac:dyDescent="0.25">
      <c r="A359" s="189"/>
    </row>
    <row r="360" spans="1:1" ht="15.75" x14ac:dyDescent="0.25">
      <c r="A360" s="189"/>
    </row>
    <row r="361" spans="1:1" ht="15.75" x14ac:dyDescent="0.25">
      <c r="A361" s="189"/>
    </row>
    <row r="362" spans="1:1" ht="15.75" x14ac:dyDescent="0.25">
      <c r="A362" s="189"/>
    </row>
    <row r="363" spans="1:1" ht="15.75" x14ac:dyDescent="0.25">
      <c r="A363" s="189"/>
    </row>
    <row r="364" spans="1:1" ht="15.75" x14ac:dyDescent="0.25">
      <c r="A364" s="189"/>
    </row>
    <row r="365" spans="1:1" ht="15.75" x14ac:dyDescent="0.25">
      <c r="A365" s="189"/>
    </row>
    <row r="366" spans="1:1" ht="15.75" x14ac:dyDescent="0.25">
      <c r="A366" s="189"/>
    </row>
    <row r="367" spans="1:1" ht="15.75" x14ac:dyDescent="0.25">
      <c r="A367" s="189"/>
    </row>
    <row r="368" spans="1:1" ht="15.75" x14ac:dyDescent="0.25">
      <c r="A368" s="189"/>
    </row>
    <row r="369" spans="1:1" ht="15.75" x14ac:dyDescent="0.25">
      <c r="A369" s="189"/>
    </row>
    <row r="370" spans="1:1" ht="15.75" x14ac:dyDescent="0.25">
      <c r="A370" s="189"/>
    </row>
    <row r="509" spans="1:1" x14ac:dyDescent="0.2">
      <c r="A509" s="188"/>
    </row>
    <row r="510" spans="1:1" x14ac:dyDescent="0.2">
      <c r="A510" s="188"/>
    </row>
    <row r="511" spans="1:1" x14ac:dyDescent="0.2">
      <c r="A511" s="188"/>
    </row>
    <row r="512" spans="1:1" x14ac:dyDescent="0.2">
      <c r="A512" s="188"/>
    </row>
    <row r="513" spans="1:1" x14ac:dyDescent="0.2">
      <c r="A513" s="188"/>
    </row>
    <row r="514" spans="1:1" x14ac:dyDescent="0.2">
      <c r="A514" s="188"/>
    </row>
    <row r="515" spans="1:1" x14ac:dyDescent="0.2">
      <c r="A515" s="188"/>
    </row>
    <row r="516" spans="1:1" x14ac:dyDescent="0.2">
      <c r="A516" s="188"/>
    </row>
    <row r="517" spans="1:1" x14ac:dyDescent="0.2">
      <c r="A517" s="188"/>
    </row>
    <row r="518" spans="1:1" x14ac:dyDescent="0.2">
      <c r="A518" s="188"/>
    </row>
    <row r="519" spans="1:1" x14ac:dyDescent="0.2">
      <c r="A519" s="188"/>
    </row>
    <row r="520" spans="1:1" x14ac:dyDescent="0.2">
      <c r="A520" s="188"/>
    </row>
    <row r="521" spans="1:1" x14ac:dyDescent="0.2">
      <c r="A521" s="188"/>
    </row>
    <row r="522" spans="1:1" x14ac:dyDescent="0.2">
      <c r="A522" s="188"/>
    </row>
    <row r="523" spans="1:1" x14ac:dyDescent="0.2">
      <c r="A523" s="188"/>
    </row>
    <row r="524" spans="1:1" x14ac:dyDescent="0.2">
      <c r="A524" s="188"/>
    </row>
    <row r="525" spans="1:1" x14ac:dyDescent="0.2">
      <c r="A525" s="188"/>
    </row>
    <row r="526" spans="1:1" x14ac:dyDescent="0.2">
      <c r="A526" s="188"/>
    </row>
    <row r="527" spans="1:1" x14ac:dyDescent="0.2">
      <c r="A527" s="188"/>
    </row>
  </sheetData>
  <mergeCells count="11">
    <mergeCell ref="B11:C11"/>
    <mergeCell ref="B1:B3"/>
    <mergeCell ref="C1:C3"/>
    <mergeCell ref="A4:C4"/>
    <mergeCell ref="B7:C7"/>
    <mergeCell ref="A8:C8"/>
    <mergeCell ref="B13:C13"/>
    <mergeCell ref="B12:C12"/>
    <mergeCell ref="B14:C14"/>
    <mergeCell ref="B15:C15"/>
    <mergeCell ref="B16:C16"/>
  </mergeCells>
  <printOptions horizontalCentered="1"/>
  <pageMargins left="0.98425196850393704" right="0.39370078740157483" top="0.78740157480314965" bottom="0.78740157480314965" header="0.15748031496062992" footer="0.19685039370078741"/>
  <pageSetup paperSize="9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27"/>
  <sheetViews>
    <sheetView topLeftCell="A22" zoomScaleNormal="100" zoomScaleSheetLayoutView="100" workbookViewId="0">
      <selection activeCell="B13" sqref="B13:C13"/>
    </sheetView>
  </sheetViews>
  <sheetFormatPr defaultRowHeight="12.75" x14ac:dyDescent="0.2"/>
  <cols>
    <col min="1" max="1" width="55.42578125" style="187" customWidth="1"/>
    <col min="2" max="2" width="4.140625" style="187" customWidth="1"/>
    <col min="3" max="3" width="28.85546875" style="187" customWidth="1"/>
    <col min="4" max="16384" width="9.140625" style="187"/>
  </cols>
  <sheetData>
    <row r="1" spans="1:8" ht="18.75" customHeight="1" x14ac:dyDescent="0.2">
      <c r="B1" s="221"/>
      <c r="C1" s="221" t="s">
        <v>566</v>
      </c>
    </row>
    <row r="2" spans="1:8" ht="12.75" customHeight="1" x14ac:dyDescent="0.2">
      <c r="B2" s="221"/>
      <c r="C2" s="221"/>
    </row>
    <row r="3" spans="1:8" ht="83.25" customHeight="1" x14ac:dyDescent="0.2">
      <c r="B3" s="221"/>
      <c r="C3" s="221"/>
    </row>
    <row r="4" spans="1:8" ht="55.5" customHeight="1" x14ac:dyDescent="0.2">
      <c r="A4" s="222" t="s">
        <v>553</v>
      </c>
      <c r="B4" s="222"/>
      <c r="C4" s="222"/>
    </row>
    <row r="6" spans="1:8" x14ac:dyDescent="0.2">
      <c r="C6" s="210" t="s">
        <v>565</v>
      </c>
    </row>
    <row r="7" spans="1:8" x14ac:dyDescent="0.2">
      <c r="B7" s="223"/>
      <c r="C7" s="223"/>
    </row>
    <row r="8" spans="1:8" ht="66" customHeight="1" x14ac:dyDescent="0.2">
      <c r="A8" s="224" t="s">
        <v>564</v>
      </c>
      <c r="B8" s="224"/>
      <c r="C8" s="224"/>
    </row>
    <row r="9" spans="1:8" ht="15.75" x14ac:dyDescent="0.2">
      <c r="A9" s="211"/>
    </row>
    <row r="10" spans="1:8" ht="15.75" customHeight="1" x14ac:dyDescent="0.2">
      <c r="A10" s="193"/>
      <c r="C10" s="210" t="s">
        <v>509</v>
      </c>
    </row>
    <row r="11" spans="1:8" ht="15.75" x14ac:dyDescent="0.2">
      <c r="A11" s="192" t="s">
        <v>508</v>
      </c>
      <c r="B11" s="225" t="s">
        <v>507</v>
      </c>
      <c r="C11" s="225"/>
      <c r="G11" s="204"/>
      <c r="H11" s="204"/>
    </row>
    <row r="12" spans="1:8" ht="15.75" x14ac:dyDescent="0.2">
      <c r="A12" s="191" t="s">
        <v>563</v>
      </c>
      <c r="B12" s="217">
        <v>10867</v>
      </c>
      <c r="C12" s="218"/>
      <c r="G12" s="204"/>
      <c r="H12" s="204"/>
    </row>
    <row r="13" spans="1:8" ht="15.75" x14ac:dyDescent="0.25">
      <c r="A13" s="208" t="s">
        <v>506</v>
      </c>
      <c r="B13" s="226">
        <v>497.1</v>
      </c>
      <c r="C13" s="226"/>
      <c r="G13" s="203"/>
      <c r="H13" s="203"/>
    </row>
    <row r="14" spans="1:8" s="209" customFormat="1" ht="15.75" x14ac:dyDescent="0.25">
      <c r="A14" s="208" t="s">
        <v>505</v>
      </c>
      <c r="B14" s="219">
        <v>1563.8</v>
      </c>
      <c r="C14" s="219"/>
      <c r="G14" s="203"/>
      <c r="H14" s="203"/>
    </row>
    <row r="15" spans="1:8" ht="15.75" x14ac:dyDescent="0.25">
      <c r="A15" s="208" t="s">
        <v>504</v>
      </c>
      <c r="B15" s="219">
        <v>937.6</v>
      </c>
      <c r="C15" s="219"/>
      <c r="G15" s="203"/>
      <c r="H15" s="203"/>
    </row>
    <row r="16" spans="1:8" ht="15.75" x14ac:dyDescent="0.25">
      <c r="A16" s="208" t="s">
        <v>503</v>
      </c>
      <c r="B16" s="219">
        <v>1219.5999999999999</v>
      </c>
      <c r="C16" s="219"/>
      <c r="G16" s="203"/>
      <c r="H16" s="203"/>
    </row>
    <row r="17" spans="1:8" ht="15.75" x14ac:dyDescent="0.25">
      <c r="A17" s="208" t="s">
        <v>502</v>
      </c>
      <c r="B17" s="219">
        <v>532.4</v>
      </c>
      <c r="C17" s="219"/>
      <c r="G17" s="203"/>
      <c r="H17" s="203"/>
    </row>
    <row r="18" spans="1:8" ht="15.75" x14ac:dyDescent="0.25">
      <c r="A18" s="206" t="s">
        <v>501</v>
      </c>
      <c r="B18" s="219">
        <v>733.1</v>
      </c>
      <c r="C18" s="219"/>
      <c r="G18" s="203"/>
      <c r="H18" s="203"/>
    </row>
    <row r="19" spans="1:8" ht="15.75" x14ac:dyDescent="0.25">
      <c r="A19" s="207" t="s">
        <v>500</v>
      </c>
      <c r="B19" s="219">
        <v>818.2</v>
      </c>
      <c r="C19" s="219"/>
      <c r="G19" s="203"/>
      <c r="H19" s="203"/>
    </row>
    <row r="20" spans="1:8" ht="15.75" x14ac:dyDescent="0.25">
      <c r="A20" s="206" t="s">
        <v>499</v>
      </c>
      <c r="B20" s="219">
        <v>593.29999999999995</v>
      </c>
      <c r="C20" s="219"/>
      <c r="G20" s="203"/>
      <c r="H20" s="203"/>
    </row>
    <row r="21" spans="1:8" ht="15.75" x14ac:dyDescent="0.25">
      <c r="A21" s="206" t="s">
        <v>498</v>
      </c>
      <c r="B21" s="219">
        <v>677.9</v>
      </c>
      <c r="C21" s="219"/>
      <c r="G21" s="203"/>
      <c r="H21" s="203"/>
    </row>
    <row r="22" spans="1:8" ht="15.75" x14ac:dyDescent="0.25">
      <c r="A22" s="206" t="s">
        <v>497</v>
      </c>
      <c r="B22" s="219">
        <v>946.7</v>
      </c>
      <c r="C22" s="219"/>
      <c r="G22" s="203"/>
      <c r="H22" s="203"/>
    </row>
    <row r="23" spans="1:8" ht="15.75" x14ac:dyDescent="0.25">
      <c r="A23" s="206" t="s">
        <v>496</v>
      </c>
      <c r="B23" s="219">
        <v>220.6</v>
      </c>
      <c r="C23" s="219"/>
      <c r="G23" s="203"/>
      <c r="H23" s="203"/>
    </row>
    <row r="24" spans="1:8" ht="15.75" x14ac:dyDescent="0.25">
      <c r="A24" s="206" t="s">
        <v>495</v>
      </c>
      <c r="B24" s="219">
        <v>289.10000000000002</v>
      </c>
      <c r="C24" s="219"/>
      <c r="G24" s="203"/>
      <c r="H24" s="203"/>
    </row>
    <row r="25" spans="1:8" ht="15.75" x14ac:dyDescent="0.25">
      <c r="A25" s="206" t="s">
        <v>494</v>
      </c>
      <c r="B25" s="219">
        <v>131.69999999999999</v>
      </c>
      <c r="C25" s="219"/>
      <c r="G25" s="203"/>
      <c r="H25" s="203"/>
    </row>
    <row r="26" spans="1:8" ht="15.75" x14ac:dyDescent="0.25">
      <c r="A26" s="206" t="s">
        <v>493</v>
      </c>
      <c r="B26" s="219">
        <v>691.2</v>
      </c>
      <c r="C26" s="219"/>
      <c r="G26" s="205"/>
      <c r="H26" s="205"/>
    </row>
    <row r="27" spans="1:8" ht="15.75" x14ac:dyDescent="0.25">
      <c r="A27" s="190" t="s">
        <v>492</v>
      </c>
      <c r="B27" s="220">
        <f>SUM(B12:C26)</f>
        <v>20719.3</v>
      </c>
      <c r="C27" s="220"/>
      <c r="G27" s="203"/>
      <c r="H27" s="203"/>
    </row>
    <row r="28" spans="1:8" ht="15.75" x14ac:dyDescent="0.25">
      <c r="A28" s="189"/>
      <c r="G28" s="202"/>
      <c r="H28" s="202"/>
    </row>
    <row r="29" spans="1:8" ht="15.75" x14ac:dyDescent="0.25">
      <c r="A29" s="189"/>
    </row>
    <row r="30" spans="1:8" ht="15.75" x14ac:dyDescent="0.25">
      <c r="A30" s="189"/>
    </row>
    <row r="31" spans="1:8" ht="15.75" x14ac:dyDescent="0.25">
      <c r="A31" s="189"/>
    </row>
    <row r="32" spans="1:8" ht="15.75" x14ac:dyDescent="0.25">
      <c r="A32" s="189"/>
    </row>
    <row r="33" spans="1:1" ht="15.75" x14ac:dyDescent="0.25">
      <c r="A33" s="189"/>
    </row>
    <row r="34" spans="1:1" ht="15.75" x14ac:dyDescent="0.25">
      <c r="A34" s="189"/>
    </row>
    <row r="35" spans="1:1" ht="15.75" x14ac:dyDescent="0.25">
      <c r="A35" s="189"/>
    </row>
    <row r="36" spans="1:1" ht="15.75" x14ac:dyDescent="0.25">
      <c r="A36" s="189"/>
    </row>
    <row r="37" spans="1:1" ht="15.75" x14ac:dyDescent="0.25">
      <c r="A37" s="189"/>
    </row>
    <row r="38" spans="1:1" ht="15.75" x14ac:dyDescent="0.25">
      <c r="A38" s="189"/>
    </row>
    <row r="39" spans="1:1" ht="15.75" x14ac:dyDescent="0.25">
      <c r="A39" s="189"/>
    </row>
    <row r="40" spans="1:1" ht="15.75" x14ac:dyDescent="0.25">
      <c r="A40" s="189"/>
    </row>
    <row r="41" spans="1:1" ht="15.75" x14ac:dyDescent="0.25">
      <c r="A41" s="189"/>
    </row>
    <row r="42" spans="1:1" ht="15.75" x14ac:dyDescent="0.25">
      <c r="A42" s="189"/>
    </row>
    <row r="43" spans="1:1" ht="15.75" x14ac:dyDescent="0.25">
      <c r="A43" s="189"/>
    </row>
    <row r="44" spans="1:1" ht="15.75" x14ac:dyDescent="0.25">
      <c r="A44" s="189"/>
    </row>
    <row r="45" spans="1:1" ht="15.75" x14ac:dyDescent="0.25">
      <c r="A45" s="189"/>
    </row>
    <row r="46" spans="1:1" ht="15.75" x14ac:dyDescent="0.25">
      <c r="A46" s="189"/>
    </row>
    <row r="47" spans="1:1" ht="15.75" x14ac:dyDescent="0.25">
      <c r="A47" s="189"/>
    </row>
    <row r="48" spans="1:1" ht="15.75" x14ac:dyDescent="0.25">
      <c r="A48" s="189"/>
    </row>
    <row r="49" spans="1:1" ht="15.75" x14ac:dyDescent="0.25">
      <c r="A49" s="189"/>
    </row>
    <row r="50" spans="1:1" ht="15.75" x14ac:dyDescent="0.25">
      <c r="A50" s="189"/>
    </row>
    <row r="51" spans="1:1" ht="15.75" x14ac:dyDescent="0.25">
      <c r="A51" s="189"/>
    </row>
    <row r="52" spans="1:1" ht="15.75" x14ac:dyDescent="0.25">
      <c r="A52" s="189"/>
    </row>
    <row r="53" spans="1:1" ht="15.75" x14ac:dyDescent="0.25">
      <c r="A53" s="189"/>
    </row>
    <row r="54" spans="1:1" ht="15.75" x14ac:dyDescent="0.25">
      <c r="A54" s="189"/>
    </row>
    <row r="55" spans="1:1" ht="15.75" x14ac:dyDescent="0.25">
      <c r="A55" s="189"/>
    </row>
    <row r="56" spans="1:1" ht="15.75" x14ac:dyDescent="0.25">
      <c r="A56" s="189"/>
    </row>
    <row r="57" spans="1:1" ht="15.75" x14ac:dyDescent="0.25">
      <c r="A57" s="189"/>
    </row>
    <row r="58" spans="1:1" ht="15.75" x14ac:dyDescent="0.25">
      <c r="A58" s="189"/>
    </row>
    <row r="59" spans="1:1" ht="15.75" x14ac:dyDescent="0.25">
      <c r="A59" s="189"/>
    </row>
    <row r="60" spans="1:1" ht="15.75" x14ac:dyDescent="0.25">
      <c r="A60" s="189"/>
    </row>
    <row r="61" spans="1:1" ht="15.75" x14ac:dyDescent="0.25">
      <c r="A61" s="189"/>
    </row>
    <row r="62" spans="1:1" ht="15.75" x14ac:dyDescent="0.25">
      <c r="A62" s="189"/>
    </row>
    <row r="63" spans="1:1" ht="15.75" x14ac:dyDescent="0.25">
      <c r="A63" s="189"/>
    </row>
    <row r="64" spans="1:1" ht="15.75" x14ac:dyDescent="0.25">
      <c r="A64" s="189"/>
    </row>
    <row r="65" spans="1:1" ht="15.75" x14ac:dyDescent="0.25">
      <c r="A65" s="189"/>
    </row>
    <row r="66" spans="1:1" ht="15.75" x14ac:dyDescent="0.25">
      <c r="A66" s="189"/>
    </row>
    <row r="67" spans="1:1" ht="15.75" x14ac:dyDescent="0.25">
      <c r="A67" s="189"/>
    </row>
    <row r="68" spans="1:1" ht="15.75" x14ac:dyDescent="0.25">
      <c r="A68" s="189"/>
    </row>
    <row r="69" spans="1:1" ht="15.75" x14ac:dyDescent="0.25">
      <c r="A69" s="189"/>
    </row>
    <row r="70" spans="1:1" ht="15.75" x14ac:dyDescent="0.25">
      <c r="A70" s="189"/>
    </row>
    <row r="71" spans="1:1" ht="15.75" x14ac:dyDescent="0.25">
      <c r="A71" s="189"/>
    </row>
    <row r="72" spans="1:1" ht="15.75" x14ac:dyDescent="0.25">
      <c r="A72" s="189"/>
    </row>
    <row r="73" spans="1:1" ht="15.75" x14ac:dyDescent="0.25">
      <c r="A73" s="189"/>
    </row>
    <row r="74" spans="1:1" ht="15.75" x14ac:dyDescent="0.25">
      <c r="A74" s="189"/>
    </row>
    <row r="75" spans="1:1" ht="15.75" x14ac:dyDescent="0.25">
      <c r="A75" s="189"/>
    </row>
    <row r="76" spans="1:1" ht="15.75" x14ac:dyDescent="0.25">
      <c r="A76" s="189"/>
    </row>
    <row r="77" spans="1:1" ht="15.75" x14ac:dyDescent="0.25">
      <c r="A77" s="189"/>
    </row>
    <row r="78" spans="1:1" ht="15.75" x14ac:dyDescent="0.25">
      <c r="A78" s="189"/>
    </row>
    <row r="79" spans="1:1" ht="15.75" x14ac:dyDescent="0.25">
      <c r="A79" s="189"/>
    </row>
    <row r="80" spans="1:1" ht="15.75" x14ac:dyDescent="0.25">
      <c r="A80" s="189"/>
    </row>
    <row r="81" spans="1:1" ht="15.75" x14ac:dyDescent="0.25">
      <c r="A81" s="189"/>
    </row>
    <row r="82" spans="1:1" ht="15.75" x14ac:dyDescent="0.25">
      <c r="A82" s="189"/>
    </row>
    <row r="83" spans="1:1" ht="15.75" x14ac:dyDescent="0.25">
      <c r="A83" s="189"/>
    </row>
    <row r="84" spans="1:1" ht="15.75" x14ac:dyDescent="0.25">
      <c r="A84" s="189"/>
    </row>
    <row r="85" spans="1:1" ht="15.75" x14ac:dyDescent="0.25">
      <c r="A85" s="189"/>
    </row>
    <row r="86" spans="1:1" ht="15.75" x14ac:dyDescent="0.25">
      <c r="A86" s="189"/>
    </row>
    <row r="87" spans="1:1" ht="15.75" x14ac:dyDescent="0.25">
      <c r="A87" s="189"/>
    </row>
    <row r="88" spans="1:1" ht="15.75" x14ac:dyDescent="0.25">
      <c r="A88" s="189"/>
    </row>
    <row r="89" spans="1:1" ht="15.75" x14ac:dyDescent="0.25">
      <c r="A89" s="189"/>
    </row>
    <row r="90" spans="1:1" ht="15.75" x14ac:dyDescent="0.25">
      <c r="A90" s="189"/>
    </row>
    <row r="91" spans="1:1" ht="15.75" x14ac:dyDescent="0.25">
      <c r="A91" s="189"/>
    </row>
    <row r="92" spans="1:1" ht="15.75" x14ac:dyDescent="0.25">
      <c r="A92" s="189"/>
    </row>
    <row r="93" spans="1:1" ht="15.75" x14ac:dyDescent="0.25">
      <c r="A93" s="189"/>
    </row>
    <row r="94" spans="1:1" ht="15.75" x14ac:dyDescent="0.25">
      <c r="A94" s="189"/>
    </row>
    <row r="95" spans="1:1" ht="15.75" x14ac:dyDescent="0.25">
      <c r="A95" s="189"/>
    </row>
    <row r="96" spans="1:1" ht="15.75" x14ac:dyDescent="0.25">
      <c r="A96" s="189"/>
    </row>
    <row r="97" spans="1:1" ht="15.75" x14ac:dyDescent="0.25">
      <c r="A97" s="189"/>
    </row>
    <row r="98" spans="1:1" ht="15.75" x14ac:dyDescent="0.25">
      <c r="A98" s="189"/>
    </row>
    <row r="99" spans="1:1" ht="15.75" x14ac:dyDescent="0.25">
      <c r="A99" s="189"/>
    </row>
    <row r="100" spans="1:1" ht="15.75" x14ac:dyDescent="0.25">
      <c r="A100" s="189"/>
    </row>
    <row r="101" spans="1:1" ht="15.75" x14ac:dyDescent="0.25">
      <c r="A101" s="189"/>
    </row>
    <row r="102" spans="1:1" ht="15.75" x14ac:dyDescent="0.25">
      <c r="A102" s="189"/>
    </row>
    <row r="103" spans="1:1" ht="15.75" x14ac:dyDescent="0.25">
      <c r="A103" s="189"/>
    </row>
    <row r="104" spans="1:1" ht="15.75" x14ac:dyDescent="0.25">
      <c r="A104" s="189"/>
    </row>
    <row r="105" spans="1:1" ht="15.75" x14ac:dyDescent="0.25">
      <c r="A105" s="189"/>
    </row>
    <row r="106" spans="1:1" ht="15.75" x14ac:dyDescent="0.25">
      <c r="A106" s="189"/>
    </row>
    <row r="107" spans="1:1" ht="15.75" x14ac:dyDescent="0.25">
      <c r="A107" s="189"/>
    </row>
    <row r="108" spans="1:1" ht="15.75" x14ac:dyDescent="0.25">
      <c r="A108" s="189"/>
    </row>
    <row r="109" spans="1:1" ht="15.75" x14ac:dyDescent="0.25">
      <c r="A109" s="189"/>
    </row>
    <row r="110" spans="1:1" ht="15.75" x14ac:dyDescent="0.25">
      <c r="A110" s="189"/>
    </row>
    <row r="111" spans="1:1" ht="15.75" x14ac:dyDescent="0.25">
      <c r="A111" s="189"/>
    </row>
    <row r="112" spans="1:1" ht="15.75" x14ac:dyDescent="0.25">
      <c r="A112" s="189"/>
    </row>
    <row r="113" spans="1:1" ht="15.75" x14ac:dyDescent="0.25">
      <c r="A113" s="189"/>
    </row>
    <row r="114" spans="1:1" ht="15.75" x14ac:dyDescent="0.25">
      <c r="A114" s="189"/>
    </row>
    <row r="115" spans="1:1" ht="15.75" x14ac:dyDescent="0.25">
      <c r="A115" s="189"/>
    </row>
    <row r="116" spans="1:1" ht="15.75" x14ac:dyDescent="0.25">
      <c r="A116" s="189"/>
    </row>
    <row r="117" spans="1:1" ht="15.75" x14ac:dyDescent="0.25">
      <c r="A117" s="189"/>
    </row>
    <row r="118" spans="1:1" ht="15.75" x14ac:dyDescent="0.25">
      <c r="A118" s="189"/>
    </row>
    <row r="119" spans="1:1" ht="15.75" x14ac:dyDescent="0.25">
      <c r="A119" s="189"/>
    </row>
    <row r="120" spans="1:1" ht="15.75" x14ac:dyDescent="0.25">
      <c r="A120" s="189"/>
    </row>
    <row r="121" spans="1:1" ht="15.75" x14ac:dyDescent="0.25">
      <c r="A121" s="189"/>
    </row>
    <row r="122" spans="1:1" ht="15.75" x14ac:dyDescent="0.25">
      <c r="A122" s="189"/>
    </row>
    <row r="123" spans="1:1" ht="15.75" x14ac:dyDescent="0.25">
      <c r="A123" s="189"/>
    </row>
    <row r="124" spans="1:1" ht="15.75" x14ac:dyDescent="0.25">
      <c r="A124" s="189"/>
    </row>
    <row r="125" spans="1:1" ht="15.75" x14ac:dyDescent="0.25">
      <c r="A125" s="189"/>
    </row>
    <row r="126" spans="1:1" ht="15.75" x14ac:dyDescent="0.25">
      <c r="A126" s="189"/>
    </row>
    <row r="127" spans="1:1" ht="15.75" x14ac:dyDescent="0.25">
      <c r="A127" s="189"/>
    </row>
    <row r="128" spans="1:1" ht="15.75" x14ac:dyDescent="0.25">
      <c r="A128" s="189"/>
    </row>
    <row r="129" spans="1:1" ht="15.75" x14ac:dyDescent="0.25">
      <c r="A129" s="189"/>
    </row>
    <row r="130" spans="1:1" ht="15.75" x14ac:dyDescent="0.25">
      <c r="A130" s="189"/>
    </row>
    <row r="131" spans="1:1" ht="15.75" x14ac:dyDescent="0.25">
      <c r="A131" s="189"/>
    </row>
    <row r="132" spans="1:1" ht="15.75" x14ac:dyDescent="0.25">
      <c r="A132" s="189"/>
    </row>
    <row r="133" spans="1:1" ht="15.75" x14ac:dyDescent="0.25">
      <c r="A133" s="189"/>
    </row>
    <row r="134" spans="1:1" ht="15.75" x14ac:dyDescent="0.25">
      <c r="A134" s="189"/>
    </row>
    <row r="135" spans="1:1" ht="15.75" x14ac:dyDescent="0.25">
      <c r="A135" s="189"/>
    </row>
    <row r="136" spans="1:1" ht="15.75" x14ac:dyDescent="0.25">
      <c r="A136" s="189"/>
    </row>
    <row r="137" spans="1:1" ht="15.75" x14ac:dyDescent="0.25">
      <c r="A137" s="189"/>
    </row>
    <row r="138" spans="1:1" ht="15.75" x14ac:dyDescent="0.25">
      <c r="A138" s="189"/>
    </row>
    <row r="139" spans="1:1" ht="15.75" x14ac:dyDescent="0.25">
      <c r="A139" s="189"/>
    </row>
    <row r="140" spans="1:1" ht="15.75" x14ac:dyDescent="0.25">
      <c r="A140" s="189"/>
    </row>
    <row r="141" spans="1:1" ht="15.75" x14ac:dyDescent="0.25">
      <c r="A141" s="189"/>
    </row>
    <row r="142" spans="1:1" ht="15.75" x14ac:dyDescent="0.25">
      <c r="A142" s="189"/>
    </row>
    <row r="143" spans="1:1" ht="15.75" x14ac:dyDescent="0.25">
      <c r="A143" s="189"/>
    </row>
    <row r="144" spans="1:1" ht="15.75" x14ac:dyDescent="0.25">
      <c r="A144" s="189"/>
    </row>
    <row r="145" spans="1:1" ht="15.75" x14ac:dyDescent="0.25">
      <c r="A145" s="189"/>
    </row>
    <row r="146" spans="1:1" ht="15.75" x14ac:dyDescent="0.25">
      <c r="A146" s="189"/>
    </row>
    <row r="147" spans="1:1" ht="15.75" x14ac:dyDescent="0.25">
      <c r="A147" s="189"/>
    </row>
    <row r="148" spans="1:1" ht="15.75" x14ac:dyDescent="0.25">
      <c r="A148" s="189"/>
    </row>
    <row r="149" spans="1:1" ht="15.75" x14ac:dyDescent="0.25">
      <c r="A149" s="189"/>
    </row>
    <row r="150" spans="1:1" ht="15.75" x14ac:dyDescent="0.25">
      <c r="A150" s="189"/>
    </row>
    <row r="151" spans="1:1" ht="15.75" x14ac:dyDescent="0.25">
      <c r="A151" s="189"/>
    </row>
    <row r="152" spans="1:1" ht="15.75" x14ac:dyDescent="0.25">
      <c r="A152" s="189"/>
    </row>
    <row r="153" spans="1:1" ht="15.75" x14ac:dyDescent="0.25">
      <c r="A153" s="189"/>
    </row>
    <row r="154" spans="1:1" ht="15.75" x14ac:dyDescent="0.25">
      <c r="A154" s="189"/>
    </row>
    <row r="155" spans="1:1" ht="15.75" x14ac:dyDescent="0.25">
      <c r="A155" s="189"/>
    </row>
    <row r="156" spans="1:1" ht="15.75" x14ac:dyDescent="0.25">
      <c r="A156" s="189"/>
    </row>
    <row r="157" spans="1:1" ht="15.75" x14ac:dyDescent="0.25">
      <c r="A157" s="189"/>
    </row>
    <row r="158" spans="1:1" ht="15.75" x14ac:dyDescent="0.25">
      <c r="A158" s="189"/>
    </row>
    <row r="159" spans="1:1" ht="15.75" x14ac:dyDescent="0.25">
      <c r="A159" s="189"/>
    </row>
    <row r="160" spans="1:1" ht="15.75" x14ac:dyDescent="0.25">
      <c r="A160" s="189"/>
    </row>
    <row r="161" spans="1:1" ht="15.75" x14ac:dyDescent="0.25">
      <c r="A161" s="189"/>
    </row>
    <row r="162" spans="1:1" ht="15.75" x14ac:dyDescent="0.25">
      <c r="A162" s="189"/>
    </row>
    <row r="163" spans="1:1" ht="15.75" x14ac:dyDescent="0.25">
      <c r="A163" s="189"/>
    </row>
    <row r="164" spans="1:1" ht="15.75" x14ac:dyDescent="0.25">
      <c r="A164" s="189"/>
    </row>
    <row r="165" spans="1:1" ht="15.75" x14ac:dyDescent="0.25">
      <c r="A165" s="189"/>
    </row>
    <row r="166" spans="1:1" ht="15.75" x14ac:dyDescent="0.25">
      <c r="A166" s="189"/>
    </row>
    <row r="167" spans="1:1" ht="15.75" x14ac:dyDescent="0.25">
      <c r="A167" s="189"/>
    </row>
    <row r="168" spans="1:1" ht="15.75" x14ac:dyDescent="0.25">
      <c r="A168" s="189"/>
    </row>
    <row r="169" spans="1:1" ht="15.75" x14ac:dyDescent="0.25">
      <c r="A169" s="189"/>
    </row>
    <row r="170" spans="1:1" ht="15.75" x14ac:dyDescent="0.25">
      <c r="A170" s="189"/>
    </row>
    <row r="171" spans="1:1" ht="15.75" x14ac:dyDescent="0.25">
      <c r="A171" s="189"/>
    </row>
    <row r="172" spans="1:1" ht="15.75" x14ac:dyDescent="0.25">
      <c r="A172" s="189"/>
    </row>
    <row r="173" spans="1:1" ht="15.75" x14ac:dyDescent="0.25">
      <c r="A173" s="189"/>
    </row>
    <row r="174" spans="1:1" ht="15.75" x14ac:dyDescent="0.25">
      <c r="A174" s="189"/>
    </row>
    <row r="175" spans="1:1" ht="15.75" x14ac:dyDescent="0.25">
      <c r="A175" s="189"/>
    </row>
    <row r="176" spans="1:1" ht="15.75" x14ac:dyDescent="0.25">
      <c r="A176" s="189"/>
    </row>
    <row r="177" spans="1:1" ht="15.75" x14ac:dyDescent="0.25">
      <c r="A177" s="189"/>
    </row>
    <row r="178" spans="1:1" ht="15.75" x14ac:dyDescent="0.25">
      <c r="A178" s="189"/>
    </row>
    <row r="179" spans="1:1" ht="15.75" x14ac:dyDescent="0.25">
      <c r="A179" s="189"/>
    </row>
    <row r="180" spans="1:1" ht="15.75" x14ac:dyDescent="0.25">
      <c r="A180" s="189"/>
    </row>
    <row r="181" spans="1:1" ht="15.75" x14ac:dyDescent="0.25">
      <c r="A181" s="189"/>
    </row>
    <row r="182" spans="1:1" ht="15.75" x14ac:dyDescent="0.25">
      <c r="A182" s="189"/>
    </row>
    <row r="183" spans="1:1" ht="15.75" x14ac:dyDescent="0.25">
      <c r="A183" s="189"/>
    </row>
    <row r="184" spans="1:1" ht="15.75" x14ac:dyDescent="0.25">
      <c r="A184" s="189"/>
    </row>
    <row r="185" spans="1:1" ht="15.75" x14ac:dyDescent="0.25">
      <c r="A185" s="189"/>
    </row>
    <row r="186" spans="1:1" ht="15.75" x14ac:dyDescent="0.25">
      <c r="A186" s="189"/>
    </row>
    <row r="187" spans="1:1" ht="15.75" x14ac:dyDescent="0.25">
      <c r="A187" s="189"/>
    </row>
    <row r="188" spans="1:1" ht="15.75" x14ac:dyDescent="0.25">
      <c r="A188" s="189"/>
    </row>
    <row r="189" spans="1:1" ht="15.75" x14ac:dyDescent="0.25">
      <c r="A189" s="189"/>
    </row>
    <row r="190" spans="1:1" ht="15.75" x14ac:dyDescent="0.25">
      <c r="A190" s="189"/>
    </row>
    <row r="191" spans="1:1" ht="15.75" x14ac:dyDescent="0.25">
      <c r="A191" s="189"/>
    </row>
    <row r="192" spans="1:1" ht="15.75" x14ac:dyDescent="0.25">
      <c r="A192" s="189"/>
    </row>
    <row r="193" spans="1:1" ht="15.75" x14ac:dyDescent="0.25">
      <c r="A193" s="189"/>
    </row>
    <row r="194" spans="1:1" ht="15.75" x14ac:dyDescent="0.25">
      <c r="A194" s="189"/>
    </row>
    <row r="195" spans="1:1" ht="15.75" x14ac:dyDescent="0.25">
      <c r="A195" s="189"/>
    </row>
    <row r="196" spans="1:1" ht="15.75" x14ac:dyDescent="0.25">
      <c r="A196" s="189"/>
    </row>
    <row r="197" spans="1:1" ht="15.75" x14ac:dyDescent="0.25">
      <c r="A197" s="189"/>
    </row>
    <row r="198" spans="1:1" ht="15.75" x14ac:dyDescent="0.25">
      <c r="A198" s="189"/>
    </row>
    <row r="199" spans="1:1" ht="15.75" x14ac:dyDescent="0.25">
      <c r="A199" s="189"/>
    </row>
    <row r="200" spans="1:1" ht="15.75" x14ac:dyDescent="0.25">
      <c r="A200" s="189"/>
    </row>
    <row r="201" spans="1:1" ht="15.75" x14ac:dyDescent="0.25">
      <c r="A201" s="189"/>
    </row>
    <row r="202" spans="1:1" ht="15.75" x14ac:dyDescent="0.25">
      <c r="A202" s="189"/>
    </row>
    <row r="203" spans="1:1" ht="15.75" x14ac:dyDescent="0.25">
      <c r="A203" s="189"/>
    </row>
    <row r="204" spans="1:1" ht="15.75" x14ac:dyDescent="0.25">
      <c r="A204" s="189"/>
    </row>
    <row r="205" spans="1:1" ht="15.75" x14ac:dyDescent="0.25">
      <c r="A205" s="189"/>
    </row>
    <row r="206" spans="1:1" ht="15.75" x14ac:dyDescent="0.25">
      <c r="A206" s="189"/>
    </row>
    <row r="207" spans="1:1" ht="15.75" x14ac:dyDescent="0.25">
      <c r="A207" s="189"/>
    </row>
    <row r="208" spans="1:1" ht="15.75" x14ac:dyDescent="0.25">
      <c r="A208" s="189"/>
    </row>
    <row r="209" spans="1:1" ht="15.75" x14ac:dyDescent="0.25">
      <c r="A209" s="189"/>
    </row>
    <row r="210" spans="1:1" ht="15.75" x14ac:dyDescent="0.25">
      <c r="A210" s="189"/>
    </row>
    <row r="211" spans="1:1" ht="15.75" x14ac:dyDescent="0.25">
      <c r="A211" s="189"/>
    </row>
    <row r="212" spans="1:1" ht="15.75" x14ac:dyDescent="0.25">
      <c r="A212" s="189"/>
    </row>
    <row r="213" spans="1:1" ht="15.75" x14ac:dyDescent="0.25">
      <c r="A213" s="189"/>
    </row>
    <row r="214" spans="1:1" ht="15.75" x14ac:dyDescent="0.25">
      <c r="A214" s="189"/>
    </row>
    <row r="215" spans="1:1" ht="15.75" x14ac:dyDescent="0.25">
      <c r="A215" s="189"/>
    </row>
    <row r="216" spans="1:1" ht="15.75" x14ac:dyDescent="0.25">
      <c r="A216" s="189"/>
    </row>
    <row r="217" spans="1:1" ht="15.75" x14ac:dyDescent="0.25">
      <c r="A217" s="189"/>
    </row>
    <row r="218" spans="1:1" ht="15.75" x14ac:dyDescent="0.25">
      <c r="A218" s="189"/>
    </row>
    <row r="219" spans="1:1" ht="15.75" x14ac:dyDescent="0.25">
      <c r="A219" s="189"/>
    </row>
    <row r="220" spans="1:1" ht="15.75" x14ac:dyDescent="0.25">
      <c r="A220" s="189"/>
    </row>
    <row r="221" spans="1:1" ht="15.75" x14ac:dyDescent="0.25">
      <c r="A221" s="189"/>
    </row>
    <row r="222" spans="1:1" ht="15.75" x14ac:dyDescent="0.25">
      <c r="A222" s="189"/>
    </row>
    <row r="223" spans="1:1" ht="15.75" x14ac:dyDescent="0.25">
      <c r="A223" s="189"/>
    </row>
    <row r="224" spans="1:1" ht="15.75" x14ac:dyDescent="0.25">
      <c r="A224" s="189"/>
    </row>
    <row r="225" spans="1:1" ht="15.75" x14ac:dyDescent="0.25">
      <c r="A225" s="189"/>
    </row>
    <row r="226" spans="1:1" ht="15.75" x14ac:dyDescent="0.25">
      <c r="A226" s="189"/>
    </row>
    <row r="227" spans="1:1" ht="15.75" x14ac:dyDescent="0.25">
      <c r="A227" s="189"/>
    </row>
    <row r="228" spans="1:1" ht="15.75" x14ac:dyDescent="0.25">
      <c r="A228" s="189"/>
    </row>
    <row r="229" spans="1:1" ht="15.75" x14ac:dyDescent="0.25">
      <c r="A229" s="189"/>
    </row>
    <row r="230" spans="1:1" ht="15.75" x14ac:dyDescent="0.25">
      <c r="A230" s="189"/>
    </row>
    <row r="231" spans="1:1" ht="15.75" x14ac:dyDescent="0.25">
      <c r="A231" s="189"/>
    </row>
    <row r="232" spans="1:1" ht="15.75" x14ac:dyDescent="0.25">
      <c r="A232" s="189"/>
    </row>
    <row r="233" spans="1:1" ht="15.75" x14ac:dyDescent="0.25">
      <c r="A233" s="189"/>
    </row>
    <row r="234" spans="1:1" ht="15.75" x14ac:dyDescent="0.25">
      <c r="A234" s="189"/>
    </row>
    <row r="235" spans="1:1" ht="15.75" x14ac:dyDescent="0.25">
      <c r="A235" s="189"/>
    </row>
    <row r="236" spans="1:1" ht="15.75" x14ac:dyDescent="0.25">
      <c r="A236" s="189"/>
    </row>
    <row r="237" spans="1:1" ht="15.75" x14ac:dyDescent="0.25">
      <c r="A237" s="189"/>
    </row>
    <row r="238" spans="1:1" ht="15.75" x14ac:dyDescent="0.25">
      <c r="A238" s="189"/>
    </row>
    <row r="239" spans="1:1" ht="15.75" x14ac:dyDescent="0.25">
      <c r="A239" s="189"/>
    </row>
    <row r="240" spans="1:1" ht="15.75" x14ac:dyDescent="0.25">
      <c r="A240" s="189"/>
    </row>
    <row r="241" spans="1:1" ht="15.75" x14ac:dyDescent="0.25">
      <c r="A241" s="189"/>
    </row>
    <row r="242" spans="1:1" ht="15.75" x14ac:dyDescent="0.25">
      <c r="A242" s="189"/>
    </row>
    <row r="243" spans="1:1" ht="15.75" x14ac:dyDescent="0.25">
      <c r="A243" s="189"/>
    </row>
    <row r="244" spans="1:1" ht="15.75" x14ac:dyDescent="0.25">
      <c r="A244" s="189"/>
    </row>
    <row r="245" spans="1:1" ht="15.75" x14ac:dyDescent="0.25">
      <c r="A245" s="189"/>
    </row>
    <row r="246" spans="1:1" ht="15.75" x14ac:dyDescent="0.25">
      <c r="A246" s="189"/>
    </row>
    <row r="247" spans="1:1" ht="15.75" x14ac:dyDescent="0.25">
      <c r="A247" s="189"/>
    </row>
    <row r="248" spans="1:1" ht="15.75" x14ac:dyDescent="0.25">
      <c r="A248" s="189"/>
    </row>
    <row r="249" spans="1:1" ht="15.75" x14ac:dyDescent="0.25">
      <c r="A249" s="189"/>
    </row>
    <row r="250" spans="1:1" ht="15.75" x14ac:dyDescent="0.25">
      <c r="A250" s="189"/>
    </row>
    <row r="251" spans="1:1" ht="15.75" x14ac:dyDescent="0.25">
      <c r="A251" s="189"/>
    </row>
    <row r="252" spans="1:1" ht="15.75" x14ac:dyDescent="0.25">
      <c r="A252" s="189"/>
    </row>
    <row r="253" spans="1:1" ht="15.75" x14ac:dyDescent="0.25">
      <c r="A253" s="189"/>
    </row>
    <row r="254" spans="1:1" ht="15.75" x14ac:dyDescent="0.25">
      <c r="A254" s="189"/>
    </row>
    <row r="255" spans="1:1" ht="15.75" x14ac:dyDescent="0.25">
      <c r="A255" s="189"/>
    </row>
    <row r="256" spans="1:1" ht="15.75" x14ac:dyDescent="0.25">
      <c r="A256" s="189"/>
    </row>
    <row r="257" spans="1:1" ht="15.75" x14ac:dyDescent="0.25">
      <c r="A257" s="189"/>
    </row>
    <row r="258" spans="1:1" ht="15.75" x14ac:dyDescent="0.25">
      <c r="A258" s="189"/>
    </row>
    <row r="259" spans="1:1" ht="15.75" x14ac:dyDescent="0.25">
      <c r="A259" s="189"/>
    </row>
    <row r="260" spans="1:1" ht="15.75" x14ac:dyDescent="0.25">
      <c r="A260" s="189"/>
    </row>
    <row r="261" spans="1:1" ht="15.75" x14ac:dyDescent="0.25">
      <c r="A261" s="189"/>
    </row>
    <row r="262" spans="1:1" ht="15.75" x14ac:dyDescent="0.25">
      <c r="A262" s="189"/>
    </row>
    <row r="263" spans="1:1" ht="15.75" x14ac:dyDescent="0.25">
      <c r="A263" s="189"/>
    </row>
    <row r="264" spans="1:1" ht="15.75" x14ac:dyDescent="0.25">
      <c r="A264" s="189"/>
    </row>
    <row r="265" spans="1:1" ht="15.75" x14ac:dyDescent="0.25">
      <c r="A265" s="189"/>
    </row>
    <row r="266" spans="1:1" ht="15.75" x14ac:dyDescent="0.25">
      <c r="A266" s="189"/>
    </row>
    <row r="267" spans="1:1" ht="15.75" x14ac:dyDescent="0.25">
      <c r="A267" s="189"/>
    </row>
    <row r="268" spans="1:1" ht="15.75" x14ac:dyDescent="0.25">
      <c r="A268" s="189"/>
    </row>
    <row r="269" spans="1:1" ht="15.75" x14ac:dyDescent="0.25">
      <c r="A269" s="189"/>
    </row>
    <row r="270" spans="1:1" ht="15.75" x14ac:dyDescent="0.25">
      <c r="A270" s="189"/>
    </row>
    <row r="271" spans="1:1" ht="15.75" x14ac:dyDescent="0.25">
      <c r="A271" s="189"/>
    </row>
    <row r="272" spans="1:1" ht="15.75" x14ac:dyDescent="0.25">
      <c r="A272" s="189"/>
    </row>
    <row r="273" spans="1:1" ht="15.75" x14ac:dyDescent="0.25">
      <c r="A273" s="189"/>
    </row>
    <row r="274" spans="1:1" ht="15.75" x14ac:dyDescent="0.25">
      <c r="A274" s="189"/>
    </row>
    <row r="275" spans="1:1" ht="15.75" x14ac:dyDescent="0.25">
      <c r="A275" s="189"/>
    </row>
    <row r="276" spans="1:1" ht="15.75" x14ac:dyDescent="0.25">
      <c r="A276" s="189"/>
    </row>
    <row r="277" spans="1:1" ht="15.75" x14ac:dyDescent="0.25">
      <c r="A277" s="189"/>
    </row>
    <row r="278" spans="1:1" ht="15.75" x14ac:dyDescent="0.25">
      <c r="A278" s="189"/>
    </row>
    <row r="279" spans="1:1" ht="15.75" x14ac:dyDescent="0.25">
      <c r="A279" s="189"/>
    </row>
    <row r="280" spans="1:1" ht="15.75" x14ac:dyDescent="0.25">
      <c r="A280" s="189"/>
    </row>
    <row r="281" spans="1:1" ht="15.75" x14ac:dyDescent="0.25">
      <c r="A281" s="189"/>
    </row>
    <row r="282" spans="1:1" ht="15.75" x14ac:dyDescent="0.25">
      <c r="A282" s="189"/>
    </row>
    <row r="283" spans="1:1" ht="15.75" x14ac:dyDescent="0.25">
      <c r="A283" s="189"/>
    </row>
    <row r="284" spans="1:1" ht="15.75" x14ac:dyDescent="0.25">
      <c r="A284" s="189"/>
    </row>
    <row r="285" spans="1:1" ht="15.75" x14ac:dyDescent="0.25">
      <c r="A285" s="189"/>
    </row>
    <row r="286" spans="1:1" ht="15.75" x14ac:dyDescent="0.25">
      <c r="A286" s="189"/>
    </row>
    <row r="287" spans="1:1" ht="15.75" x14ac:dyDescent="0.25">
      <c r="A287" s="189"/>
    </row>
    <row r="288" spans="1:1" ht="15.75" x14ac:dyDescent="0.25">
      <c r="A288" s="189"/>
    </row>
    <row r="289" spans="1:1" ht="15.75" x14ac:dyDescent="0.25">
      <c r="A289" s="189"/>
    </row>
    <row r="290" spans="1:1" ht="15.75" x14ac:dyDescent="0.25">
      <c r="A290" s="189"/>
    </row>
    <row r="291" spans="1:1" ht="15.75" x14ac:dyDescent="0.25">
      <c r="A291" s="189"/>
    </row>
    <row r="292" spans="1:1" ht="15.75" x14ac:dyDescent="0.25">
      <c r="A292" s="189"/>
    </row>
    <row r="293" spans="1:1" ht="15.75" x14ac:dyDescent="0.25">
      <c r="A293" s="189"/>
    </row>
    <row r="294" spans="1:1" ht="15.75" x14ac:dyDescent="0.25">
      <c r="A294" s="189"/>
    </row>
    <row r="295" spans="1:1" ht="15.75" x14ac:dyDescent="0.25">
      <c r="A295" s="189"/>
    </row>
    <row r="296" spans="1:1" ht="15.75" x14ac:dyDescent="0.25">
      <c r="A296" s="189"/>
    </row>
    <row r="297" spans="1:1" ht="15.75" x14ac:dyDescent="0.25">
      <c r="A297" s="189"/>
    </row>
    <row r="298" spans="1:1" ht="15.75" x14ac:dyDescent="0.25">
      <c r="A298" s="189"/>
    </row>
    <row r="299" spans="1:1" ht="15.75" x14ac:dyDescent="0.25">
      <c r="A299" s="189"/>
    </row>
    <row r="300" spans="1:1" ht="15.75" x14ac:dyDescent="0.25">
      <c r="A300" s="189"/>
    </row>
    <row r="301" spans="1:1" ht="15.75" x14ac:dyDescent="0.25">
      <c r="A301" s="189"/>
    </row>
    <row r="302" spans="1:1" ht="15.75" x14ac:dyDescent="0.25">
      <c r="A302" s="189"/>
    </row>
    <row r="303" spans="1:1" ht="15.75" x14ac:dyDescent="0.25">
      <c r="A303" s="189"/>
    </row>
    <row r="304" spans="1:1" ht="15.75" x14ac:dyDescent="0.25">
      <c r="A304" s="189"/>
    </row>
    <row r="305" spans="1:1" ht="15.75" x14ac:dyDescent="0.25">
      <c r="A305" s="189"/>
    </row>
    <row r="306" spans="1:1" ht="15.75" x14ac:dyDescent="0.25">
      <c r="A306" s="189"/>
    </row>
    <row r="307" spans="1:1" ht="15.75" x14ac:dyDescent="0.25">
      <c r="A307" s="189"/>
    </row>
    <row r="308" spans="1:1" ht="15.75" x14ac:dyDescent="0.25">
      <c r="A308" s="189"/>
    </row>
    <row r="309" spans="1:1" ht="15.75" x14ac:dyDescent="0.25">
      <c r="A309" s="189"/>
    </row>
    <row r="310" spans="1:1" ht="15.75" x14ac:dyDescent="0.25">
      <c r="A310" s="189"/>
    </row>
    <row r="311" spans="1:1" ht="15.75" x14ac:dyDescent="0.25">
      <c r="A311" s="189"/>
    </row>
    <row r="312" spans="1:1" ht="15.75" x14ac:dyDescent="0.25">
      <c r="A312" s="189"/>
    </row>
    <row r="313" spans="1:1" ht="15.75" x14ac:dyDescent="0.25">
      <c r="A313" s="189"/>
    </row>
    <row r="314" spans="1:1" ht="15.75" x14ac:dyDescent="0.25">
      <c r="A314" s="189"/>
    </row>
    <row r="315" spans="1:1" ht="15.75" x14ac:dyDescent="0.25">
      <c r="A315" s="189"/>
    </row>
    <row r="316" spans="1:1" ht="15.75" x14ac:dyDescent="0.25">
      <c r="A316" s="189"/>
    </row>
    <row r="317" spans="1:1" ht="15.75" x14ac:dyDescent="0.25">
      <c r="A317" s="189"/>
    </row>
    <row r="318" spans="1:1" ht="15.75" x14ac:dyDescent="0.25">
      <c r="A318" s="189"/>
    </row>
    <row r="319" spans="1:1" ht="15.75" x14ac:dyDescent="0.25">
      <c r="A319" s="189"/>
    </row>
    <row r="320" spans="1:1" ht="15.75" x14ac:dyDescent="0.25">
      <c r="A320" s="189"/>
    </row>
    <row r="321" spans="1:1" ht="15.75" x14ac:dyDescent="0.25">
      <c r="A321" s="189"/>
    </row>
    <row r="322" spans="1:1" ht="15.75" x14ac:dyDescent="0.25">
      <c r="A322" s="189"/>
    </row>
    <row r="323" spans="1:1" ht="15.75" x14ac:dyDescent="0.25">
      <c r="A323" s="189"/>
    </row>
    <row r="324" spans="1:1" ht="15.75" x14ac:dyDescent="0.25">
      <c r="A324" s="189"/>
    </row>
    <row r="325" spans="1:1" ht="15.75" x14ac:dyDescent="0.25">
      <c r="A325" s="189"/>
    </row>
    <row r="326" spans="1:1" ht="15.75" x14ac:dyDescent="0.25">
      <c r="A326" s="189"/>
    </row>
    <row r="327" spans="1:1" ht="15.75" x14ac:dyDescent="0.25">
      <c r="A327" s="189"/>
    </row>
    <row r="328" spans="1:1" ht="15.75" x14ac:dyDescent="0.25">
      <c r="A328" s="189"/>
    </row>
    <row r="329" spans="1:1" ht="15.75" x14ac:dyDescent="0.25">
      <c r="A329" s="189"/>
    </row>
    <row r="330" spans="1:1" ht="15.75" x14ac:dyDescent="0.25">
      <c r="A330" s="189"/>
    </row>
    <row r="331" spans="1:1" ht="15.75" x14ac:dyDescent="0.25">
      <c r="A331" s="189"/>
    </row>
    <row r="332" spans="1:1" ht="15.75" x14ac:dyDescent="0.25">
      <c r="A332" s="189"/>
    </row>
    <row r="333" spans="1:1" ht="15.75" x14ac:dyDescent="0.25">
      <c r="A333" s="189"/>
    </row>
    <row r="334" spans="1:1" ht="15.75" x14ac:dyDescent="0.25">
      <c r="A334" s="189"/>
    </row>
    <row r="335" spans="1:1" ht="15.75" x14ac:dyDescent="0.25">
      <c r="A335" s="189"/>
    </row>
    <row r="336" spans="1:1" ht="15.75" x14ac:dyDescent="0.25">
      <c r="A336" s="189"/>
    </row>
    <row r="337" spans="1:1" ht="15.75" x14ac:dyDescent="0.25">
      <c r="A337" s="189"/>
    </row>
    <row r="338" spans="1:1" ht="15.75" x14ac:dyDescent="0.25">
      <c r="A338" s="189"/>
    </row>
    <row r="339" spans="1:1" ht="15.75" x14ac:dyDescent="0.25">
      <c r="A339" s="189"/>
    </row>
    <row r="340" spans="1:1" ht="15.75" x14ac:dyDescent="0.25">
      <c r="A340" s="189"/>
    </row>
    <row r="341" spans="1:1" ht="15.75" x14ac:dyDescent="0.25">
      <c r="A341" s="189"/>
    </row>
    <row r="342" spans="1:1" ht="15.75" x14ac:dyDescent="0.25">
      <c r="A342" s="189"/>
    </row>
    <row r="343" spans="1:1" ht="15.75" x14ac:dyDescent="0.25">
      <c r="A343" s="189"/>
    </row>
    <row r="344" spans="1:1" ht="15.75" x14ac:dyDescent="0.25">
      <c r="A344" s="189"/>
    </row>
    <row r="345" spans="1:1" ht="15.75" x14ac:dyDescent="0.25">
      <c r="A345" s="189"/>
    </row>
    <row r="346" spans="1:1" ht="15.75" x14ac:dyDescent="0.25">
      <c r="A346" s="189"/>
    </row>
    <row r="347" spans="1:1" ht="15.75" x14ac:dyDescent="0.25">
      <c r="A347" s="189"/>
    </row>
    <row r="348" spans="1:1" ht="15.75" x14ac:dyDescent="0.25">
      <c r="A348" s="189"/>
    </row>
    <row r="349" spans="1:1" ht="15.75" x14ac:dyDescent="0.25">
      <c r="A349" s="189"/>
    </row>
    <row r="350" spans="1:1" ht="15.75" x14ac:dyDescent="0.25">
      <c r="A350" s="189"/>
    </row>
    <row r="351" spans="1:1" ht="15.75" x14ac:dyDescent="0.25">
      <c r="A351" s="189"/>
    </row>
    <row r="352" spans="1:1" ht="15.75" x14ac:dyDescent="0.25">
      <c r="A352" s="189"/>
    </row>
    <row r="353" spans="1:1" ht="15.75" x14ac:dyDescent="0.25">
      <c r="A353" s="189"/>
    </row>
    <row r="354" spans="1:1" ht="15.75" x14ac:dyDescent="0.25">
      <c r="A354" s="189"/>
    </row>
    <row r="355" spans="1:1" ht="15.75" x14ac:dyDescent="0.25">
      <c r="A355" s="189"/>
    </row>
    <row r="356" spans="1:1" ht="15.75" x14ac:dyDescent="0.25">
      <c r="A356" s="189"/>
    </row>
    <row r="357" spans="1:1" ht="15.75" x14ac:dyDescent="0.25">
      <c r="A357" s="189"/>
    </row>
    <row r="358" spans="1:1" ht="15.75" x14ac:dyDescent="0.25">
      <c r="A358" s="189"/>
    </row>
    <row r="359" spans="1:1" ht="15.75" x14ac:dyDescent="0.25">
      <c r="A359" s="189"/>
    </row>
    <row r="360" spans="1:1" ht="15.75" x14ac:dyDescent="0.25">
      <c r="A360" s="189"/>
    </row>
    <row r="361" spans="1:1" ht="15.75" x14ac:dyDescent="0.25">
      <c r="A361" s="189"/>
    </row>
    <row r="362" spans="1:1" ht="15.75" x14ac:dyDescent="0.25">
      <c r="A362" s="189"/>
    </row>
    <row r="363" spans="1:1" ht="15.75" x14ac:dyDescent="0.25">
      <c r="A363" s="189"/>
    </row>
    <row r="364" spans="1:1" ht="15.75" x14ac:dyDescent="0.25">
      <c r="A364" s="189"/>
    </row>
    <row r="365" spans="1:1" ht="15.75" x14ac:dyDescent="0.25">
      <c r="A365" s="189"/>
    </row>
    <row r="366" spans="1:1" ht="15.75" x14ac:dyDescent="0.25">
      <c r="A366" s="189"/>
    </row>
    <row r="367" spans="1:1" ht="15.75" x14ac:dyDescent="0.25">
      <c r="A367" s="189"/>
    </row>
    <row r="368" spans="1:1" ht="15.75" x14ac:dyDescent="0.25">
      <c r="A368" s="189"/>
    </row>
    <row r="369" spans="1:1" ht="15.75" x14ac:dyDescent="0.25">
      <c r="A369" s="189"/>
    </row>
    <row r="370" spans="1:1" ht="15.75" x14ac:dyDescent="0.25">
      <c r="A370" s="189"/>
    </row>
    <row r="509" spans="1:1" x14ac:dyDescent="0.2">
      <c r="A509" s="188"/>
    </row>
    <row r="510" spans="1:1" x14ac:dyDescent="0.2">
      <c r="A510" s="188"/>
    </row>
    <row r="511" spans="1:1" x14ac:dyDescent="0.2">
      <c r="A511" s="188"/>
    </row>
    <row r="512" spans="1:1" x14ac:dyDescent="0.2">
      <c r="A512" s="188"/>
    </row>
    <row r="513" spans="1:1" x14ac:dyDescent="0.2">
      <c r="A513" s="188"/>
    </row>
    <row r="514" spans="1:1" x14ac:dyDescent="0.2">
      <c r="A514" s="188"/>
    </row>
    <row r="515" spans="1:1" x14ac:dyDescent="0.2">
      <c r="A515" s="188"/>
    </row>
    <row r="516" spans="1:1" x14ac:dyDescent="0.2">
      <c r="A516" s="188"/>
    </row>
    <row r="517" spans="1:1" x14ac:dyDescent="0.2">
      <c r="A517" s="188"/>
    </row>
    <row r="518" spans="1:1" x14ac:dyDescent="0.2">
      <c r="A518" s="188"/>
    </row>
    <row r="519" spans="1:1" x14ac:dyDescent="0.2">
      <c r="A519" s="188"/>
    </row>
    <row r="520" spans="1:1" x14ac:dyDescent="0.2">
      <c r="A520" s="188"/>
    </row>
    <row r="521" spans="1:1" x14ac:dyDescent="0.2">
      <c r="A521" s="188"/>
    </row>
    <row r="522" spans="1:1" x14ac:dyDescent="0.2">
      <c r="A522" s="188"/>
    </row>
    <row r="523" spans="1:1" x14ac:dyDescent="0.2">
      <c r="A523" s="188"/>
    </row>
    <row r="524" spans="1:1" x14ac:dyDescent="0.2">
      <c r="A524" s="188"/>
    </row>
    <row r="525" spans="1:1" x14ac:dyDescent="0.2">
      <c r="A525" s="188"/>
    </row>
    <row r="526" spans="1:1" x14ac:dyDescent="0.2">
      <c r="A526" s="188"/>
    </row>
    <row r="527" spans="1:1" x14ac:dyDescent="0.2">
      <c r="A527" s="188"/>
    </row>
  </sheetData>
  <mergeCells count="22">
    <mergeCell ref="B27:C27"/>
    <mergeCell ref="B18:C18"/>
    <mergeCell ref="B19:C19"/>
    <mergeCell ref="B20:C20"/>
    <mergeCell ref="B21:C21"/>
    <mergeCell ref="B22:C22"/>
    <mergeCell ref="B23:C23"/>
    <mergeCell ref="B16:C16"/>
    <mergeCell ref="B17:C17"/>
    <mergeCell ref="B24:C24"/>
    <mergeCell ref="B25:C25"/>
    <mergeCell ref="B26:C26"/>
    <mergeCell ref="B11:C11"/>
    <mergeCell ref="B12:C12"/>
    <mergeCell ref="B13:C13"/>
    <mergeCell ref="B14:C14"/>
    <mergeCell ref="B15:C15"/>
    <mergeCell ref="B1:B3"/>
    <mergeCell ref="C1:C3"/>
    <mergeCell ref="A4:C4"/>
    <mergeCell ref="B7:C7"/>
    <mergeCell ref="A8:C8"/>
  </mergeCells>
  <printOptions horizontalCentered="1"/>
  <pageMargins left="0.98425196850393704" right="0.39370078740157483" top="0.78740157480314965" bottom="0.78740157480314965" header="0.15748031496062992" footer="0.19685039370078741"/>
  <pageSetup paperSize="9" fitToHeight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180"/>
  <sheetViews>
    <sheetView view="pageBreakPreview" zoomScale="75" zoomScaleSheetLayoutView="75" workbookViewId="0">
      <selection activeCell="C1" sqref="C1"/>
    </sheetView>
  </sheetViews>
  <sheetFormatPr defaultRowHeight="18.75" x14ac:dyDescent="0.3"/>
  <cols>
    <col min="1" max="1" width="33.42578125" style="98" customWidth="1"/>
    <col min="2" max="2" width="101" style="97" customWidth="1"/>
    <col min="3" max="3" width="32" style="96" customWidth="1"/>
    <col min="4" max="4" width="10.140625" style="95" customWidth="1"/>
    <col min="5" max="5" width="0" style="94" hidden="1" customWidth="1"/>
    <col min="6" max="39" width="9.140625" style="94"/>
    <col min="40" max="16384" width="9.140625" style="93"/>
  </cols>
  <sheetData>
    <row r="1" spans="1:39" s="144" customFormat="1" ht="134.25" customHeight="1" x14ac:dyDescent="0.3">
      <c r="A1" s="102"/>
      <c r="B1" s="101"/>
      <c r="C1" s="147" t="s">
        <v>567</v>
      </c>
      <c r="D1" s="146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  <c r="R1" s="145"/>
      <c r="S1" s="145"/>
      <c r="T1" s="145"/>
      <c r="U1" s="145"/>
      <c r="V1" s="145"/>
      <c r="W1" s="145"/>
      <c r="X1" s="145"/>
      <c r="Y1" s="145"/>
      <c r="Z1" s="145"/>
      <c r="AA1" s="145"/>
      <c r="AB1" s="145"/>
      <c r="AC1" s="145"/>
      <c r="AD1" s="145"/>
      <c r="AE1" s="145"/>
      <c r="AF1" s="145"/>
      <c r="AG1" s="145"/>
      <c r="AH1" s="145"/>
      <c r="AI1" s="145"/>
      <c r="AJ1" s="145"/>
      <c r="AK1" s="145"/>
      <c r="AL1" s="145"/>
      <c r="AM1" s="145"/>
    </row>
    <row r="2" spans="1:39" s="144" customFormat="1" ht="2.25" customHeight="1" x14ac:dyDescent="0.3">
      <c r="A2" s="102"/>
      <c r="B2" s="103"/>
      <c r="C2" s="147"/>
      <c r="D2" s="146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5"/>
      <c r="R2" s="145"/>
      <c r="S2" s="145"/>
      <c r="T2" s="145"/>
      <c r="U2" s="145"/>
      <c r="V2" s="145"/>
      <c r="W2" s="145"/>
      <c r="X2" s="145"/>
      <c r="Y2" s="145"/>
      <c r="Z2" s="145"/>
      <c r="AA2" s="145"/>
      <c r="AB2" s="145"/>
      <c r="AC2" s="145"/>
      <c r="AD2" s="145"/>
      <c r="AE2" s="145"/>
      <c r="AF2" s="145"/>
      <c r="AG2" s="145"/>
      <c r="AH2" s="145"/>
      <c r="AI2" s="145"/>
      <c r="AJ2" s="145"/>
      <c r="AK2" s="145"/>
      <c r="AL2" s="145"/>
      <c r="AM2" s="145"/>
    </row>
    <row r="3" spans="1:39" ht="18.75" customHeight="1" x14ac:dyDescent="0.3">
      <c r="A3" s="229" t="s">
        <v>402</v>
      </c>
      <c r="B3" s="229"/>
      <c r="C3" s="229"/>
    </row>
    <row r="4" spans="1:39" ht="12.75" customHeight="1" x14ac:dyDescent="0.3">
      <c r="A4" s="102"/>
      <c r="B4" s="101"/>
      <c r="C4" s="100"/>
    </row>
    <row r="5" spans="1:39" ht="18.75" customHeight="1" x14ac:dyDescent="0.3">
      <c r="A5" s="229" t="s">
        <v>401</v>
      </c>
      <c r="B5" s="229"/>
      <c r="C5" s="229"/>
    </row>
    <row r="6" spans="1:39" ht="12.75" customHeight="1" x14ac:dyDescent="0.3">
      <c r="A6" s="143"/>
      <c r="B6" s="142"/>
      <c r="C6" s="141"/>
    </row>
    <row r="7" spans="1:39" ht="24.75" customHeight="1" x14ac:dyDescent="0.3">
      <c r="A7" s="140"/>
      <c r="B7" s="174"/>
      <c r="C7" s="139" t="s">
        <v>400</v>
      </c>
    </row>
    <row r="8" spans="1:39" ht="33" customHeight="1" x14ac:dyDescent="0.3">
      <c r="A8" s="138" t="s">
        <v>399</v>
      </c>
      <c r="B8" s="137" t="s">
        <v>398</v>
      </c>
      <c r="C8" s="136" t="s">
        <v>397</v>
      </c>
    </row>
    <row r="9" spans="1:39" x14ac:dyDescent="0.3">
      <c r="A9" s="108" t="s">
        <v>396</v>
      </c>
      <c r="B9" s="121" t="s">
        <v>395</v>
      </c>
      <c r="C9" s="176">
        <f>SUM(C33+C30+C27+C25+C22+C19+C15+C13+C10+C50)</f>
        <v>106781</v>
      </c>
      <c r="D9" s="115"/>
    </row>
    <row r="10" spans="1:39" x14ac:dyDescent="0.3">
      <c r="A10" s="108" t="s">
        <v>394</v>
      </c>
      <c r="B10" s="121" t="s">
        <v>393</v>
      </c>
      <c r="C10" s="176">
        <f>SUM(C11)</f>
        <v>77161.2</v>
      </c>
    </row>
    <row r="11" spans="1:39" x14ac:dyDescent="0.3">
      <c r="A11" s="111" t="s">
        <v>392</v>
      </c>
      <c r="B11" s="112" t="s">
        <v>391</v>
      </c>
      <c r="C11" s="125">
        <v>77161.2</v>
      </c>
    </row>
    <row r="12" spans="1:39" x14ac:dyDescent="0.3">
      <c r="A12" s="111"/>
      <c r="B12" s="112" t="s">
        <v>390</v>
      </c>
      <c r="C12" s="125">
        <v>33739</v>
      </c>
    </row>
    <row r="13" spans="1:39" s="118" customFormat="1" ht="37.5" x14ac:dyDescent="0.3">
      <c r="A13" s="122" t="s">
        <v>389</v>
      </c>
      <c r="B13" s="121" t="s">
        <v>388</v>
      </c>
      <c r="C13" s="123">
        <f>SUM(C14:C14)</f>
        <v>3131.9</v>
      </c>
      <c r="D13" s="135"/>
      <c r="E13" s="119"/>
      <c r="F13" s="119"/>
      <c r="G13" s="119"/>
      <c r="H13" s="119"/>
      <c r="I13" s="119"/>
      <c r="J13" s="119"/>
      <c r="K13" s="119"/>
      <c r="L13" s="119"/>
      <c r="M13" s="119"/>
      <c r="N13" s="119"/>
      <c r="O13" s="119"/>
      <c r="P13" s="119"/>
      <c r="Q13" s="119"/>
      <c r="R13" s="119"/>
      <c r="S13" s="119"/>
      <c r="T13" s="119"/>
      <c r="U13" s="119"/>
      <c r="V13" s="119"/>
      <c r="W13" s="119"/>
      <c r="X13" s="119"/>
      <c r="Y13" s="119"/>
      <c r="Z13" s="119"/>
      <c r="AA13" s="119"/>
      <c r="AB13" s="119"/>
      <c r="AC13" s="119"/>
      <c r="AD13" s="119"/>
      <c r="AE13" s="119"/>
      <c r="AF13" s="119"/>
      <c r="AG13" s="119"/>
      <c r="AH13" s="119"/>
      <c r="AI13" s="119"/>
      <c r="AJ13" s="119"/>
      <c r="AK13" s="119"/>
      <c r="AL13" s="119"/>
      <c r="AM13" s="119"/>
    </row>
    <row r="14" spans="1:39" ht="37.5" x14ac:dyDescent="0.3">
      <c r="A14" s="134" t="s">
        <v>387</v>
      </c>
      <c r="B14" s="112" t="s">
        <v>386</v>
      </c>
      <c r="C14" s="125">
        <v>3131.9</v>
      </c>
    </row>
    <row r="15" spans="1:39" x14ac:dyDescent="0.3">
      <c r="A15" s="108" t="s">
        <v>385</v>
      </c>
      <c r="B15" s="121" t="s">
        <v>384</v>
      </c>
      <c r="C15" s="176">
        <f>SUM(C16:C18)</f>
        <v>9650.9</v>
      </c>
      <c r="E15" s="93"/>
      <c r="F15" s="93"/>
      <c r="G15" s="93"/>
      <c r="H15" s="93"/>
      <c r="I15" s="93"/>
      <c r="J15" s="93"/>
      <c r="K15" s="93"/>
      <c r="L15" s="93"/>
      <c r="M15" s="93"/>
      <c r="N15" s="93"/>
      <c r="O15" s="93"/>
      <c r="P15" s="93"/>
      <c r="Q15" s="93"/>
      <c r="R15" s="93"/>
      <c r="S15" s="93"/>
      <c r="T15" s="93"/>
      <c r="U15" s="93"/>
      <c r="V15" s="93"/>
      <c r="W15" s="93"/>
      <c r="X15" s="93"/>
      <c r="Y15" s="93"/>
      <c r="Z15" s="93"/>
      <c r="AA15" s="93"/>
      <c r="AB15" s="93"/>
      <c r="AC15" s="93"/>
      <c r="AD15" s="93"/>
      <c r="AE15" s="93"/>
      <c r="AF15" s="93"/>
      <c r="AG15" s="93"/>
      <c r="AH15" s="93"/>
      <c r="AI15" s="93"/>
      <c r="AJ15" s="93"/>
      <c r="AK15" s="93"/>
      <c r="AL15" s="93"/>
      <c r="AM15" s="93"/>
    </row>
    <row r="16" spans="1:39" x14ac:dyDescent="0.3">
      <c r="A16" s="111" t="s">
        <v>383</v>
      </c>
      <c r="B16" s="112" t="s">
        <v>382</v>
      </c>
      <c r="C16" s="125">
        <v>8695.2999999999993</v>
      </c>
      <c r="E16" s="93"/>
      <c r="F16" s="93"/>
      <c r="G16" s="93"/>
      <c r="H16" s="93"/>
      <c r="I16" s="93"/>
      <c r="J16" s="93"/>
      <c r="K16" s="93"/>
      <c r="L16" s="93"/>
      <c r="M16" s="93"/>
      <c r="N16" s="93"/>
      <c r="O16" s="93"/>
      <c r="P16" s="93"/>
      <c r="Q16" s="93"/>
      <c r="R16" s="93"/>
      <c r="S16" s="93"/>
      <c r="T16" s="93"/>
      <c r="U16" s="93"/>
      <c r="V16" s="93"/>
      <c r="W16" s="93"/>
      <c r="X16" s="93"/>
      <c r="Y16" s="93"/>
      <c r="Z16" s="93"/>
      <c r="AA16" s="93"/>
      <c r="AB16" s="93"/>
      <c r="AC16" s="93"/>
      <c r="AD16" s="93"/>
      <c r="AE16" s="93"/>
      <c r="AF16" s="93"/>
      <c r="AG16" s="93"/>
      <c r="AH16" s="93"/>
      <c r="AI16" s="93"/>
      <c r="AJ16" s="93"/>
      <c r="AK16" s="93"/>
      <c r="AL16" s="93"/>
      <c r="AM16" s="93"/>
    </row>
    <row r="17" spans="1:39" x14ac:dyDescent="0.3">
      <c r="A17" s="111" t="s">
        <v>381</v>
      </c>
      <c r="B17" s="112" t="s">
        <v>380</v>
      </c>
      <c r="C17" s="125">
        <v>300</v>
      </c>
      <c r="E17" s="93"/>
      <c r="F17" s="93"/>
      <c r="G17" s="93"/>
      <c r="H17" s="93"/>
      <c r="I17" s="93"/>
      <c r="J17" s="93"/>
      <c r="K17" s="93"/>
      <c r="L17" s="93"/>
      <c r="M17" s="93"/>
      <c r="N17" s="93"/>
      <c r="O17" s="93"/>
      <c r="P17" s="93"/>
      <c r="Q17" s="93"/>
      <c r="R17" s="93"/>
      <c r="S17" s="93"/>
      <c r="T17" s="93"/>
      <c r="U17" s="93"/>
      <c r="V17" s="93"/>
      <c r="W17" s="93"/>
      <c r="X17" s="93"/>
      <c r="Y17" s="93"/>
      <c r="Z17" s="93"/>
      <c r="AA17" s="93"/>
      <c r="AB17" s="93"/>
      <c r="AC17" s="93"/>
      <c r="AD17" s="93"/>
      <c r="AE17" s="93"/>
      <c r="AF17" s="93"/>
      <c r="AG17" s="93"/>
      <c r="AH17" s="93"/>
      <c r="AI17" s="93"/>
      <c r="AJ17" s="93"/>
      <c r="AK17" s="93"/>
      <c r="AL17" s="93"/>
      <c r="AM17" s="93"/>
    </row>
    <row r="18" spans="1:39" ht="37.5" x14ac:dyDescent="0.3">
      <c r="A18" s="111" t="s">
        <v>379</v>
      </c>
      <c r="B18" s="112" t="str">
        <f>'[1]доходы 2013'!B16</f>
        <v>Налог, взимаемый в связи с применением патентной системы налогообложения, зачисляемый в бюджеты муниципальных районов</v>
      </c>
      <c r="C18" s="125">
        <v>655.6</v>
      </c>
      <c r="E18" s="93"/>
      <c r="F18" s="93"/>
      <c r="G18" s="93"/>
      <c r="H18" s="93"/>
      <c r="I18" s="93"/>
      <c r="J18" s="93"/>
      <c r="K18" s="93"/>
      <c r="L18" s="93"/>
      <c r="M18" s="93"/>
      <c r="N18" s="93"/>
      <c r="O18" s="93"/>
      <c r="P18" s="93"/>
      <c r="Q18" s="93"/>
      <c r="R18" s="93"/>
      <c r="S18" s="93"/>
      <c r="T18" s="93"/>
      <c r="U18" s="93"/>
      <c r="V18" s="93"/>
      <c r="W18" s="93"/>
      <c r="X18" s="93"/>
      <c r="Y18" s="93"/>
      <c r="Z18" s="93"/>
      <c r="AA18" s="93"/>
      <c r="AB18" s="93"/>
      <c r="AC18" s="93"/>
      <c r="AD18" s="93"/>
      <c r="AE18" s="93"/>
      <c r="AF18" s="93"/>
      <c r="AG18" s="93"/>
      <c r="AH18" s="93"/>
      <c r="AI18" s="93"/>
      <c r="AJ18" s="93"/>
      <c r="AK18" s="93"/>
      <c r="AL18" s="93"/>
      <c r="AM18" s="93"/>
    </row>
    <row r="19" spans="1:39" x14ac:dyDescent="0.3">
      <c r="A19" s="108" t="s">
        <v>378</v>
      </c>
      <c r="B19" s="121" t="s">
        <v>377</v>
      </c>
      <c r="C19" s="176">
        <f>SUM(C20:C21)</f>
        <v>2955.6</v>
      </c>
      <c r="E19" s="93"/>
      <c r="F19" s="93"/>
      <c r="G19" s="93"/>
      <c r="H19" s="93"/>
      <c r="I19" s="93"/>
      <c r="J19" s="93"/>
      <c r="K19" s="93"/>
      <c r="L19" s="93"/>
      <c r="M19" s="93"/>
      <c r="N19" s="93"/>
      <c r="O19" s="93"/>
      <c r="P19" s="93"/>
      <c r="Q19" s="93"/>
      <c r="R19" s="93"/>
      <c r="S19" s="93"/>
      <c r="T19" s="93"/>
      <c r="U19" s="93"/>
      <c r="V19" s="93"/>
      <c r="W19" s="93"/>
      <c r="X19" s="93"/>
      <c r="Y19" s="93"/>
      <c r="Z19" s="93"/>
      <c r="AA19" s="93"/>
      <c r="AB19" s="93"/>
      <c r="AC19" s="93"/>
      <c r="AD19" s="93"/>
      <c r="AE19" s="93"/>
      <c r="AF19" s="93"/>
      <c r="AG19" s="93"/>
      <c r="AH19" s="93"/>
      <c r="AI19" s="93"/>
      <c r="AJ19" s="93"/>
      <c r="AK19" s="93"/>
      <c r="AL19" s="93"/>
      <c r="AM19" s="93"/>
    </row>
    <row r="20" spans="1:39" ht="41.25" customHeight="1" x14ac:dyDescent="0.3">
      <c r="A20" s="133" t="s">
        <v>376</v>
      </c>
      <c r="B20" s="112" t="s">
        <v>375</v>
      </c>
      <c r="C20" s="125">
        <v>2935.4</v>
      </c>
      <c r="E20" s="93"/>
      <c r="F20" s="93"/>
      <c r="G20" s="93"/>
      <c r="H20" s="93"/>
      <c r="I20" s="93"/>
      <c r="J20" s="93"/>
      <c r="K20" s="93"/>
      <c r="L20" s="93"/>
      <c r="M20" s="93"/>
      <c r="N20" s="93"/>
      <c r="O20" s="93"/>
      <c r="P20" s="93"/>
      <c r="Q20" s="93"/>
      <c r="R20" s="93"/>
      <c r="S20" s="93"/>
      <c r="T20" s="93"/>
      <c r="U20" s="93"/>
      <c r="V20" s="93"/>
      <c r="W20" s="93"/>
      <c r="X20" s="93"/>
      <c r="Y20" s="93"/>
      <c r="Z20" s="93"/>
      <c r="AA20" s="93"/>
      <c r="AB20" s="93"/>
      <c r="AC20" s="93"/>
      <c r="AD20" s="93"/>
      <c r="AE20" s="93"/>
      <c r="AF20" s="93"/>
      <c r="AG20" s="93"/>
      <c r="AH20" s="93"/>
      <c r="AI20" s="93"/>
      <c r="AJ20" s="93"/>
      <c r="AK20" s="93"/>
      <c r="AL20" s="93"/>
      <c r="AM20" s="93"/>
    </row>
    <row r="21" spans="1:39" ht="22.5" customHeight="1" x14ac:dyDescent="0.3">
      <c r="A21" s="132" t="s">
        <v>374</v>
      </c>
      <c r="B21" s="112" t="s">
        <v>373</v>
      </c>
      <c r="C21" s="125">
        <v>20.2</v>
      </c>
      <c r="E21" s="93"/>
      <c r="F21" s="93"/>
      <c r="G21" s="93"/>
      <c r="H21" s="93"/>
      <c r="I21" s="93"/>
      <c r="J21" s="93"/>
      <c r="K21" s="93"/>
      <c r="L21" s="93"/>
      <c r="M21" s="93"/>
      <c r="N21" s="93"/>
      <c r="O21" s="93"/>
      <c r="P21" s="93"/>
      <c r="Q21" s="93"/>
      <c r="R21" s="93"/>
      <c r="S21" s="93"/>
      <c r="T21" s="93"/>
      <c r="U21" s="93"/>
      <c r="V21" s="93"/>
      <c r="W21" s="93"/>
      <c r="X21" s="93"/>
      <c r="Y21" s="93"/>
      <c r="Z21" s="93"/>
      <c r="AA21" s="93"/>
      <c r="AB21" s="93"/>
      <c r="AC21" s="93"/>
      <c r="AD21" s="93"/>
      <c r="AE21" s="93"/>
      <c r="AF21" s="93"/>
      <c r="AG21" s="93"/>
      <c r="AH21" s="93"/>
      <c r="AI21" s="93"/>
      <c r="AJ21" s="93"/>
      <c r="AK21" s="93"/>
      <c r="AL21" s="93"/>
      <c r="AM21" s="93"/>
    </row>
    <row r="22" spans="1:39" ht="37.5" x14ac:dyDescent="0.3">
      <c r="A22" s="108" t="s">
        <v>372</v>
      </c>
      <c r="B22" s="121" t="s">
        <v>371</v>
      </c>
      <c r="C22" s="176">
        <f>SUM(C23:C24)</f>
        <v>3070</v>
      </c>
      <c r="E22" s="93"/>
      <c r="F22" s="93"/>
      <c r="G22" s="93"/>
      <c r="H22" s="93"/>
      <c r="I22" s="93"/>
      <c r="J22" s="93"/>
      <c r="K22" s="93"/>
      <c r="L22" s="93"/>
      <c r="M22" s="93"/>
      <c r="N22" s="93"/>
      <c r="O22" s="93"/>
      <c r="P22" s="93"/>
      <c r="Q22" s="93"/>
      <c r="R22" s="93"/>
      <c r="S22" s="93"/>
      <c r="T22" s="93"/>
      <c r="U22" s="93"/>
      <c r="V22" s="93"/>
      <c r="W22" s="93"/>
      <c r="X22" s="93"/>
      <c r="Y22" s="93"/>
      <c r="Z22" s="93"/>
      <c r="AA22" s="93"/>
      <c r="AB22" s="93"/>
      <c r="AC22" s="93"/>
      <c r="AD22" s="93"/>
      <c r="AE22" s="93"/>
      <c r="AF22" s="93"/>
      <c r="AG22" s="93"/>
      <c r="AH22" s="93"/>
      <c r="AI22" s="93"/>
      <c r="AJ22" s="93"/>
      <c r="AK22" s="93"/>
      <c r="AL22" s="93"/>
      <c r="AM22" s="93"/>
    </row>
    <row r="23" spans="1:39" ht="75" x14ac:dyDescent="0.3">
      <c r="A23" s="111" t="s">
        <v>554</v>
      </c>
      <c r="B23" s="112" t="s">
        <v>370</v>
      </c>
      <c r="C23" s="125">
        <v>2565</v>
      </c>
      <c r="E23" s="93"/>
      <c r="F23" s="93"/>
      <c r="G23" s="93"/>
      <c r="H23" s="93"/>
      <c r="I23" s="93"/>
      <c r="J23" s="93"/>
      <c r="K23" s="93"/>
      <c r="L23" s="93"/>
      <c r="M23" s="93"/>
      <c r="N23" s="93"/>
      <c r="O23" s="93"/>
      <c r="P23" s="93"/>
      <c r="Q23" s="93"/>
      <c r="R23" s="93"/>
      <c r="S23" s="93"/>
      <c r="T23" s="93"/>
      <c r="U23" s="93"/>
      <c r="V23" s="93"/>
      <c r="W23" s="93"/>
      <c r="X23" s="93"/>
      <c r="Y23" s="93"/>
      <c r="Z23" s="93"/>
      <c r="AA23" s="93"/>
      <c r="AB23" s="93"/>
      <c r="AC23" s="93"/>
      <c r="AD23" s="93"/>
      <c r="AE23" s="93"/>
      <c r="AF23" s="93"/>
      <c r="AG23" s="93"/>
      <c r="AH23" s="93"/>
      <c r="AI23" s="93"/>
      <c r="AJ23" s="93"/>
      <c r="AK23" s="93"/>
      <c r="AL23" s="93"/>
      <c r="AM23" s="93"/>
    </row>
    <row r="24" spans="1:39" ht="59.25" customHeight="1" x14ac:dyDescent="0.3">
      <c r="A24" s="111" t="s">
        <v>369</v>
      </c>
      <c r="B24" s="112" t="s">
        <v>368</v>
      </c>
      <c r="C24" s="125">
        <v>505</v>
      </c>
      <c r="E24" s="93"/>
      <c r="F24" s="93"/>
      <c r="G24" s="93"/>
      <c r="H24" s="93"/>
      <c r="I24" s="93"/>
      <c r="J24" s="93"/>
      <c r="K24" s="93"/>
      <c r="L24" s="93"/>
      <c r="M24" s="93"/>
      <c r="N24" s="93"/>
      <c r="O24" s="93"/>
      <c r="P24" s="93"/>
      <c r="Q24" s="93"/>
      <c r="R24" s="93"/>
      <c r="S24" s="93"/>
      <c r="T24" s="93"/>
      <c r="U24" s="93"/>
      <c r="V24" s="93"/>
      <c r="W24" s="93"/>
      <c r="X24" s="93"/>
      <c r="Y24" s="93"/>
      <c r="Z24" s="93"/>
      <c r="AA24" s="93"/>
      <c r="AB24" s="93"/>
      <c r="AC24" s="93"/>
      <c r="AD24" s="93"/>
      <c r="AE24" s="93"/>
      <c r="AF24" s="93"/>
      <c r="AG24" s="93"/>
      <c r="AH24" s="93"/>
      <c r="AI24" s="93"/>
      <c r="AJ24" s="93"/>
      <c r="AK24" s="93"/>
      <c r="AL24" s="93"/>
      <c r="AM24" s="93"/>
    </row>
    <row r="25" spans="1:39" x14ac:dyDescent="0.3">
      <c r="A25" s="108" t="s">
        <v>367</v>
      </c>
      <c r="B25" s="131" t="s">
        <v>366</v>
      </c>
      <c r="C25" s="123">
        <f>SUM(C26)</f>
        <v>1156.0999999999999</v>
      </c>
      <c r="E25" s="93"/>
      <c r="F25" s="93"/>
      <c r="G25" s="93"/>
      <c r="H25" s="93"/>
      <c r="I25" s="93"/>
      <c r="J25" s="93"/>
      <c r="K25" s="93"/>
      <c r="L25" s="93"/>
      <c r="M25" s="93"/>
      <c r="N25" s="93"/>
      <c r="O25" s="93"/>
      <c r="P25" s="93"/>
      <c r="Q25" s="93"/>
      <c r="R25" s="93"/>
      <c r="S25" s="93"/>
      <c r="T25" s="93"/>
      <c r="U25" s="93"/>
      <c r="V25" s="93"/>
      <c r="W25" s="93"/>
      <c r="X25" s="93"/>
      <c r="Y25" s="93"/>
      <c r="Z25" s="93"/>
      <c r="AA25" s="93"/>
      <c r="AB25" s="93"/>
      <c r="AC25" s="93"/>
      <c r="AD25" s="93"/>
      <c r="AE25" s="93"/>
      <c r="AF25" s="93"/>
      <c r="AG25" s="93"/>
      <c r="AH25" s="93"/>
      <c r="AI25" s="93"/>
      <c r="AJ25" s="93"/>
      <c r="AK25" s="93"/>
      <c r="AL25" s="93"/>
      <c r="AM25" s="93"/>
    </row>
    <row r="26" spans="1:39" x14ac:dyDescent="0.3">
      <c r="A26" s="111" t="s">
        <v>365</v>
      </c>
      <c r="B26" s="130" t="s">
        <v>364</v>
      </c>
      <c r="C26" s="125">
        <v>1156.0999999999999</v>
      </c>
      <c r="E26" s="93"/>
      <c r="F26" s="93"/>
      <c r="G26" s="93"/>
      <c r="H26" s="93"/>
      <c r="I26" s="93"/>
      <c r="J26" s="93"/>
      <c r="K26" s="93"/>
      <c r="L26" s="93"/>
      <c r="M26" s="93"/>
      <c r="N26" s="93"/>
      <c r="O26" s="93"/>
      <c r="P26" s="93"/>
      <c r="Q26" s="93"/>
      <c r="R26" s="93"/>
      <c r="S26" s="93"/>
      <c r="T26" s="93"/>
      <c r="U26" s="93"/>
      <c r="V26" s="93"/>
      <c r="W26" s="93"/>
      <c r="X26" s="93"/>
      <c r="Y26" s="93"/>
      <c r="Z26" s="93"/>
      <c r="AA26" s="93"/>
      <c r="AB26" s="93"/>
      <c r="AC26" s="93"/>
      <c r="AD26" s="93"/>
      <c r="AE26" s="93"/>
      <c r="AF26" s="93"/>
      <c r="AG26" s="93"/>
      <c r="AH26" s="93"/>
      <c r="AI26" s="93"/>
      <c r="AJ26" s="93"/>
      <c r="AK26" s="93"/>
      <c r="AL26" s="93"/>
      <c r="AM26" s="93"/>
    </row>
    <row r="27" spans="1:39" ht="24.75" customHeight="1" x14ac:dyDescent="0.3">
      <c r="A27" s="108" t="s">
        <v>363</v>
      </c>
      <c r="B27" s="107" t="s">
        <v>362</v>
      </c>
      <c r="C27" s="123">
        <f>SUM(C28+C29)</f>
        <v>6440.5</v>
      </c>
      <c r="E27" s="93"/>
      <c r="F27" s="93"/>
      <c r="G27" s="93"/>
      <c r="H27" s="93"/>
      <c r="I27" s="93"/>
      <c r="J27" s="93"/>
      <c r="K27" s="93"/>
      <c r="L27" s="93"/>
      <c r="M27" s="93"/>
      <c r="N27" s="93"/>
      <c r="O27" s="93"/>
      <c r="P27" s="93"/>
      <c r="Q27" s="93"/>
      <c r="R27" s="93"/>
      <c r="S27" s="93"/>
      <c r="T27" s="93"/>
      <c r="U27" s="93"/>
      <c r="V27" s="93"/>
      <c r="W27" s="93"/>
      <c r="X27" s="93"/>
      <c r="Y27" s="93"/>
      <c r="Z27" s="93"/>
      <c r="AA27" s="93"/>
      <c r="AB27" s="93"/>
      <c r="AC27" s="93"/>
      <c r="AD27" s="93"/>
      <c r="AE27" s="93"/>
      <c r="AF27" s="93"/>
      <c r="AG27" s="93"/>
      <c r="AH27" s="93"/>
      <c r="AI27" s="93"/>
      <c r="AJ27" s="93"/>
      <c r="AK27" s="93"/>
      <c r="AL27" s="93"/>
      <c r="AM27" s="93"/>
    </row>
    <row r="28" spans="1:39" x14ac:dyDescent="0.3">
      <c r="A28" s="111" t="s">
        <v>361</v>
      </c>
      <c r="B28" s="112" t="s">
        <v>360</v>
      </c>
      <c r="C28" s="125">
        <v>5961</v>
      </c>
      <c r="D28" s="129"/>
      <c r="E28" s="93"/>
      <c r="F28" s="93"/>
      <c r="G28" s="93"/>
      <c r="H28" s="93"/>
      <c r="I28" s="93"/>
      <c r="J28" s="93"/>
      <c r="K28" s="93"/>
      <c r="L28" s="93"/>
      <c r="M28" s="93"/>
      <c r="N28" s="93"/>
      <c r="O28" s="93"/>
      <c r="P28" s="93"/>
      <c r="Q28" s="93"/>
      <c r="R28" s="93"/>
      <c r="S28" s="93"/>
      <c r="T28" s="93"/>
      <c r="U28" s="93"/>
      <c r="V28" s="93"/>
      <c r="W28" s="93"/>
      <c r="X28" s="93"/>
      <c r="Y28" s="93"/>
      <c r="Z28" s="93"/>
      <c r="AA28" s="93"/>
      <c r="AB28" s="93"/>
      <c r="AC28" s="93"/>
      <c r="AD28" s="93"/>
      <c r="AE28" s="93"/>
      <c r="AF28" s="93"/>
      <c r="AG28" s="93"/>
      <c r="AH28" s="93"/>
      <c r="AI28" s="93"/>
      <c r="AJ28" s="93"/>
      <c r="AK28" s="93"/>
      <c r="AL28" s="93"/>
      <c r="AM28" s="93"/>
    </row>
    <row r="29" spans="1:39" x14ac:dyDescent="0.3">
      <c r="A29" s="111" t="s">
        <v>359</v>
      </c>
      <c r="B29" s="112" t="s">
        <v>358</v>
      </c>
      <c r="C29" s="125">
        <v>479.5</v>
      </c>
      <c r="D29" s="129"/>
      <c r="E29" s="93"/>
      <c r="F29" s="93"/>
      <c r="G29" s="93"/>
      <c r="H29" s="93"/>
      <c r="I29" s="93"/>
      <c r="J29" s="93"/>
      <c r="K29" s="93"/>
      <c r="L29" s="93"/>
      <c r="M29" s="93"/>
      <c r="N29" s="93"/>
      <c r="O29" s="93"/>
      <c r="P29" s="93"/>
      <c r="Q29" s="93"/>
      <c r="R29" s="93"/>
      <c r="S29" s="93"/>
      <c r="T29" s="93"/>
      <c r="U29" s="93"/>
      <c r="V29" s="93"/>
      <c r="W29" s="93"/>
      <c r="X29" s="93"/>
      <c r="Y29" s="93"/>
      <c r="Z29" s="93"/>
      <c r="AA29" s="93"/>
      <c r="AB29" s="93"/>
      <c r="AC29" s="93"/>
      <c r="AD29" s="93"/>
      <c r="AE29" s="93"/>
      <c r="AF29" s="93"/>
      <c r="AG29" s="93"/>
      <c r="AH29" s="93"/>
      <c r="AI29" s="93"/>
      <c r="AJ29" s="93"/>
      <c r="AK29" s="93"/>
      <c r="AL29" s="93"/>
      <c r="AM29" s="93"/>
    </row>
    <row r="30" spans="1:39" x14ac:dyDescent="0.3">
      <c r="A30" s="108" t="s">
        <v>357</v>
      </c>
      <c r="B30" s="121" t="s">
        <v>356</v>
      </c>
      <c r="C30" s="123">
        <f>SUM(C31:C32)</f>
        <v>758.6</v>
      </c>
      <c r="E30" s="93"/>
      <c r="F30" s="93"/>
      <c r="G30" s="93"/>
      <c r="H30" s="93"/>
      <c r="I30" s="93"/>
      <c r="J30" s="93"/>
      <c r="K30" s="93"/>
      <c r="L30" s="93"/>
      <c r="M30" s="93"/>
      <c r="N30" s="93"/>
      <c r="O30" s="93"/>
      <c r="P30" s="93"/>
      <c r="Q30" s="93"/>
      <c r="R30" s="93"/>
      <c r="S30" s="93"/>
      <c r="T30" s="93"/>
      <c r="U30" s="93"/>
      <c r="V30" s="93"/>
      <c r="W30" s="93"/>
      <c r="X30" s="93"/>
      <c r="Y30" s="93"/>
      <c r="Z30" s="93"/>
      <c r="AA30" s="93"/>
      <c r="AB30" s="93"/>
      <c r="AC30" s="93"/>
      <c r="AD30" s="93"/>
      <c r="AE30" s="93"/>
      <c r="AF30" s="93"/>
      <c r="AG30" s="93"/>
      <c r="AH30" s="93"/>
      <c r="AI30" s="93"/>
      <c r="AJ30" s="93"/>
      <c r="AK30" s="93"/>
      <c r="AL30" s="93"/>
      <c r="AM30" s="93"/>
    </row>
    <row r="31" spans="1:39" ht="41.25" customHeight="1" x14ac:dyDescent="0.3">
      <c r="A31" s="111" t="s">
        <v>355</v>
      </c>
      <c r="B31" s="117" t="s">
        <v>354</v>
      </c>
      <c r="C31" s="125">
        <v>69.099999999999994</v>
      </c>
      <c r="E31" s="93"/>
      <c r="F31" s="93"/>
      <c r="G31" s="93"/>
      <c r="H31" s="93"/>
      <c r="I31" s="93"/>
      <c r="J31" s="93"/>
      <c r="K31" s="93"/>
      <c r="L31" s="93"/>
      <c r="M31" s="93"/>
      <c r="N31" s="93"/>
      <c r="O31" s="93"/>
      <c r="P31" s="93"/>
      <c r="Q31" s="93"/>
      <c r="R31" s="93"/>
      <c r="S31" s="93"/>
      <c r="T31" s="93"/>
      <c r="U31" s="93"/>
      <c r="V31" s="93"/>
      <c r="W31" s="93"/>
      <c r="X31" s="93"/>
      <c r="Y31" s="93"/>
      <c r="Z31" s="93"/>
      <c r="AA31" s="93"/>
      <c r="AB31" s="93"/>
      <c r="AC31" s="93"/>
      <c r="AD31" s="93"/>
      <c r="AE31" s="93"/>
      <c r="AF31" s="93"/>
      <c r="AG31" s="93"/>
      <c r="AH31" s="93"/>
      <c r="AI31" s="93"/>
      <c r="AJ31" s="93"/>
      <c r="AK31" s="93"/>
      <c r="AL31" s="93"/>
      <c r="AM31" s="93"/>
    </row>
    <row r="32" spans="1:39" ht="38.25" customHeight="1" x14ac:dyDescent="0.3">
      <c r="A32" s="111" t="s">
        <v>353</v>
      </c>
      <c r="B32" s="117" t="s">
        <v>352</v>
      </c>
      <c r="C32" s="125">
        <v>689.5</v>
      </c>
      <c r="E32" s="93"/>
      <c r="F32" s="93"/>
      <c r="G32" s="93"/>
      <c r="H32" s="93"/>
      <c r="I32" s="93"/>
      <c r="J32" s="93"/>
      <c r="K32" s="93"/>
      <c r="L32" s="93"/>
      <c r="M32" s="93"/>
      <c r="N32" s="93"/>
      <c r="O32" s="93"/>
      <c r="P32" s="93"/>
      <c r="Q32" s="93"/>
      <c r="R32" s="93"/>
      <c r="S32" s="93"/>
      <c r="T32" s="93"/>
      <c r="U32" s="93"/>
      <c r="V32" s="93"/>
      <c r="W32" s="93"/>
      <c r="X32" s="93"/>
      <c r="Y32" s="93"/>
      <c r="Z32" s="93"/>
      <c r="AA32" s="93"/>
      <c r="AB32" s="93"/>
      <c r="AC32" s="93"/>
      <c r="AD32" s="93"/>
      <c r="AE32" s="93"/>
      <c r="AF32" s="93"/>
      <c r="AG32" s="93"/>
      <c r="AH32" s="93"/>
      <c r="AI32" s="93"/>
      <c r="AJ32" s="93"/>
      <c r="AK32" s="93"/>
      <c r="AL32" s="93"/>
      <c r="AM32" s="93"/>
    </row>
    <row r="33" spans="1:39" x14ac:dyDescent="0.3">
      <c r="A33" s="108" t="s">
        <v>351</v>
      </c>
      <c r="B33" s="121" t="s">
        <v>350</v>
      </c>
      <c r="C33" s="176">
        <f>SUM(C34+C35+C36+C39+C43+C44+C45+C40+C42+C37+C41+C38)</f>
        <v>2430.6999999999998</v>
      </c>
      <c r="E33" s="93"/>
      <c r="F33" s="93"/>
      <c r="G33" s="93"/>
      <c r="H33" s="93"/>
      <c r="I33" s="93"/>
      <c r="J33" s="93"/>
      <c r="K33" s="93"/>
      <c r="L33" s="93"/>
      <c r="M33" s="93"/>
      <c r="N33" s="93"/>
      <c r="O33" s="93"/>
      <c r="P33" s="93"/>
      <c r="Q33" s="93"/>
      <c r="R33" s="93"/>
      <c r="S33" s="93"/>
      <c r="T33" s="93"/>
      <c r="U33" s="93"/>
      <c r="V33" s="93"/>
      <c r="W33" s="93"/>
      <c r="X33" s="93"/>
      <c r="Y33" s="93"/>
      <c r="Z33" s="93"/>
      <c r="AA33" s="93"/>
      <c r="AB33" s="93"/>
      <c r="AC33" s="93"/>
      <c r="AD33" s="93"/>
      <c r="AE33" s="93"/>
      <c r="AF33" s="93"/>
      <c r="AG33" s="93"/>
      <c r="AH33" s="93"/>
      <c r="AI33" s="93"/>
      <c r="AJ33" s="93"/>
      <c r="AK33" s="93"/>
      <c r="AL33" s="93"/>
      <c r="AM33" s="93"/>
    </row>
    <row r="34" spans="1:39" ht="24.75" customHeight="1" x14ac:dyDescent="0.3">
      <c r="A34" s="111" t="s">
        <v>349</v>
      </c>
      <c r="B34" s="112" t="s">
        <v>348</v>
      </c>
      <c r="C34" s="125">
        <v>31.1</v>
      </c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93"/>
      <c r="P34" s="93"/>
      <c r="Q34" s="93"/>
      <c r="R34" s="93"/>
      <c r="S34" s="93"/>
      <c r="T34" s="93"/>
      <c r="U34" s="93"/>
      <c r="V34" s="93"/>
      <c r="W34" s="93"/>
      <c r="X34" s="93"/>
      <c r="Y34" s="93"/>
      <c r="Z34" s="93"/>
      <c r="AA34" s="93"/>
      <c r="AB34" s="93"/>
      <c r="AC34" s="93"/>
      <c r="AD34" s="93"/>
      <c r="AE34" s="93"/>
      <c r="AF34" s="93"/>
      <c r="AG34" s="93"/>
      <c r="AH34" s="93"/>
      <c r="AI34" s="93"/>
      <c r="AJ34" s="93"/>
      <c r="AK34" s="93"/>
      <c r="AL34" s="93"/>
      <c r="AM34" s="93"/>
    </row>
    <row r="35" spans="1:39" ht="56.25" x14ac:dyDescent="0.3">
      <c r="A35" s="111" t="s">
        <v>347</v>
      </c>
      <c r="B35" s="112" t="s">
        <v>346</v>
      </c>
      <c r="C35" s="125">
        <v>15.2</v>
      </c>
      <c r="E35" s="93"/>
      <c r="F35" s="93"/>
      <c r="G35" s="93"/>
      <c r="H35" s="93"/>
      <c r="I35" s="93"/>
      <c r="J35" s="93"/>
      <c r="K35" s="93"/>
      <c r="L35" s="93"/>
      <c r="M35" s="93"/>
      <c r="N35" s="93"/>
      <c r="O35" s="93"/>
      <c r="P35" s="93"/>
      <c r="Q35" s="93"/>
      <c r="R35" s="93"/>
      <c r="S35" s="93"/>
      <c r="T35" s="93"/>
      <c r="U35" s="93"/>
      <c r="V35" s="93"/>
      <c r="W35" s="93"/>
      <c r="X35" s="93"/>
      <c r="Y35" s="93"/>
      <c r="Z35" s="93"/>
      <c r="AA35" s="93"/>
      <c r="AB35" s="93"/>
      <c r="AC35" s="93"/>
      <c r="AD35" s="93"/>
      <c r="AE35" s="93"/>
      <c r="AF35" s="93"/>
      <c r="AG35" s="93"/>
      <c r="AH35" s="93"/>
      <c r="AI35" s="93"/>
      <c r="AJ35" s="93"/>
      <c r="AK35" s="93"/>
      <c r="AL35" s="93"/>
      <c r="AM35" s="93"/>
    </row>
    <row r="36" spans="1:39" ht="56.25" x14ac:dyDescent="0.3">
      <c r="A36" s="111" t="s">
        <v>345</v>
      </c>
      <c r="B36" s="112" t="s">
        <v>344</v>
      </c>
      <c r="C36" s="125">
        <v>190.4</v>
      </c>
      <c r="E36" s="93"/>
      <c r="F36" s="93"/>
      <c r="G36" s="93"/>
      <c r="H36" s="93"/>
      <c r="I36" s="93"/>
      <c r="J36" s="93"/>
      <c r="K36" s="93"/>
      <c r="L36" s="93"/>
      <c r="M36" s="93"/>
      <c r="N36" s="93"/>
      <c r="O36" s="93"/>
      <c r="P36" s="93"/>
      <c r="Q36" s="93"/>
      <c r="R36" s="93"/>
      <c r="S36" s="93"/>
      <c r="T36" s="93"/>
      <c r="U36" s="93"/>
      <c r="V36" s="93"/>
      <c r="W36" s="93"/>
      <c r="X36" s="93"/>
      <c r="Y36" s="93"/>
      <c r="Z36" s="93"/>
      <c r="AA36" s="93"/>
      <c r="AB36" s="93"/>
      <c r="AC36" s="93"/>
      <c r="AD36" s="93"/>
      <c r="AE36" s="93"/>
      <c r="AF36" s="93"/>
      <c r="AG36" s="93"/>
      <c r="AH36" s="93"/>
      <c r="AI36" s="93"/>
      <c r="AJ36" s="93"/>
      <c r="AK36" s="93"/>
      <c r="AL36" s="93"/>
      <c r="AM36" s="93"/>
    </row>
    <row r="37" spans="1:39" ht="56.25" x14ac:dyDescent="0.3">
      <c r="A37" s="111" t="s">
        <v>343</v>
      </c>
      <c r="B37" s="112" t="s">
        <v>342</v>
      </c>
      <c r="C37" s="125">
        <v>57.6</v>
      </c>
      <c r="E37" s="93"/>
      <c r="F37" s="93"/>
      <c r="G37" s="93"/>
      <c r="H37" s="93"/>
      <c r="I37" s="93"/>
      <c r="J37" s="93"/>
      <c r="K37" s="93"/>
      <c r="L37" s="93"/>
      <c r="M37" s="93"/>
      <c r="N37" s="93"/>
      <c r="O37" s="93"/>
      <c r="P37" s="93"/>
      <c r="Q37" s="93"/>
      <c r="R37" s="93"/>
      <c r="S37" s="93"/>
      <c r="T37" s="93"/>
      <c r="U37" s="93"/>
      <c r="V37" s="93"/>
      <c r="W37" s="93"/>
      <c r="X37" s="93"/>
      <c r="Y37" s="93"/>
      <c r="Z37" s="93"/>
      <c r="AA37" s="93"/>
      <c r="AB37" s="93"/>
      <c r="AC37" s="93"/>
      <c r="AD37" s="93"/>
      <c r="AE37" s="93"/>
      <c r="AF37" s="93"/>
      <c r="AG37" s="93"/>
      <c r="AH37" s="93"/>
      <c r="AI37" s="93"/>
      <c r="AJ37" s="93"/>
      <c r="AK37" s="93"/>
      <c r="AL37" s="93"/>
      <c r="AM37" s="93"/>
    </row>
    <row r="38" spans="1:39" ht="56.25" x14ac:dyDescent="0.3">
      <c r="A38" s="128" t="s">
        <v>341</v>
      </c>
      <c r="B38" s="112" t="s">
        <v>340</v>
      </c>
      <c r="C38" s="125">
        <v>23.4</v>
      </c>
      <c r="E38" s="93"/>
      <c r="F38" s="93"/>
      <c r="G38" s="93"/>
      <c r="H38" s="93"/>
      <c r="I38" s="93"/>
      <c r="J38" s="93"/>
      <c r="K38" s="93"/>
      <c r="L38" s="93"/>
      <c r="M38" s="93"/>
      <c r="N38" s="93"/>
      <c r="O38" s="93"/>
      <c r="P38" s="93"/>
      <c r="Q38" s="93"/>
      <c r="R38" s="93"/>
      <c r="S38" s="93"/>
      <c r="T38" s="93"/>
      <c r="U38" s="93"/>
      <c r="V38" s="93"/>
      <c r="W38" s="93"/>
      <c r="X38" s="93"/>
      <c r="Y38" s="93"/>
      <c r="Z38" s="93"/>
      <c r="AA38" s="93"/>
      <c r="AB38" s="93"/>
      <c r="AC38" s="93"/>
      <c r="AD38" s="93"/>
      <c r="AE38" s="93"/>
      <c r="AF38" s="93"/>
      <c r="AG38" s="93"/>
      <c r="AH38" s="93"/>
      <c r="AI38" s="93"/>
      <c r="AJ38" s="93"/>
      <c r="AK38" s="93"/>
      <c r="AL38" s="93"/>
      <c r="AM38" s="93"/>
    </row>
    <row r="39" spans="1:39" ht="37.5" x14ac:dyDescent="0.3">
      <c r="A39" s="127" t="s">
        <v>339</v>
      </c>
      <c r="B39" s="126" t="s">
        <v>338</v>
      </c>
      <c r="C39" s="125">
        <v>5.0999999999999996</v>
      </c>
      <c r="E39" s="93"/>
      <c r="F39" s="93"/>
      <c r="G39" s="93"/>
      <c r="H39" s="93"/>
      <c r="I39" s="93"/>
      <c r="J39" s="93"/>
      <c r="K39" s="93"/>
      <c r="L39" s="93"/>
      <c r="M39" s="93"/>
      <c r="N39" s="93"/>
      <c r="O39" s="93"/>
      <c r="P39" s="93"/>
      <c r="Q39" s="93"/>
      <c r="R39" s="93"/>
      <c r="S39" s="93"/>
      <c r="T39" s="93"/>
      <c r="U39" s="93"/>
      <c r="V39" s="93"/>
      <c r="W39" s="93"/>
      <c r="X39" s="93"/>
      <c r="Y39" s="93"/>
      <c r="Z39" s="93"/>
      <c r="AA39" s="93"/>
      <c r="AB39" s="93"/>
      <c r="AC39" s="93"/>
      <c r="AD39" s="93"/>
      <c r="AE39" s="93"/>
      <c r="AF39" s="93"/>
      <c r="AG39" s="93"/>
      <c r="AH39" s="93"/>
      <c r="AI39" s="93"/>
      <c r="AJ39" s="93"/>
      <c r="AK39" s="93"/>
      <c r="AL39" s="93"/>
      <c r="AM39" s="93"/>
    </row>
    <row r="40" spans="1:39" ht="56.25" x14ac:dyDescent="0.3">
      <c r="A40" s="111" t="s">
        <v>337</v>
      </c>
      <c r="B40" s="112" t="s">
        <v>336</v>
      </c>
      <c r="C40" s="125">
        <v>894.1</v>
      </c>
      <c r="E40" s="93"/>
      <c r="F40" s="93"/>
      <c r="G40" s="93"/>
      <c r="H40" s="93"/>
      <c r="I40" s="93"/>
      <c r="J40" s="93"/>
      <c r="K40" s="93"/>
      <c r="L40" s="93"/>
      <c r="M40" s="93"/>
      <c r="N40" s="93"/>
      <c r="O40" s="93"/>
      <c r="P40" s="93"/>
      <c r="Q40" s="93"/>
      <c r="R40" s="93"/>
      <c r="S40" s="93"/>
      <c r="T40" s="93"/>
      <c r="U40" s="93"/>
      <c r="V40" s="93"/>
      <c r="W40" s="93"/>
      <c r="X40" s="93"/>
      <c r="Y40" s="93"/>
      <c r="Z40" s="93"/>
      <c r="AA40" s="93"/>
      <c r="AB40" s="93"/>
      <c r="AC40" s="93"/>
      <c r="AD40" s="93"/>
      <c r="AE40" s="93"/>
      <c r="AF40" s="93"/>
      <c r="AG40" s="93"/>
      <c r="AH40" s="93"/>
      <c r="AI40" s="93"/>
      <c r="AJ40" s="93"/>
      <c r="AK40" s="93"/>
      <c r="AL40" s="93"/>
      <c r="AM40" s="93"/>
    </row>
    <row r="41" spans="1:39" ht="56.25" x14ac:dyDescent="0.3">
      <c r="A41" s="111" t="s">
        <v>335</v>
      </c>
      <c r="B41" s="112" t="s">
        <v>334</v>
      </c>
      <c r="C41" s="125">
        <v>5.0999999999999996</v>
      </c>
      <c r="E41" s="93"/>
      <c r="F41" s="93"/>
      <c r="G41" s="93"/>
      <c r="H41" s="93"/>
      <c r="I41" s="93"/>
      <c r="J41" s="93"/>
      <c r="K41" s="93"/>
      <c r="L41" s="93"/>
      <c r="M41" s="93"/>
      <c r="N41" s="93"/>
      <c r="O41" s="93"/>
      <c r="P41" s="93"/>
      <c r="Q41" s="93"/>
      <c r="R41" s="93"/>
      <c r="S41" s="93"/>
      <c r="T41" s="93"/>
      <c r="U41" s="93"/>
      <c r="V41" s="93"/>
      <c r="W41" s="93"/>
      <c r="X41" s="93"/>
      <c r="Y41" s="93"/>
      <c r="Z41" s="93"/>
      <c r="AA41" s="93"/>
      <c r="AB41" s="93"/>
      <c r="AC41" s="93"/>
      <c r="AD41" s="93"/>
      <c r="AE41" s="93"/>
      <c r="AF41" s="93"/>
      <c r="AG41" s="93"/>
      <c r="AH41" s="93"/>
      <c r="AI41" s="93"/>
      <c r="AJ41" s="93"/>
      <c r="AK41" s="93"/>
      <c r="AL41" s="93"/>
      <c r="AM41" s="93"/>
    </row>
    <row r="42" spans="1:39" ht="37.5" x14ac:dyDescent="0.3">
      <c r="A42" s="111" t="s">
        <v>333</v>
      </c>
      <c r="B42" s="112" t="s">
        <v>332</v>
      </c>
      <c r="C42" s="125">
        <v>5.0999999999999996</v>
      </c>
      <c r="E42" s="93"/>
      <c r="F42" s="93"/>
      <c r="G42" s="93"/>
      <c r="H42" s="93"/>
      <c r="I42" s="93"/>
      <c r="J42" s="93"/>
      <c r="K42" s="93"/>
      <c r="L42" s="93"/>
      <c r="M42" s="93"/>
      <c r="N42" s="93"/>
      <c r="O42" s="93"/>
      <c r="P42" s="93"/>
      <c r="Q42" s="93"/>
      <c r="R42" s="93"/>
      <c r="S42" s="93"/>
      <c r="T42" s="93"/>
      <c r="U42" s="93"/>
      <c r="V42" s="93"/>
      <c r="W42" s="93"/>
      <c r="X42" s="93"/>
      <c r="Y42" s="93"/>
      <c r="Z42" s="93"/>
      <c r="AA42" s="93"/>
      <c r="AB42" s="93"/>
      <c r="AC42" s="93"/>
      <c r="AD42" s="93"/>
      <c r="AE42" s="93"/>
      <c r="AF42" s="93"/>
      <c r="AG42" s="93"/>
      <c r="AH42" s="93"/>
      <c r="AI42" s="93"/>
      <c r="AJ42" s="93"/>
      <c r="AK42" s="93"/>
      <c r="AL42" s="93"/>
      <c r="AM42" s="93"/>
    </row>
    <row r="43" spans="1:39" ht="37.5" x14ac:dyDescent="0.3">
      <c r="A43" s="111" t="s">
        <v>331</v>
      </c>
      <c r="B43" s="112" t="s">
        <v>330</v>
      </c>
      <c r="C43" s="125">
        <v>263.2</v>
      </c>
      <c r="E43" s="93"/>
      <c r="F43" s="93"/>
      <c r="G43" s="93"/>
      <c r="H43" s="93"/>
      <c r="I43" s="93"/>
      <c r="J43" s="93"/>
      <c r="K43" s="93"/>
      <c r="L43" s="93"/>
      <c r="M43" s="93"/>
      <c r="N43" s="93"/>
      <c r="O43" s="93"/>
      <c r="P43" s="93"/>
      <c r="Q43" s="93"/>
      <c r="R43" s="93"/>
      <c r="S43" s="93"/>
      <c r="T43" s="93"/>
      <c r="U43" s="93"/>
      <c r="V43" s="93"/>
      <c r="W43" s="93"/>
      <c r="X43" s="93"/>
      <c r="Y43" s="93"/>
      <c r="Z43" s="93"/>
      <c r="AA43" s="93"/>
      <c r="AB43" s="93"/>
      <c r="AC43" s="93"/>
      <c r="AD43" s="93"/>
      <c r="AE43" s="93"/>
      <c r="AF43" s="93"/>
      <c r="AG43" s="93"/>
      <c r="AH43" s="93"/>
      <c r="AI43" s="93"/>
      <c r="AJ43" s="93"/>
      <c r="AK43" s="93"/>
      <c r="AL43" s="93"/>
      <c r="AM43" s="93"/>
    </row>
    <row r="44" spans="1:39" ht="56.25" x14ac:dyDescent="0.3">
      <c r="A44" s="111" t="s">
        <v>329</v>
      </c>
      <c r="B44" s="112" t="s">
        <v>328</v>
      </c>
      <c r="C44" s="125">
        <v>101</v>
      </c>
      <c r="E44" s="93"/>
      <c r="F44" s="93"/>
      <c r="G44" s="93"/>
      <c r="H44" s="93"/>
      <c r="I44" s="93"/>
      <c r="J44" s="93"/>
      <c r="K44" s="93"/>
      <c r="L44" s="93"/>
      <c r="M44" s="93"/>
      <c r="N44" s="93"/>
      <c r="O44" s="93"/>
      <c r="P44" s="93"/>
      <c r="Q44" s="93"/>
      <c r="R44" s="93"/>
      <c r="S44" s="93"/>
      <c r="T44" s="93"/>
      <c r="U44" s="93"/>
      <c r="V44" s="93"/>
      <c r="W44" s="93"/>
      <c r="X44" s="93"/>
      <c r="Y44" s="93"/>
      <c r="Z44" s="93"/>
      <c r="AA44" s="93"/>
      <c r="AB44" s="93"/>
      <c r="AC44" s="93"/>
      <c r="AD44" s="93"/>
      <c r="AE44" s="93"/>
      <c r="AF44" s="93"/>
      <c r="AG44" s="93"/>
      <c r="AH44" s="93"/>
      <c r="AI44" s="93"/>
      <c r="AJ44" s="93"/>
      <c r="AK44" s="93"/>
      <c r="AL44" s="93"/>
      <c r="AM44" s="93"/>
    </row>
    <row r="45" spans="1:39" ht="41.25" customHeight="1" x14ac:dyDescent="0.3">
      <c r="A45" s="108" t="s">
        <v>327</v>
      </c>
      <c r="B45" s="121" t="s">
        <v>326</v>
      </c>
      <c r="C45" s="123">
        <f>SUM(C46:C49)</f>
        <v>839.4</v>
      </c>
      <c r="E45" s="93"/>
      <c r="F45" s="93"/>
      <c r="G45" s="93"/>
      <c r="H45" s="93"/>
      <c r="I45" s="93"/>
      <c r="J45" s="93"/>
      <c r="K45" s="93"/>
      <c r="L45" s="93"/>
      <c r="M45" s="93"/>
      <c r="N45" s="93"/>
      <c r="O45" s="93"/>
      <c r="P45" s="93"/>
      <c r="Q45" s="93"/>
      <c r="R45" s="93"/>
      <c r="S45" s="93"/>
      <c r="T45" s="93"/>
      <c r="U45" s="93"/>
      <c r="V45" s="93"/>
      <c r="W45" s="93"/>
      <c r="X45" s="93"/>
      <c r="Y45" s="93"/>
      <c r="Z45" s="93"/>
      <c r="AA45" s="93"/>
      <c r="AB45" s="93"/>
      <c r="AC45" s="93"/>
      <c r="AD45" s="93"/>
      <c r="AE45" s="93"/>
      <c r="AF45" s="93"/>
      <c r="AG45" s="93"/>
      <c r="AH45" s="93"/>
      <c r="AI45" s="93"/>
      <c r="AJ45" s="93"/>
      <c r="AK45" s="93"/>
      <c r="AL45" s="93"/>
      <c r="AM45" s="93"/>
    </row>
    <row r="46" spans="1:39" ht="37.5" x14ac:dyDescent="0.3">
      <c r="A46" s="111" t="s">
        <v>325</v>
      </c>
      <c r="B46" s="112" t="s">
        <v>321</v>
      </c>
      <c r="C46" s="125">
        <v>241</v>
      </c>
      <c r="E46" s="93"/>
      <c r="F46" s="93"/>
      <c r="G46" s="93"/>
      <c r="H46" s="93"/>
      <c r="I46" s="93"/>
      <c r="J46" s="93"/>
      <c r="K46" s="93"/>
      <c r="L46" s="93"/>
      <c r="M46" s="93"/>
      <c r="N46" s="93"/>
      <c r="O46" s="93"/>
      <c r="P46" s="93"/>
      <c r="Q46" s="93"/>
      <c r="R46" s="93"/>
      <c r="S46" s="93"/>
      <c r="T46" s="93"/>
      <c r="U46" s="93"/>
      <c r="V46" s="93"/>
      <c r="W46" s="93"/>
      <c r="X46" s="93"/>
      <c r="Y46" s="93"/>
      <c r="Z46" s="93"/>
      <c r="AA46" s="93"/>
      <c r="AB46" s="93"/>
      <c r="AC46" s="93"/>
      <c r="AD46" s="93"/>
      <c r="AE46" s="93"/>
      <c r="AF46" s="93"/>
      <c r="AG46" s="93"/>
      <c r="AH46" s="93"/>
      <c r="AI46" s="93"/>
      <c r="AJ46" s="93"/>
      <c r="AK46" s="93"/>
      <c r="AL46" s="93"/>
      <c r="AM46" s="93"/>
    </row>
    <row r="47" spans="1:39" ht="37.5" x14ac:dyDescent="0.3">
      <c r="A47" s="111" t="s">
        <v>324</v>
      </c>
      <c r="B47" s="112" t="s">
        <v>321</v>
      </c>
      <c r="C47" s="125">
        <v>17</v>
      </c>
      <c r="E47" s="93"/>
      <c r="F47" s="93"/>
      <c r="G47" s="93"/>
      <c r="H47" s="93"/>
      <c r="I47" s="93"/>
      <c r="J47" s="93"/>
      <c r="K47" s="93"/>
      <c r="L47" s="93"/>
      <c r="M47" s="93"/>
      <c r="N47" s="93"/>
      <c r="O47" s="93"/>
      <c r="P47" s="93"/>
      <c r="Q47" s="93"/>
      <c r="R47" s="93"/>
      <c r="S47" s="93"/>
      <c r="T47" s="93"/>
      <c r="U47" s="93"/>
      <c r="V47" s="93"/>
      <c r="W47" s="93"/>
      <c r="X47" s="93"/>
      <c r="Y47" s="93"/>
      <c r="Z47" s="93"/>
      <c r="AA47" s="93"/>
      <c r="AB47" s="93"/>
      <c r="AC47" s="93"/>
      <c r="AD47" s="93"/>
      <c r="AE47" s="93"/>
      <c r="AF47" s="93"/>
      <c r="AG47" s="93"/>
      <c r="AH47" s="93"/>
      <c r="AI47" s="93"/>
      <c r="AJ47" s="93"/>
      <c r="AK47" s="93"/>
      <c r="AL47" s="93"/>
      <c r="AM47" s="93"/>
    </row>
    <row r="48" spans="1:39" ht="37.5" x14ac:dyDescent="0.3">
      <c r="A48" s="111" t="s">
        <v>323</v>
      </c>
      <c r="B48" s="112" t="s">
        <v>321</v>
      </c>
      <c r="C48" s="125">
        <v>536.4</v>
      </c>
      <c r="E48" s="93"/>
      <c r="F48" s="93"/>
      <c r="G48" s="93"/>
      <c r="H48" s="93"/>
      <c r="I48" s="93"/>
      <c r="J48" s="93"/>
      <c r="K48" s="93"/>
      <c r="L48" s="93"/>
      <c r="M48" s="93"/>
      <c r="N48" s="93"/>
      <c r="O48" s="93"/>
      <c r="P48" s="93"/>
      <c r="Q48" s="93"/>
      <c r="R48" s="93"/>
      <c r="S48" s="93"/>
      <c r="T48" s="93"/>
      <c r="U48" s="93"/>
      <c r="V48" s="93"/>
      <c r="W48" s="93"/>
      <c r="X48" s="93"/>
      <c r="Y48" s="93"/>
      <c r="Z48" s="93"/>
      <c r="AA48" s="93"/>
      <c r="AB48" s="93"/>
      <c r="AC48" s="93"/>
      <c r="AD48" s="93"/>
      <c r="AE48" s="93"/>
      <c r="AF48" s="93"/>
      <c r="AG48" s="93"/>
      <c r="AH48" s="93"/>
      <c r="AI48" s="93"/>
      <c r="AJ48" s="93"/>
      <c r="AK48" s="93"/>
      <c r="AL48" s="93"/>
      <c r="AM48" s="93"/>
    </row>
    <row r="49" spans="1:39" ht="37.5" x14ac:dyDescent="0.3">
      <c r="A49" s="111" t="s">
        <v>322</v>
      </c>
      <c r="B49" s="112" t="s">
        <v>321</v>
      </c>
      <c r="C49" s="125">
        <v>45</v>
      </c>
    </row>
    <row r="50" spans="1:39" x14ac:dyDescent="0.3">
      <c r="A50" s="108" t="s">
        <v>320</v>
      </c>
      <c r="B50" s="124" t="s">
        <v>319</v>
      </c>
      <c r="C50" s="123">
        <v>25.5</v>
      </c>
    </row>
    <row r="51" spans="1:39" x14ac:dyDescent="0.3">
      <c r="A51" s="122" t="s">
        <v>318</v>
      </c>
      <c r="B51" s="121" t="s">
        <v>317</v>
      </c>
      <c r="C51" s="176">
        <f>SUM(C52+C94)</f>
        <v>720681.49999999988</v>
      </c>
      <c r="D51" s="115"/>
    </row>
    <row r="52" spans="1:39" x14ac:dyDescent="0.3">
      <c r="A52" s="122"/>
      <c r="B52" s="121" t="s">
        <v>316</v>
      </c>
      <c r="C52" s="176">
        <f>SUM(C53+C55+C73+C88+C93)</f>
        <v>720534.49999999988</v>
      </c>
      <c r="D52" s="115"/>
    </row>
    <row r="53" spans="1:39" x14ac:dyDescent="0.3">
      <c r="A53" s="230" t="s">
        <v>315</v>
      </c>
      <c r="B53" s="232" t="s">
        <v>314</v>
      </c>
      <c r="C53" s="233">
        <v>78786.899999999994</v>
      </c>
      <c r="D53" s="115"/>
    </row>
    <row r="54" spans="1:39" ht="24" customHeight="1" x14ac:dyDescent="0.3">
      <c r="A54" s="230"/>
      <c r="B54" s="232"/>
      <c r="C54" s="233"/>
      <c r="D54" s="115"/>
    </row>
    <row r="55" spans="1:39" s="118" customFormat="1" ht="37.5" x14ac:dyDescent="0.3">
      <c r="A55" s="175"/>
      <c r="B55" s="121" t="s">
        <v>313</v>
      </c>
      <c r="C55" s="176">
        <f>SUM(C56:C72)</f>
        <v>256955.49999999997</v>
      </c>
      <c r="D55" s="198"/>
      <c r="E55" s="119"/>
      <c r="F55" s="119"/>
      <c r="G55" s="119"/>
      <c r="H55" s="119"/>
      <c r="I55" s="119"/>
      <c r="J55" s="119"/>
      <c r="K55" s="119"/>
      <c r="L55" s="119"/>
      <c r="M55" s="119"/>
      <c r="N55" s="119"/>
      <c r="O55" s="119"/>
      <c r="P55" s="119"/>
      <c r="Q55" s="119"/>
      <c r="R55" s="119"/>
      <c r="S55" s="119"/>
      <c r="T55" s="119"/>
      <c r="U55" s="119"/>
      <c r="V55" s="119"/>
      <c r="W55" s="119"/>
      <c r="X55" s="119"/>
      <c r="Y55" s="119"/>
      <c r="Z55" s="119"/>
      <c r="AA55" s="119"/>
      <c r="AB55" s="119"/>
      <c r="AC55" s="119"/>
      <c r="AD55" s="119"/>
      <c r="AE55" s="119"/>
      <c r="AF55" s="119"/>
      <c r="AG55" s="119"/>
      <c r="AH55" s="119"/>
      <c r="AI55" s="119"/>
      <c r="AJ55" s="119"/>
      <c r="AK55" s="119"/>
      <c r="AL55" s="119"/>
      <c r="AM55" s="119"/>
    </row>
    <row r="56" spans="1:39" s="118" customFormat="1" ht="98.25" customHeight="1" x14ac:dyDescent="0.3">
      <c r="A56" s="111" t="s">
        <v>301</v>
      </c>
      <c r="B56" s="117" t="s">
        <v>312</v>
      </c>
      <c r="C56" s="109">
        <v>4465.1000000000004</v>
      </c>
      <c r="D56" s="200">
        <v>-429</v>
      </c>
      <c r="E56" s="119"/>
      <c r="F56" s="119"/>
      <c r="G56" s="119"/>
      <c r="H56" s="119"/>
      <c r="I56" s="119"/>
      <c r="J56" s="119"/>
      <c r="K56" s="119"/>
      <c r="L56" s="119"/>
      <c r="M56" s="119"/>
      <c r="N56" s="119"/>
      <c r="O56" s="119"/>
      <c r="P56" s="119"/>
      <c r="Q56" s="119"/>
      <c r="R56" s="119"/>
      <c r="S56" s="119"/>
      <c r="T56" s="119"/>
      <c r="U56" s="119"/>
      <c r="V56" s="119"/>
      <c r="W56" s="119"/>
      <c r="X56" s="119"/>
      <c r="Y56" s="119"/>
      <c r="Z56" s="119"/>
      <c r="AA56" s="119"/>
      <c r="AB56" s="119"/>
      <c r="AC56" s="119"/>
      <c r="AD56" s="119"/>
      <c r="AE56" s="119"/>
      <c r="AF56" s="119"/>
      <c r="AG56" s="119"/>
      <c r="AH56" s="119"/>
      <c r="AI56" s="119"/>
      <c r="AJ56" s="119"/>
      <c r="AK56" s="119"/>
      <c r="AL56" s="119"/>
      <c r="AM56" s="119"/>
    </row>
    <row r="57" spans="1:39" s="118" customFormat="1" ht="56.25" customHeight="1" x14ac:dyDescent="0.3">
      <c r="A57" s="111" t="s">
        <v>311</v>
      </c>
      <c r="B57" s="117" t="s">
        <v>310</v>
      </c>
      <c r="C57" s="109">
        <v>58765.8</v>
      </c>
      <c r="D57" s="200"/>
      <c r="E57" s="119"/>
      <c r="F57" s="119"/>
      <c r="G57" s="119"/>
      <c r="H57" s="119"/>
      <c r="I57" s="119"/>
      <c r="J57" s="119"/>
      <c r="K57" s="119"/>
      <c r="L57" s="119"/>
      <c r="M57" s="119"/>
      <c r="N57" s="119"/>
      <c r="O57" s="119"/>
      <c r="P57" s="119"/>
      <c r="Q57" s="119"/>
      <c r="R57" s="119"/>
      <c r="S57" s="119"/>
      <c r="T57" s="119"/>
      <c r="U57" s="119"/>
      <c r="V57" s="119"/>
      <c r="W57" s="119"/>
      <c r="X57" s="119"/>
      <c r="Y57" s="119"/>
      <c r="Z57" s="119"/>
      <c r="AA57" s="119"/>
      <c r="AB57" s="119"/>
      <c r="AC57" s="119"/>
      <c r="AD57" s="119"/>
      <c r="AE57" s="119"/>
      <c r="AF57" s="119"/>
      <c r="AG57" s="119"/>
      <c r="AH57" s="119"/>
      <c r="AI57" s="119"/>
      <c r="AJ57" s="119"/>
      <c r="AK57" s="119"/>
      <c r="AL57" s="119"/>
      <c r="AM57" s="119"/>
    </row>
    <row r="58" spans="1:39" s="118" customFormat="1" ht="56.25" customHeight="1" x14ac:dyDescent="0.3">
      <c r="A58" s="111" t="s">
        <v>301</v>
      </c>
      <c r="B58" s="117" t="s">
        <v>309</v>
      </c>
      <c r="C58" s="120">
        <v>2532.3000000000002</v>
      </c>
      <c r="D58" s="200"/>
      <c r="E58" s="119"/>
      <c r="F58" s="119"/>
      <c r="G58" s="119"/>
      <c r="H58" s="119"/>
      <c r="I58" s="119"/>
      <c r="J58" s="119"/>
      <c r="K58" s="119"/>
      <c r="L58" s="119"/>
      <c r="M58" s="119"/>
      <c r="N58" s="119"/>
      <c r="O58" s="119"/>
      <c r="P58" s="119"/>
      <c r="Q58" s="119"/>
      <c r="R58" s="119"/>
      <c r="S58" s="119"/>
      <c r="T58" s="119"/>
      <c r="U58" s="119"/>
      <c r="V58" s="119"/>
      <c r="W58" s="119"/>
      <c r="X58" s="119"/>
      <c r="Y58" s="119"/>
      <c r="Z58" s="119"/>
      <c r="AA58" s="119"/>
      <c r="AB58" s="119"/>
      <c r="AC58" s="119"/>
      <c r="AD58" s="119"/>
      <c r="AE58" s="119"/>
      <c r="AF58" s="119"/>
      <c r="AG58" s="119"/>
      <c r="AH58" s="119"/>
      <c r="AI58" s="119"/>
      <c r="AJ58" s="119"/>
      <c r="AK58" s="119"/>
      <c r="AL58" s="119"/>
      <c r="AM58" s="119"/>
    </row>
    <row r="59" spans="1:39" s="118" customFormat="1" ht="77.25" customHeight="1" x14ac:dyDescent="0.3">
      <c r="A59" s="111" t="s">
        <v>301</v>
      </c>
      <c r="B59" s="117" t="s">
        <v>308</v>
      </c>
      <c r="C59" s="120">
        <v>1000</v>
      </c>
      <c r="D59" s="200"/>
      <c r="E59" s="119"/>
      <c r="F59" s="119"/>
      <c r="G59" s="119"/>
      <c r="H59" s="119"/>
      <c r="I59" s="119"/>
      <c r="J59" s="119"/>
      <c r="K59" s="119"/>
      <c r="L59" s="119"/>
      <c r="M59" s="119"/>
      <c r="N59" s="119"/>
      <c r="O59" s="119"/>
      <c r="P59" s="119"/>
      <c r="Q59" s="119"/>
      <c r="R59" s="119"/>
      <c r="S59" s="119"/>
      <c r="T59" s="119"/>
      <c r="U59" s="119"/>
      <c r="V59" s="119"/>
      <c r="W59" s="119"/>
      <c r="X59" s="119"/>
      <c r="Y59" s="119"/>
      <c r="Z59" s="119"/>
      <c r="AA59" s="119"/>
      <c r="AB59" s="119"/>
      <c r="AC59" s="119"/>
      <c r="AD59" s="119"/>
      <c r="AE59" s="119"/>
      <c r="AF59" s="119"/>
      <c r="AG59" s="119"/>
      <c r="AH59" s="119"/>
      <c r="AI59" s="119"/>
      <c r="AJ59" s="119"/>
      <c r="AK59" s="119"/>
      <c r="AL59" s="119"/>
      <c r="AM59" s="119"/>
    </row>
    <row r="60" spans="1:39" s="118" customFormat="1" ht="56.25" x14ac:dyDescent="0.3">
      <c r="A60" s="111" t="s">
        <v>301</v>
      </c>
      <c r="B60" s="117" t="s">
        <v>307</v>
      </c>
      <c r="C60" s="109">
        <v>2000</v>
      </c>
      <c r="D60" s="200"/>
      <c r="E60" s="119"/>
      <c r="F60" s="119"/>
      <c r="G60" s="119"/>
      <c r="H60" s="119"/>
      <c r="I60" s="119"/>
      <c r="J60" s="119"/>
      <c r="K60" s="119"/>
      <c r="L60" s="119"/>
      <c r="M60" s="119"/>
      <c r="N60" s="119"/>
      <c r="O60" s="119"/>
      <c r="P60" s="119"/>
      <c r="Q60" s="119"/>
      <c r="R60" s="119"/>
      <c r="S60" s="119"/>
      <c r="T60" s="119"/>
      <c r="U60" s="119"/>
      <c r="V60" s="119"/>
      <c r="W60" s="119"/>
      <c r="X60" s="119"/>
      <c r="Y60" s="119"/>
      <c r="Z60" s="119"/>
      <c r="AA60" s="119"/>
      <c r="AB60" s="119"/>
      <c r="AC60" s="119"/>
      <c r="AD60" s="119"/>
      <c r="AE60" s="119"/>
      <c r="AF60" s="119"/>
      <c r="AG60" s="119"/>
      <c r="AH60" s="119"/>
      <c r="AI60" s="119"/>
      <c r="AJ60" s="119"/>
      <c r="AK60" s="119"/>
      <c r="AL60" s="119"/>
      <c r="AM60" s="119"/>
    </row>
    <row r="61" spans="1:39" s="118" customFormat="1" ht="112.5" x14ac:dyDescent="0.3">
      <c r="A61" s="111" t="s">
        <v>301</v>
      </c>
      <c r="B61" s="117" t="s">
        <v>306</v>
      </c>
      <c r="C61" s="109">
        <v>11146.2</v>
      </c>
      <c r="D61" s="200"/>
      <c r="E61" s="119"/>
      <c r="F61" s="119"/>
      <c r="G61" s="119"/>
      <c r="H61" s="119"/>
      <c r="I61" s="119"/>
      <c r="J61" s="119"/>
      <c r="K61" s="119"/>
      <c r="L61" s="119"/>
      <c r="M61" s="119"/>
      <c r="N61" s="119"/>
      <c r="O61" s="119"/>
      <c r="P61" s="119"/>
      <c r="Q61" s="119"/>
      <c r="R61" s="119"/>
      <c r="S61" s="119"/>
      <c r="T61" s="119"/>
      <c r="U61" s="119"/>
      <c r="V61" s="119"/>
      <c r="W61" s="119"/>
      <c r="X61" s="119"/>
      <c r="Y61" s="119"/>
      <c r="Z61" s="119"/>
      <c r="AA61" s="119"/>
      <c r="AB61" s="119"/>
      <c r="AC61" s="119"/>
      <c r="AD61" s="119"/>
      <c r="AE61" s="119"/>
      <c r="AF61" s="119"/>
      <c r="AG61" s="119"/>
      <c r="AH61" s="119"/>
      <c r="AI61" s="119"/>
      <c r="AJ61" s="119"/>
      <c r="AK61" s="119"/>
      <c r="AL61" s="119"/>
      <c r="AM61" s="119"/>
    </row>
    <row r="62" spans="1:39" s="118" customFormat="1" ht="56.25" x14ac:dyDescent="0.3">
      <c r="A62" s="111" t="s">
        <v>301</v>
      </c>
      <c r="B62" s="112" t="s">
        <v>305</v>
      </c>
      <c r="C62" s="109">
        <v>137777.60000000001</v>
      </c>
      <c r="D62" s="200">
        <v>14204.4</v>
      </c>
      <c r="E62" s="119"/>
      <c r="F62" s="119"/>
      <c r="G62" s="119"/>
      <c r="H62" s="119"/>
      <c r="I62" s="119"/>
      <c r="J62" s="119"/>
      <c r="K62" s="119"/>
      <c r="L62" s="119"/>
      <c r="M62" s="119"/>
      <c r="N62" s="119"/>
      <c r="O62" s="119"/>
      <c r="P62" s="119"/>
      <c r="Q62" s="119"/>
      <c r="R62" s="119"/>
      <c r="S62" s="119"/>
      <c r="T62" s="119"/>
      <c r="U62" s="119"/>
      <c r="V62" s="119"/>
      <c r="W62" s="119"/>
      <c r="X62" s="119"/>
      <c r="Y62" s="119"/>
      <c r="Z62" s="119"/>
      <c r="AA62" s="119"/>
      <c r="AB62" s="119"/>
      <c r="AC62" s="119"/>
      <c r="AD62" s="119"/>
      <c r="AE62" s="119"/>
      <c r="AF62" s="119"/>
      <c r="AG62" s="119"/>
      <c r="AH62" s="119"/>
      <c r="AI62" s="119"/>
      <c r="AJ62" s="119"/>
      <c r="AK62" s="119"/>
      <c r="AL62" s="119"/>
      <c r="AM62" s="119"/>
    </row>
    <row r="63" spans="1:39" s="118" customFormat="1" ht="56.25" x14ac:dyDescent="0.3">
      <c r="A63" s="111" t="s">
        <v>301</v>
      </c>
      <c r="B63" s="112" t="s">
        <v>304</v>
      </c>
      <c r="C63" s="109">
        <v>1831</v>
      </c>
      <c r="D63" s="197"/>
      <c r="E63" s="119"/>
      <c r="F63" s="119"/>
      <c r="G63" s="119"/>
      <c r="H63" s="119"/>
      <c r="I63" s="119"/>
      <c r="J63" s="119"/>
      <c r="K63" s="119"/>
      <c r="L63" s="119"/>
      <c r="M63" s="119"/>
      <c r="N63" s="119"/>
      <c r="O63" s="119"/>
      <c r="P63" s="119"/>
      <c r="Q63" s="119"/>
      <c r="R63" s="119"/>
      <c r="S63" s="119"/>
      <c r="T63" s="119"/>
      <c r="U63" s="119"/>
      <c r="V63" s="119"/>
      <c r="W63" s="119"/>
      <c r="X63" s="119"/>
      <c r="Y63" s="119"/>
      <c r="Z63" s="119"/>
      <c r="AA63" s="119"/>
      <c r="AB63" s="119"/>
      <c r="AC63" s="119"/>
      <c r="AD63" s="119"/>
      <c r="AE63" s="119"/>
      <c r="AF63" s="119"/>
      <c r="AG63" s="119"/>
      <c r="AH63" s="119"/>
      <c r="AI63" s="119"/>
      <c r="AJ63" s="119"/>
      <c r="AK63" s="119"/>
      <c r="AL63" s="119"/>
      <c r="AM63" s="119"/>
    </row>
    <row r="64" spans="1:39" s="118" customFormat="1" ht="75" x14ac:dyDescent="0.3">
      <c r="A64" s="111" t="s">
        <v>527</v>
      </c>
      <c r="B64" s="112" t="s">
        <v>303</v>
      </c>
      <c r="C64" s="109">
        <v>1111</v>
      </c>
      <c r="D64" s="197"/>
      <c r="E64" s="119"/>
      <c r="F64" s="119"/>
      <c r="G64" s="119"/>
      <c r="H64" s="119"/>
      <c r="I64" s="119"/>
      <c r="J64" s="119"/>
      <c r="K64" s="119"/>
      <c r="L64" s="119"/>
      <c r="M64" s="119"/>
      <c r="N64" s="119"/>
      <c r="O64" s="119"/>
      <c r="P64" s="119"/>
      <c r="Q64" s="119"/>
      <c r="R64" s="119"/>
      <c r="S64" s="119"/>
      <c r="T64" s="119"/>
      <c r="U64" s="119"/>
      <c r="V64" s="119"/>
      <c r="W64" s="119"/>
      <c r="X64" s="119"/>
      <c r="Y64" s="119"/>
      <c r="Z64" s="119"/>
      <c r="AA64" s="119"/>
      <c r="AB64" s="119"/>
      <c r="AC64" s="119"/>
      <c r="AD64" s="119"/>
      <c r="AE64" s="119"/>
      <c r="AF64" s="119"/>
      <c r="AG64" s="119"/>
      <c r="AH64" s="119"/>
      <c r="AI64" s="119"/>
      <c r="AJ64" s="119"/>
      <c r="AK64" s="119"/>
      <c r="AL64" s="119"/>
      <c r="AM64" s="119"/>
    </row>
    <row r="65" spans="1:39" s="118" customFormat="1" ht="75" x14ac:dyDescent="0.3">
      <c r="A65" s="111" t="s">
        <v>562</v>
      </c>
      <c r="B65" s="112" t="s">
        <v>302</v>
      </c>
      <c r="C65" s="109">
        <v>9056</v>
      </c>
      <c r="D65" s="197"/>
      <c r="E65" s="119"/>
      <c r="F65" s="119"/>
      <c r="G65" s="119"/>
      <c r="H65" s="119"/>
      <c r="I65" s="119"/>
      <c r="J65" s="119"/>
      <c r="K65" s="119"/>
      <c r="L65" s="119"/>
      <c r="M65" s="119"/>
      <c r="N65" s="119"/>
      <c r="O65" s="119"/>
      <c r="P65" s="119"/>
      <c r="Q65" s="119"/>
      <c r="R65" s="119"/>
      <c r="S65" s="119"/>
      <c r="T65" s="119"/>
      <c r="U65" s="119"/>
      <c r="V65" s="119"/>
      <c r="W65" s="119"/>
      <c r="X65" s="119"/>
      <c r="Y65" s="119"/>
      <c r="Z65" s="119"/>
      <c r="AA65" s="119"/>
      <c r="AB65" s="119"/>
      <c r="AC65" s="119"/>
      <c r="AD65" s="119"/>
      <c r="AE65" s="119"/>
      <c r="AF65" s="119"/>
      <c r="AG65" s="119"/>
      <c r="AH65" s="119"/>
      <c r="AI65" s="119"/>
      <c r="AJ65" s="119"/>
      <c r="AK65" s="119"/>
      <c r="AL65" s="119"/>
      <c r="AM65" s="119"/>
    </row>
    <row r="66" spans="1:39" s="118" customFormat="1" ht="93.75" x14ac:dyDescent="0.3">
      <c r="A66" s="111" t="s">
        <v>301</v>
      </c>
      <c r="B66" s="117" t="s">
        <v>546</v>
      </c>
      <c r="C66" s="109">
        <v>20719.3</v>
      </c>
      <c r="D66" s="197">
        <v>3650.5</v>
      </c>
      <c r="E66" s="119"/>
      <c r="F66" s="119"/>
      <c r="G66" s="119"/>
      <c r="H66" s="119"/>
      <c r="I66" s="119"/>
      <c r="J66" s="119"/>
      <c r="K66" s="119"/>
      <c r="L66" s="119"/>
      <c r="M66" s="119"/>
      <c r="N66" s="119"/>
      <c r="O66" s="119"/>
      <c r="P66" s="119"/>
      <c r="Q66" s="119"/>
      <c r="R66" s="119"/>
      <c r="S66" s="119"/>
      <c r="T66" s="119"/>
      <c r="U66" s="119"/>
      <c r="V66" s="119"/>
      <c r="W66" s="119"/>
      <c r="X66" s="119"/>
      <c r="Y66" s="119"/>
      <c r="Z66" s="119"/>
      <c r="AA66" s="119"/>
      <c r="AB66" s="119"/>
      <c r="AC66" s="119"/>
      <c r="AD66" s="119"/>
      <c r="AE66" s="119"/>
      <c r="AF66" s="119"/>
      <c r="AG66" s="119"/>
      <c r="AH66" s="119"/>
      <c r="AI66" s="119"/>
      <c r="AJ66" s="119"/>
      <c r="AK66" s="119"/>
      <c r="AL66" s="119"/>
      <c r="AM66" s="119"/>
    </row>
    <row r="67" spans="1:39" s="118" customFormat="1" x14ac:dyDescent="0.3">
      <c r="A67" s="111" t="s">
        <v>301</v>
      </c>
      <c r="B67" s="117" t="s">
        <v>547</v>
      </c>
      <c r="C67" s="109">
        <v>819.5</v>
      </c>
      <c r="D67" s="197"/>
      <c r="E67" s="119"/>
      <c r="F67" s="119"/>
      <c r="G67" s="119"/>
      <c r="H67" s="119"/>
      <c r="I67" s="119"/>
      <c r="J67" s="119"/>
      <c r="K67" s="119"/>
      <c r="L67" s="119"/>
      <c r="M67" s="119"/>
      <c r="N67" s="119"/>
      <c r="O67" s="119"/>
      <c r="P67" s="119"/>
      <c r="Q67" s="119"/>
      <c r="R67" s="119"/>
      <c r="S67" s="119"/>
      <c r="T67" s="119"/>
      <c r="U67" s="119"/>
      <c r="V67" s="119"/>
      <c r="W67" s="119"/>
      <c r="X67" s="119"/>
      <c r="Y67" s="119"/>
      <c r="Z67" s="119"/>
      <c r="AA67" s="119"/>
      <c r="AB67" s="119"/>
      <c r="AC67" s="119"/>
      <c r="AD67" s="119"/>
      <c r="AE67" s="119"/>
      <c r="AF67" s="119"/>
      <c r="AG67" s="119"/>
      <c r="AH67" s="119"/>
      <c r="AI67" s="119"/>
      <c r="AJ67" s="119"/>
      <c r="AK67" s="119"/>
      <c r="AL67" s="119"/>
      <c r="AM67" s="119"/>
    </row>
    <row r="68" spans="1:39" s="118" customFormat="1" ht="56.25" x14ac:dyDescent="0.3">
      <c r="A68" s="111" t="s">
        <v>301</v>
      </c>
      <c r="B68" s="112" t="s">
        <v>300</v>
      </c>
      <c r="C68" s="109">
        <v>200</v>
      </c>
      <c r="D68" s="200"/>
      <c r="E68" s="119"/>
      <c r="F68" s="119"/>
      <c r="G68" s="119"/>
      <c r="H68" s="119"/>
      <c r="I68" s="119"/>
      <c r="J68" s="119"/>
      <c r="K68" s="119"/>
      <c r="L68" s="119"/>
      <c r="M68" s="119"/>
      <c r="N68" s="119"/>
      <c r="O68" s="119"/>
      <c r="P68" s="119"/>
      <c r="Q68" s="119"/>
      <c r="R68" s="119"/>
      <c r="S68" s="119"/>
      <c r="T68" s="119"/>
      <c r="U68" s="119"/>
      <c r="V68" s="119"/>
      <c r="W68" s="119"/>
      <c r="X68" s="119"/>
      <c r="Y68" s="119"/>
      <c r="Z68" s="119"/>
      <c r="AA68" s="119"/>
      <c r="AB68" s="119"/>
      <c r="AC68" s="119"/>
      <c r="AD68" s="119"/>
      <c r="AE68" s="119"/>
      <c r="AF68" s="119"/>
      <c r="AG68" s="119"/>
      <c r="AH68" s="119"/>
      <c r="AI68" s="119"/>
      <c r="AJ68" s="119"/>
      <c r="AK68" s="119"/>
      <c r="AL68" s="119"/>
      <c r="AM68" s="119"/>
    </row>
    <row r="69" spans="1:39" s="118" customFormat="1" ht="37.5" x14ac:dyDescent="0.3">
      <c r="A69" s="178" t="s">
        <v>525</v>
      </c>
      <c r="B69" s="117" t="s">
        <v>523</v>
      </c>
      <c r="C69" s="109">
        <v>496.8</v>
      </c>
      <c r="D69" s="200"/>
      <c r="E69" s="119"/>
      <c r="F69" s="119"/>
      <c r="G69" s="119"/>
      <c r="H69" s="119"/>
      <c r="I69" s="119"/>
      <c r="J69" s="119"/>
      <c r="K69" s="119"/>
      <c r="L69" s="119"/>
      <c r="M69" s="119"/>
      <c r="N69" s="119"/>
      <c r="O69" s="119"/>
      <c r="P69" s="119"/>
      <c r="Q69" s="119"/>
      <c r="R69" s="119"/>
      <c r="S69" s="119"/>
      <c r="T69" s="119"/>
      <c r="U69" s="119"/>
      <c r="V69" s="119"/>
      <c r="W69" s="119"/>
      <c r="X69" s="119"/>
      <c r="Y69" s="119"/>
      <c r="Z69" s="119"/>
      <c r="AA69" s="119"/>
      <c r="AB69" s="119"/>
      <c r="AC69" s="119"/>
      <c r="AD69" s="119"/>
      <c r="AE69" s="119"/>
      <c r="AF69" s="119"/>
      <c r="AG69" s="119"/>
      <c r="AH69" s="119"/>
      <c r="AI69" s="119"/>
      <c r="AJ69" s="119"/>
      <c r="AK69" s="119"/>
      <c r="AL69" s="119"/>
      <c r="AM69" s="119"/>
    </row>
    <row r="70" spans="1:39" s="118" customFormat="1" ht="37.5" x14ac:dyDescent="0.3">
      <c r="A70" s="111" t="s">
        <v>301</v>
      </c>
      <c r="B70" s="117" t="s">
        <v>523</v>
      </c>
      <c r="C70" s="109">
        <v>3763.3</v>
      </c>
      <c r="D70" s="200">
        <v>2623.3</v>
      </c>
      <c r="E70" s="119"/>
      <c r="F70" s="119"/>
      <c r="G70" s="119"/>
      <c r="H70" s="119"/>
      <c r="I70" s="119"/>
      <c r="J70" s="119"/>
      <c r="K70" s="119"/>
      <c r="L70" s="119"/>
      <c r="M70" s="119"/>
      <c r="N70" s="119"/>
      <c r="O70" s="119"/>
      <c r="P70" s="119"/>
      <c r="Q70" s="119"/>
      <c r="R70" s="119"/>
      <c r="S70" s="119"/>
      <c r="T70" s="119"/>
      <c r="U70" s="119"/>
      <c r="V70" s="119"/>
      <c r="W70" s="119"/>
      <c r="X70" s="119"/>
      <c r="Y70" s="119"/>
      <c r="Z70" s="119"/>
      <c r="AA70" s="119"/>
      <c r="AB70" s="119"/>
      <c r="AC70" s="119"/>
      <c r="AD70" s="119"/>
      <c r="AE70" s="119"/>
      <c r="AF70" s="119"/>
      <c r="AG70" s="119"/>
      <c r="AH70" s="119"/>
      <c r="AI70" s="119"/>
      <c r="AJ70" s="119"/>
      <c r="AK70" s="119"/>
      <c r="AL70" s="119"/>
      <c r="AM70" s="119"/>
    </row>
    <row r="71" spans="1:39" s="118" customFormat="1" ht="56.25" x14ac:dyDescent="0.3">
      <c r="A71" s="178" t="s">
        <v>526</v>
      </c>
      <c r="B71" s="179" t="s">
        <v>524</v>
      </c>
      <c r="C71" s="109">
        <v>36</v>
      </c>
      <c r="D71" s="200"/>
      <c r="E71" s="119"/>
      <c r="F71" s="119"/>
      <c r="G71" s="119"/>
      <c r="H71" s="119"/>
      <c r="I71" s="119"/>
      <c r="J71" s="119"/>
      <c r="K71" s="119"/>
      <c r="L71" s="119"/>
      <c r="M71" s="119"/>
      <c r="N71" s="119"/>
      <c r="O71" s="119"/>
      <c r="P71" s="119"/>
      <c r="Q71" s="119"/>
      <c r="R71" s="119"/>
      <c r="S71" s="119"/>
      <c r="T71" s="119"/>
      <c r="U71" s="119"/>
      <c r="V71" s="119"/>
      <c r="W71" s="119"/>
      <c r="X71" s="119"/>
      <c r="Y71" s="119"/>
      <c r="Z71" s="119"/>
      <c r="AA71" s="119"/>
      <c r="AB71" s="119"/>
      <c r="AC71" s="119"/>
      <c r="AD71" s="119"/>
      <c r="AE71" s="119"/>
      <c r="AF71" s="119"/>
      <c r="AG71" s="119"/>
      <c r="AH71" s="119"/>
      <c r="AI71" s="119"/>
      <c r="AJ71" s="119"/>
      <c r="AK71" s="119"/>
      <c r="AL71" s="119"/>
      <c r="AM71" s="119"/>
    </row>
    <row r="72" spans="1:39" s="118" customFormat="1" ht="76.5" customHeight="1" x14ac:dyDescent="0.3">
      <c r="A72" s="111" t="s">
        <v>299</v>
      </c>
      <c r="B72" s="117" t="s">
        <v>298</v>
      </c>
      <c r="C72" s="109">
        <v>1235.5999999999999</v>
      </c>
      <c r="D72" s="200"/>
      <c r="E72" s="119"/>
      <c r="F72" s="119"/>
      <c r="G72" s="119"/>
      <c r="H72" s="119"/>
      <c r="I72" s="119"/>
      <c r="J72" s="119"/>
      <c r="K72" s="119"/>
      <c r="L72" s="119"/>
      <c r="M72" s="119"/>
      <c r="N72" s="119"/>
      <c r="O72" s="119"/>
      <c r="P72" s="119"/>
      <c r="Q72" s="119"/>
      <c r="R72" s="119"/>
      <c r="S72" s="119"/>
      <c r="T72" s="119"/>
      <c r="U72" s="119"/>
      <c r="V72" s="119"/>
      <c r="W72" s="119"/>
      <c r="X72" s="119"/>
      <c r="Y72" s="119"/>
      <c r="Z72" s="119"/>
      <c r="AA72" s="119"/>
      <c r="AB72" s="119"/>
      <c r="AC72" s="119"/>
      <c r="AD72" s="119"/>
      <c r="AE72" s="119"/>
      <c r="AF72" s="119"/>
      <c r="AG72" s="119"/>
      <c r="AH72" s="119"/>
      <c r="AI72" s="119"/>
      <c r="AJ72" s="119"/>
      <c r="AK72" s="119"/>
      <c r="AL72" s="119"/>
      <c r="AM72" s="119"/>
    </row>
    <row r="73" spans="1:39" s="113" customFormat="1" ht="37.5" x14ac:dyDescent="0.3">
      <c r="A73" s="231"/>
      <c r="B73" s="107" t="s">
        <v>297</v>
      </c>
      <c r="C73" s="176">
        <f>SUM(C75:C87)</f>
        <v>382750.2</v>
      </c>
      <c r="D73" s="201"/>
      <c r="E73" s="114"/>
      <c r="F73" s="114"/>
      <c r="G73" s="114"/>
      <c r="H73" s="114"/>
      <c r="I73" s="114"/>
      <c r="J73" s="114"/>
      <c r="K73" s="114"/>
      <c r="L73" s="114"/>
      <c r="M73" s="114"/>
      <c r="N73" s="114"/>
      <c r="O73" s="114"/>
      <c r="P73" s="114"/>
      <c r="Q73" s="114"/>
      <c r="R73" s="114"/>
      <c r="S73" s="114"/>
      <c r="T73" s="114"/>
      <c r="U73" s="114"/>
      <c r="V73" s="114"/>
      <c r="W73" s="114"/>
      <c r="X73" s="114"/>
      <c r="Y73" s="114"/>
      <c r="Z73" s="114"/>
      <c r="AA73" s="114"/>
      <c r="AB73" s="114"/>
      <c r="AC73" s="114"/>
      <c r="AD73" s="114"/>
      <c r="AE73" s="114"/>
      <c r="AF73" s="114"/>
      <c r="AG73" s="114"/>
      <c r="AH73" s="114"/>
      <c r="AI73" s="114"/>
      <c r="AJ73" s="114"/>
      <c r="AK73" s="114"/>
      <c r="AL73" s="114"/>
      <c r="AM73" s="114"/>
    </row>
    <row r="74" spans="1:39" x14ac:dyDescent="0.3">
      <c r="A74" s="231"/>
      <c r="B74" s="117" t="s">
        <v>278</v>
      </c>
      <c r="C74" s="109"/>
      <c r="D74" s="197"/>
    </row>
    <row r="75" spans="1:39" ht="37.5" x14ac:dyDescent="0.3">
      <c r="A75" s="111" t="s">
        <v>287</v>
      </c>
      <c r="B75" s="117" t="s">
        <v>296</v>
      </c>
      <c r="C75" s="109">
        <v>45285.3</v>
      </c>
      <c r="D75" s="197"/>
    </row>
    <row r="76" spans="1:39" ht="40.5" customHeight="1" x14ac:dyDescent="0.3">
      <c r="A76" s="111" t="s">
        <v>287</v>
      </c>
      <c r="B76" s="117" t="s">
        <v>295</v>
      </c>
      <c r="C76" s="109">
        <v>5</v>
      </c>
      <c r="D76" s="197"/>
    </row>
    <row r="77" spans="1:39" ht="75" x14ac:dyDescent="0.3">
      <c r="A77" s="111" t="s">
        <v>287</v>
      </c>
      <c r="B77" s="117" t="s">
        <v>294</v>
      </c>
      <c r="C77" s="109">
        <v>80.2</v>
      </c>
      <c r="D77" s="197"/>
    </row>
    <row r="78" spans="1:39" ht="37.5" x14ac:dyDescent="0.3">
      <c r="A78" s="111" t="s">
        <v>287</v>
      </c>
      <c r="B78" s="112" t="s">
        <v>293</v>
      </c>
      <c r="C78" s="109">
        <v>865</v>
      </c>
      <c r="D78" s="197"/>
    </row>
    <row r="79" spans="1:39" ht="56.25" x14ac:dyDescent="0.3">
      <c r="A79" s="111" t="s">
        <v>287</v>
      </c>
      <c r="B79" s="112" t="s">
        <v>292</v>
      </c>
      <c r="C79" s="109">
        <v>370.7</v>
      </c>
      <c r="D79" s="197"/>
    </row>
    <row r="80" spans="1:39" ht="45" customHeight="1" x14ac:dyDescent="0.3">
      <c r="A80" s="111" t="s">
        <v>287</v>
      </c>
      <c r="B80" s="112" t="s">
        <v>291</v>
      </c>
      <c r="C80" s="109">
        <v>38200.699999999997</v>
      </c>
      <c r="D80" s="197">
        <v>-6378.5</v>
      </c>
    </row>
    <row r="81" spans="1:39" ht="21" customHeight="1" x14ac:dyDescent="0.3">
      <c r="A81" s="111" t="s">
        <v>287</v>
      </c>
      <c r="B81" s="112" t="s">
        <v>290</v>
      </c>
      <c r="C81" s="109">
        <v>183600.9</v>
      </c>
      <c r="D81" s="197">
        <v>-3057.6</v>
      </c>
    </row>
    <row r="82" spans="1:39" ht="40.5" customHeight="1" x14ac:dyDescent="0.3">
      <c r="A82" s="111" t="s">
        <v>287</v>
      </c>
      <c r="B82" s="117" t="s">
        <v>289</v>
      </c>
      <c r="C82" s="109">
        <v>59723.199999999997</v>
      </c>
      <c r="D82" s="197">
        <v>-1331.2</v>
      </c>
    </row>
    <row r="83" spans="1:39" ht="43.5" customHeight="1" x14ac:dyDescent="0.3">
      <c r="A83" s="111" t="s">
        <v>287</v>
      </c>
      <c r="B83" s="112" t="s">
        <v>288</v>
      </c>
      <c r="C83" s="109">
        <v>7141.2</v>
      </c>
      <c r="D83" s="197">
        <v>-473.2</v>
      </c>
    </row>
    <row r="84" spans="1:39" ht="42.75" customHeight="1" x14ac:dyDescent="0.3">
      <c r="A84" s="111" t="s">
        <v>287</v>
      </c>
      <c r="B84" s="112" t="s">
        <v>286</v>
      </c>
      <c r="C84" s="109">
        <v>37185.199999999997</v>
      </c>
      <c r="D84" s="197">
        <v>276.10000000000002</v>
      </c>
    </row>
    <row r="85" spans="1:39" ht="56.25" x14ac:dyDescent="0.3">
      <c r="A85" s="111" t="s">
        <v>285</v>
      </c>
      <c r="B85" s="112" t="s">
        <v>284</v>
      </c>
      <c r="C85" s="109">
        <v>7147.1</v>
      </c>
      <c r="D85" s="197">
        <v>-522.4</v>
      </c>
    </row>
    <row r="86" spans="1:39" ht="39" customHeight="1" x14ac:dyDescent="0.3">
      <c r="A86" s="111" t="s">
        <v>283</v>
      </c>
      <c r="B86" s="112" t="s">
        <v>282</v>
      </c>
      <c r="C86" s="109">
        <v>1738.2</v>
      </c>
      <c r="D86" s="197"/>
    </row>
    <row r="87" spans="1:39" ht="97.5" customHeight="1" x14ac:dyDescent="0.3">
      <c r="A87" s="111" t="s">
        <v>281</v>
      </c>
      <c r="B87" s="112" t="s">
        <v>280</v>
      </c>
      <c r="C87" s="109">
        <v>1407.5</v>
      </c>
      <c r="D87" s="197"/>
    </row>
    <row r="88" spans="1:39" s="113" customFormat="1" x14ac:dyDescent="0.3">
      <c r="A88" s="227"/>
      <c r="B88" s="116" t="s">
        <v>279</v>
      </c>
      <c r="C88" s="176">
        <f>SUM(C90:C92)</f>
        <v>1635.2</v>
      </c>
      <c r="D88" s="200"/>
      <c r="E88" s="114"/>
      <c r="F88" s="114"/>
      <c r="G88" s="114"/>
      <c r="H88" s="114"/>
      <c r="I88" s="114"/>
      <c r="J88" s="114"/>
      <c r="K88" s="114"/>
      <c r="L88" s="114"/>
      <c r="M88" s="114"/>
      <c r="N88" s="114"/>
      <c r="O88" s="114"/>
      <c r="P88" s="114"/>
      <c r="Q88" s="114"/>
      <c r="R88" s="114"/>
      <c r="S88" s="114"/>
      <c r="T88" s="114"/>
      <c r="U88" s="114"/>
      <c r="V88" s="114"/>
      <c r="W88" s="114"/>
      <c r="X88" s="114"/>
      <c r="Y88" s="114"/>
      <c r="Z88" s="114"/>
      <c r="AA88" s="114"/>
      <c r="AB88" s="114"/>
      <c r="AC88" s="114"/>
      <c r="AD88" s="114"/>
      <c r="AE88" s="114"/>
      <c r="AF88" s="114"/>
      <c r="AG88" s="114"/>
      <c r="AH88" s="114"/>
      <c r="AI88" s="114"/>
      <c r="AJ88" s="114"/>
      <c r="AK88" s="114"/>
      <c r="AL88" s="114"/>
      <c r="AM88" s="114"/>
    </row>
    <row r="89" spans="1:39" x14ac:dyDescent="0.3">
      <c r="A89" s="227"/>
      <c r="B89" s="112" t="s">
        <v>278</v>
      </c>
      <c r="C89" s="109"/>
      <c r="D89" s="197"/>
    </row>
    <row r="90" spans="1:39" ht="37.5" x14ac:dyDescent="0.3">
      <c r="A90" s="111" t="s">
        <v>561</v>
      </c>
      <c r="B90" s="112" t="s">
        <v>485</v>
      </c>
      <c r="C90" s="109">
        <v>1601.5</v>
      </c>
      <c r="D90" s="197"/>
    </row>
    <row r="91" spans="1:39" ht="112.5" x14ac:dyDescent="0.3">
      <c r="A91" s="111" t="s">
        <v>276</v>
      </c>
      <c r="B91" s="110" t="s">
        <v>277</v>
      </c>
      <c r="C91" s="109">
        <v>9.6999999999999993</v>
      </c>
      <c r="D91" s="197"/>
    </row>
    <row r="92" spans="1:39" ht="112.5" x14ac:dyDescent="0.3">
      <c r="A92" s="111" t="s">
        <v>276</v>
      </c>
      <c r="B92" s="110" t="s">
        <v>275</v>
      </c>
      <c r="C92" s="109">
        <v>24</v>
      </c>
      <c r="D92" s="197"/>
    </row>
    <row r="93" spans="1:39" ht="56.25" x14ac:dyDescent="0.3">
      <c r="A93" s="108" t="s">
        <v>274</v>
      </c>
      <c r="B93" s="107" t="s">
        <v>273</v>
      </c>
      <c r="C93" s="176">
        <v>406.7</v>
      </c>
      <c r="D93" s="197"/>
    </row>
    <row r="94" spans="1:39" x14ac:dyDescent="0.3">
      <c r="A94" s="181" t="s">
        <v>544</v>
      </c>
      <c r="B94" s="182" t="s">
        <v>545</v>
      </c>
      <c r="C94" s="180">
        <v>147</v>
      </c>
      <c r="D94" s="197"/>
    </row>
    <row r="95" spans="1:39" s="104" customFormat="1" x14ac:dyDescent="0.3">
      <c r="A95" s="228" t="s">
        <v>272</v>
      </c>
      <c r="B95" s="228"/>
      <c r="C95" s="106">
        <f>SUM(C9+C51)</f>
        <v>827462.49999999988</v>
      </c>
      <c r="D95" s="199"/>
      <c r="E95" s="105"/>
      <c r="F95" s="105"/>
      <c r="G95" s="105"/>
      <c r="H95" s="105"/>
      <c r="I95" s="105"/>
      <c r="J95" s="105"/>
      <c r="K95" s="105"/>
      <c r="L95" s="105"/>
      <c r="M95" s="105"/>
      <c r="N95" s="105"/>
      <c r="O95" s="105"/>
      <c r="P95" s="105"/>
      <c r="Q95" s="105"/>
      <c r="R95" s="105"/>
      <c r="S95" s="105"/>
      <c r="T95" s="105"/>
      <c r="U95" s="105"/>
      <c r="V95" s="105"/>
      <c r="W95" s="105"/>
      <c r="X95" s="105"/>
      <c r="Y95" s="105"/>
      <c r="Z95" s="105"/>
      <c r="AA95" s="105"/>
      <c r="AB95" s="105"/>
      <c r="AC95" s="105"/>
      <c r="AD95" s="105"/>
      <c r="AE95" s="105"/>
      <c r="AF95" s="105"/>
      <c r="AG95" s="105"/>
      <c r="AH95" s="105"/>
      <c r="AI95" s="105"/>
      <c r="AJ95" s="105"/>
      <c r="AK95" s="105"/>
      <c r="AL95" s="105"/>
      <c r="AM95" s="105"/>
    </row>
    <row r="96" spans="1:39" x14ac:dyDescent="0.3">
      <c r="A96" s="102"/>
      <c r="B96" s="103"/>
      <c r="C96" s="100"/>
    </row>
    <row r="97" spans="1:39" x14ac:dyDescent="0.3">
      <c r="A97" s="102"/>
      <c r="B97" s="101"/>
      <c r="C97" s="100"/>
      <c r="D97" s="99"/>
      <c r="E97" s="93"/>
      <c r="F97" s="93"/>
      <c r="G97" s="93"/>
      <c r="H97" s="93"/>
      <c r="I97" s="93"/>
      <c r="J97" s="93"/>
      <c r="K97" s="93"/>
      <c r="L97" s="93"/>
      <c r="M97" s="93"/>
      <c r="N97" s="93"/>
      <c r="O97" s="93"/>
      <c r="P97" s="93"/>
      <c r="Q97" s="93"/>
      <c r="R97" s="93"/>
      <c r="S97" s="93"/>
      <c r="T97" s="93"/>
      <c r="U97" s="93"/>
      <c r="V97" s="93"/>
      <c r="W97" s="93"/>
      <c r="X97" s="93"/>
      <c r="Y97" s="93"/>
      <c r="Z97" s="93"/>
      <c r="AA97" s="93"/>
      <c r="AB97" s="93"/>
      <c r="AC97" s="93"/>
      <c r="AD97" s="93"/>
      <c r="AE97" s="93"/>
      <c r="AF97" s="93"/>
      <c r="AG97" s="93"/>
      <c r="AH97" s="93"/>
      <c r="AI97" s="93"/>
      <c r="AJ97" s="93"/>
      <c r="AK97" s="93"/>
      <c r="AL97" s="93"/>
      <c r="AM97" s="93"/>
    </row>
    <row r="98" spans="1:39" x14ac:dyDescent="0.3">
      <c r="A98" s="102"/>
      <c r="B98" s="101"/>
      <c r="C98" s="100"/>
      <c r="D98" s="99"/>
      <c r="E98" s="93"/>
      <c r="F98" s="93"/>
      <c r="G98" s="93"/>
      <c r="H98" s="93"/>
      <c r="I98" s="93"/>
      <c r="J98" s="93"/>
      <c r="K98" s="93"/>
      <c r="L98" s="93"/>
      <c r="M98" s="93"/>
      <c r="N98" s="93"/>
      <c r="O98" s="93"/>
      <c r="P98" s="93"/>
      <c r="Q98" s="93"/>
      <c r="R98" s="93"/>
      <c r="S98" s="93"/>
      <c r="T98" s="93"/>
      <c r="U98" s="93"/>
      <c r="V98" s="93"/>
      <c r="W98" s="93"/>
      <c r="X98" s="93"/>
      <c r="Y98" s="93"/>
      <c r="Z98" s="93"/>
      <c r="AA98" s="93"/>
      <c r="AB98" s="93"/>
      <c r="AC98" s="93"/>
      <c r="AD98" s="93"/>
      <c r="AE98" s="93"/>
      <c r="AF98" s="93"/>
      <c r="AG98" s="93"/>
      <c r="AH98" s="93"/>
      <c r="AI98" s="93"/>
      <c r="AJ98" s="93"/>
      <c r="AK98" s="93"/>
      <c r="AL98" s="93"/>
      <c r="AM98" s="93"/>
    </row>
    <row r="99" spans="1:39" x14ac:dyDescent="0.3">
      <c r="A99" s="102"/>
      <c r="B99" s="101"/>
      <c r="C99" s="100"/>
      <c r="D99" s="99"/>
      <c r="E99" s="93"/>
      <c r="F99" s="93"/>
      <c r="G99" s="93"/>
      <c r="H99" s="93"/>
      <c r="I99" s="93"/>
      <c r="J99" s="93"/>
      <c r="K99" s="93"/>
      <c r="L99" s="93"/>
      <c r="M99" s="93"/>
      <c r="N99" s="93"/>
      <c r="O99" s="93"/>
      <c r="P99" s="93"/>
      <c r="Q99" s="93"/>
      <c r="R99" s="93"/>
      <c r="S99" s="93"/>
      <c r="T99" s="93"/>
      <c r="U99" s="93"/>
      <c r="V99" s="93"/>
      <c r="W99" s="93"/>
      <c r="X99" s="93"/>
      <c r="Y99" s="93"/>
      <c r="Z99" s="93"/>
      <c r="AA99" s="93"/>
      <c r="AB99" s="93"/>
      <c r="AC99" s="93"/>
      <c r="AD99" s="93"/>
      <c r="AE99" s="93"/>
      <c r="AF99" s="93"/>
      <c r="AG99" s="93"/>
      <c r="AH99" s="93"/>
      <c r="AI99" s="93"/>
      <c r="AJ99" s="93"/>
      <c r="AK99" s="93"/>
      <c r="AL99" s="93"/>
      <c r="AM99" s="93"/>
    </row>
    <row r="100" spans="1:39" x14ac:dyDescent="0.3">
      <c r="A100" s="102"/>
      <c r="B100" s="101"/>
      <c r="C100" s="100"/>
      <c r="D100" s="99"/>
      <c r="E100" s="93"/>
      <c r="F100" s="93"/>
      <c r="G100" s="93"/>
      <c r="H100" s="93"/>
      <c r="I100" s="93"/>
      <c r="J100" s="93"/>
      <c r="K100" s="93"/>
      <c r="L100" s="93"/>
      <c r="M100" s="93"/>
      <c r="N100" s="93"/>
      <c r="O100" s="93"/>
      <c r="P100" s="93"/>
      <c r="Q100" s="93"/>
      <c r="R100" s="93"/>
      <c r="S100" s="93"/>
      <c r="T100" s="93"/>
      <c r="U100" s="93"/>
      <c r="V100" s="93"/>
      <c r="W100" s="93"/>
      <c r="X100" s="93"/>
      <c r="Y100" s="93"/>
      <c r="Z100" s="93"/>
      <c r="AA100" s="93"/>
      <c r="AB100" s="93"/>
      <c r="AC100" s="93"/>
      <c r="AD100" s="93"/>
      <c r="AE100" s="93"/>
      <c r="AF100" s="93"/>
      <c r="AG100" s="93"/>
      <c r="AH100" s="93"/>
      <c r="AI100" s="93"/>
      <c r="AJ100" s="93"/>
      <c r="AK100" s="93"/>
      <c r="AL100" s="93"/>
      <c r="AM100" s="93"/>
    </row>
    <row r="101" spans="1:39" x14ac:dyDescent="0.3">
      <c r="A101" s="102"/>
      <c r="B101" s="101"/>
      <c r="C101" s="100"/>
      <c r="D101" s="99"/>
      <c r="E101" s="93"/>
      <c r="F101" s="93"/>
      <c r="G101" s="93"/>
      <c r="H101" s="93"/>
      <c r="I101" s="93"/>
      <c r="J101" s="93"/>
      <c r="K101" s="93"/>
      <c r="L101" s="93"/>
      <c r="M101" s="93"/>
      <c r="N101" s="93"/>
      <c r="O101" s="93"/>
      <c r="P101" s="93"/>
      <c r="Q101" s="93"/>
      <c r="R101" s="93"/>
      <c r="S101" s="93"/>
      <c r="T101" s="93"/>
      <c r="U101" s="93"/>
      <c r="V101" s="93"/>
      <c r="W101" s="93"/>
      <c r="X101" s="93"/>
      <c r="Y101" s="93"/>
      <c r="Z101" s="93"/>
      <c r="AA101" s="93"/>
      <c r="AB101" s="93"/>
      <c r="AC101" s="93"/>
      <c r="AD101" s="93"/>
      <c r="AE101" s="93"/>
      <c r="AF101" s="93"/>
      <c r="AG101" s="93"/>
      <c r="AH101" s="93"/>
      <c r="AI101" s="93"/>
      <c r="AJ101" s="93"/>
      <c r="AK101" s="93"/>
      <c r="AL101" s="93"/>
      <c r="AM101" s="93"/>
    </row>
    <row r="102" spans="1:39" x14ac:dyDescent="0.3">
      <c r="A102" s="102"/>
      <c r="B102" s="101"/>
      <c r="C102" s="100"/>
      <c r="D102" s="99"/>
      <c r="E102" s="93"/>
      <c r="F102" s="93"/>
      <c r="G102" s="93"/>
      <c r="H102" s="93"/>
      <c r="I102" s="93"/>
      <c r="J102" s="93"/>
      <c r="K102" s="93"/>
      <c r="L102" s="93"/>
      <c r="M102" s="93"/>
      <c r="N102" s="93"/>
      <c r="O102" s="93"/>
      <c r="P102" s="93"/>
      <c r="Q102" s="93"/>
      <c r="R102" s="93"/>
      <c r="S102" s="93"/>
      <c r="T102" s="93"/>
      <c r="U102" s="93"/>
      <c r="V102" s="93"/>
      <c r="W102" s="93"/>
      <c r="X102" s="93"/>
      <c r="Y102" s="93"/>
      <c r="Z102" s="93"/>
      <c r="AA102" s="93"/>
      <c r="AB102" s="93"/>
      <c r="AC102" s="93"/>
      <c r="AD102" s="93"/>
      <c r="AE102" s="93"/>
      <c r="AF102" s="93"/>
      <c r="AG102" s="93"/>
      <c r="AH102" s="93"/>
      <c r="AI102" s="93"/>
      <c r="AJ102" s="93"/>
      <c r="AK102" s="93"/>
      <c r="AL102" s="93"/>
      <c r="AM102" s="93"/>
    </row>
    <row r="103" spans="1:39" x14ac:dyDescent="0.3">
      <c r="A103" s="102"/>
      <c r="B103" s="101"/>
      <c r="C103" s="100"/>
      <c r="D103" s="99"/>
      <c r="E103" s="93"/>
      <c r="F103" s="93"/>
      <c r="G103" s="93"/>
      <c r="H103" s="93"/>
      <c r="I103" s="93"/>
      <c r="J103" s="93"/>
      <c r="K103" s="93"/>
      <c r="L103" s="93"/>
      <c r="M103" s="93"/>
      <c r="N103" s="93"/>
      <c r="O103" s="93"/>
      <c r="P103" s="93"/>
      <c r="Q103" s="93"/>
      <c r="R103" s="93"/>
      <c r="S103" s="93"/>
      <c r="T103" s="93"/>
      <c r="U103" s="93"/>
      <c r="V103" s="93"/>
      <c r="W103" s="93"/>
      <c r="X103" s="93"/>
      <c r="Y103" s="93"/>
      <c r="Z103" s="93"/>
      <c r="AA103" s="93"/>
      <c r="AB103" s="93"/>
      <c r="AC103" s="93"/>
      <c r="AD103" s="93"/>
      <c r="AE103" s="93"/>
      <c r="AF103" s="93"/>
      <c r="AG103" s="93"/>
      <c r="AH103" s="93"/>
      <c r="AI103" s="93"/>
      <c r="AJ103" s="93"/>
      <c r="AK103" s="93"/>
      <c r="AL103" s="93"/>
      <c r="AM103" s="93"/>
    </row>
    <row r="104" spans="1:39" x14ac:dyDescent="0.3">
      <c r="A104" s="102"/>
      <c r="B104" s="101"/>
      <c r="C104" s="100"/>
      <c r="D104" s="99"/>
      <c r="E104" s="93"/>
      <c r="F104" s="93"/>
      <c r="G104" s="93"/>
      <c r="H104" s="93"/>
      <c r="I104" s="93"/>
      <c r="J104" s="93"/>
      <c r="K104" s="93"/>
      <c r="L104" s="93"/>
      <c r="M104" s="93"/>
      <c r="N104" s="93"/>
      <c r="O104" s="93"/>
      <c r="P104" s="93"/>
      <c r="Q104" s="93"/>
      <c r="R104" s="93"/>
      <c r="S104" s="93"/>
      <c r="T104" s="93"/>
      <c r="U104" s="93"/>
      <c r="V104" s="93"/>
      <c r="W104" s="93"/>
      <c r="X104" s="93"/>
      <c r="Y104" s="93"/>
      <c r="Z104" s="93"/>
      <c r="AA104" s="93"/>
      <c r="AB104" s="93"/>
      <c r="AC104" s="93"/>
      <c r="AD104" s="93"/>
      <c r="AE104" s="93"/>
      <c r="AF104" s="93"/>
      <c r="AG104" s="93"/>
      <c r="AH104" s="93"/>
      <c r="AI104" s="93"/>
      <c r="AJ104" s="93"/>
      <c r="AK104" s="93"/>
      <c r="AL104" s="93"/>
      <c r="AM104" s="93"/>
    </row>
    <row r="105" spans="1:39" x14ac:dyDescent="0.3">
      <c r="A105" s="102"/>
      <c r="B105" s="101"/>
      <c r="C105" s="100"/>
      <c r="D105" s="99"/>
      <c r="E105" s="93"/>
      <c r="F105" s="93"/>
      <c r="G105" s="93"/>
      <c r="H105" s="93"/>
      <c r="I105" s="93"/>
      <c r="J105" s="93"/>
      <c r="K105" s="93"/>
      <c r="L105" s="93"/>
      <c r="M105" s="93"/>
      <c r="N105" s="93"/>
      <c r="O105" s="93"/>
      <c r="P105" s="93"/>
      <c r="Q105" s="93"/>
      <c r="R105" s="93"/>
      <c r="S105" s="93"/>
      <c r="T105" s="93"/>
      <c r="U105" s="93"/>
      <c r="V105" s="93"/>
      <c r="W105" s="93"/>
      <c r="X105" s="93"/>
      <c r="Y105" s="93"/>
      <c r="Z105" s="93"/>
      <c r="AA105" s="93"/>
      <c r="AB105" s="93"/>
      <c r="AC105" s="93"/>
      <c r="AD105" s="93"/>
      <c r="AE105" s="93"/>
      <c r="AF105" s="93"/>
      <c r="AG105" s="93"/>
      <c r="AH105" s="93"/>
      <c r="AI105" s="93"/>
      <c r="AJ105" s="93"/>
      <c r="AK105" s="93"/>
      <c r="AL105" s="93"/>
      <c r="AM105" s="93"/>
    </row>
    <row r="106" spans="1:39" x14ac:dyDescent="0.3">
      <c r="A106" s="102"/>
      <c r="B106" s="101"/>
      <c r="C106" s="100"/>
      <c r="D106" s="99"/>
      <c r="E106" s="93"/>
      <c r="F106" s="93"/>
      <c r="G106" s="93"/>
      <c r="H106" s="93"/>
      <c r="I106" s="93"/>
      <c r="J106" s="93"/>
      <c r="K106" s="93"/>
      <c r="L106" s="93"/>
      <c r="M106" s="93"/>
      <c r="N106" s="93"/>
      <c r="O106" s="93"/>
      <c r="P106" s="93"/>
      <c r="Q106" s="93"/>
      <c r="R106" s="93"/>
      <c r="S106" s="93"/>
      <c r="T106" s="93"/>
      <c r="U106" s="93"/>
      <c r="V106" s="93"/>
      <c r="W106" s="93"/>
      <c r="X106" s="93"/>
      <c r="Y106" s="93"/>
      <c r="Z106" s="93"/>
      <c r="AA106" s="93"/>
      <c r="AB106" s="93"/>
      <c r="AC106" s="93"/>
      <c r="AD106" s="93"/>
      <c r="AE106" s="93"/>
      <c r="AF106" s="93"/>
      <c r="AG106" s="93"/>
      <c r="AH106" s="93"/>
      <c r="AI106" s="93"/>
      <c r="AJ106" s="93"/>
      <c r="AK106" s="93"/>
      <c r="AL106" s="93"/>
      <c r="AM106" s="93"/>
    </row>
    <row r="107" spans="1:39" x14ac:dyDescent="0.3">
      <c r="A107" s="102"/>
      <c r="B107" s="101"/>
      <c r="C107" s="100"/>
      <c r="D107" s="99"/>
      <c r="E107" s="93"/>
      <c r="F107" s="93"/>
      <c r="G107" s="93"/>
      <c r="H107" s="93"/>
      <c r="I107" s="93"/>
      <c r="J107" s="93"/>
      <c r="K107" s="93"/>
      <c r="L107" s="93"/>
      <c r="M107" s="93"/>
      <c r="N107" s="93"/>
      <c r="O107" s="93"/>
      <c r="P107" s="93"/>
      <c r="Q107" s="93"/>
      <c r="R107" s="93"/>
      <c r="S107" s="93"/>
      <c r="T107" s="93"/>
      <c r="U107" s="93"/>
      <c r="V107" s="93"/>
      <c r="W107" s="93"/>
      <c r="X107" s="93"/>
      <c r="Y107" s="93"/>
      <c r="Z107" s="93"/>
      <c r="AA107" s="93"/>
      <c r="AB107" s="93"/>
      <c r="AC107" s="93"/>
      <c r="AD107" s="93"/>
      <c r="AE107" s="93"/>
      <c r="AF107" s="93"/>
      <c r="AG107" s="93"/>
      <c r="AH107" s="93"/>
      <c r="AI107" s="93"/>
      <c r="AJ107" s="93"/>
      <c r="AK107" s="93"/>
      <c r="AL107" s="93"/>
      <c r="AM107" s="93"/>
    </row>
    <row r="108" spans="1:39" x14ac:dyDescent="0.3">
      <c r="A108" s="102"/>
      <c r="B108" s="101"/>
      <c r="C108" s="100"/>
      <c r="D108" s="99"/>
      <c r="E108" s="93"/>
      <c r="F108" s="93"/>
      <c r="G108" s="93"/>
      <c r="H108" s="93"/>
      <c r="I108" s="93"/>
      <c r="J108" s="93"/>
      <c r="K108" s="93"/>
      <c r="L108" s="93"/>
      <c r="M108" s="93"/>
      <c r="N108" s="93"/>
      <c r="O108" s="93"/>
      <c r="P108" s="93"/>
      <c r="Q108" s="93"/>
      <c r="R108" s="93"/>
      <c r="S108" s="93"/>
      <c r="T108" s="93"/>
      <c r="U108" s="93"/>
      <c r="V108" s="93"/>
      <c r="W108" s="93"/>
      <c r="X108" s="93"/>
      <c r="Y108" s="93"/>
      <c r="Z108" s="93"/>
      <c r="AA108" s="93"/>
      <c r="AB108" s="93"/>
      <c r="AC108" s="93"/>
      <c r="AD108" s="93"/>
      <c r="AE108" s="93"/>
      <c r="AF108" s="93"/>
      <c r="AG108" s="93"/>
      <c r="AH108" s="93"/>
      <c r="AI108" s="93"/>
      <c r="AJ108" s="93"/>
      <c r="AK108" s="93"/>
      <c r="AL108" s="93"/>
      <c r="AM108" s="93"/>
    </row>
    <row r="109" spans="1:39" x14ac:dyDescent="0.3">
      <c r="A109" s="102"/>
      <c r="B109" s="101"/>
      <c r="C109" s="100"/>
      <c r="D109" s="99"/>
      <c r="E109" s="93"/>
      <c r="F109" s="93"/>
      <c r="G109" s="93"/>
      <c r="H109" s="93"/>
      <c r="I109" s="93"/>
      <c r="J109" s="93"/>
      <c r="K109" s="93"/>
      <c r="L109" s="93"/>
      <c r="M109" s="93"/>
      <c r="N109" s="93"/>
      <c r="O109" s="93"/>
      <c r="P109" s="93"/>
      <c r="Q109" s="93"/>
      <c r="R109" s="93"/>
      <c r="S109" s="93"/>
      <c r="T109" s="93"/>
      <c r="U109" s="93"/>
      <c r="V109" s="93"/>
      <c r="W109" s="93"/>
      <c r="X109" s="93"/>
      <c r="Y109" s="93"/>
      <c r="Z109" s="93"/>
      <c r="AA109" s="93"/>
      <c r="AB109" s="93"/>
      <c r="AC109" s="93"/>
      <c r="AD109" s="93"/>
      <c r="AE109" s="93"/>
      <c r="AF109" s="93"/>
      <c r="AG109" s="93"/>
      <c r="AH109" s="93"/>
      <c r="AI109" s="93"/>
      <c r="AJ109" s="93"/>
      <c r="AK109" s="93"/>
      <c r="AL109" s="93"/>
      <c r="AM109" s="93"/>
    </row>
    <row r="110" spans="1:39" x14ac:dyDescent="0.3">
      <c r="A110" s="102"/>
      <c r="B110" s="101"/>
      <c r="C110" s="100"/>
      <c r="D110" s="99"/>
      <c r="E110" s="93"/>
      <c r="F110" s="93"/>
      <c r="G110" s="93"/>
      <c r="H110" s="93"/>
      <c r="I110" s="93"/>
      <c r="J110" s="93"/>
      <c r="K110" s="93"/>
      <c r="L110" s="93"/>
      <c r="M110" s="93"/>
      <c r="N110" s="93"/>
      <c r="O110" s="93"/>
      <c r="P110" s="93"/>
      <c r="Q110" s="93"/>
      <c r="R110" s="93"/>
      <c r="S110" s="93"/>
      <c r="T110" s="93"/>
      <c r="U110" s="93"/>
      <c r="V110" s="93"/>
      <c r="W110" s="93"/>
      <c r="X110" s="93"/>
      <c r="Y110" s="93"/>
      <c r="Z110" s="93"/>
      <c r="AA110" s="93"/>
      <c r="AB110" s="93"/>
      <c r="AC110" s="93"/>
      <c r="AD110" s="93"/>
      <c r="AE110" s="93"/>
      <c r="AF110" s="93"/>
      <c r="AG110" s="93"/>
      <c r="AH110" s="93"/>
      <c r="AI110" s="93"/>
      <c r="AJ110" s="93"/>
      <c r="AK110" s="93"/>
      <c r="AL110" s="93"/>
      <c r="AM110" s="93"/>
    </row>
    <row r="111" spans="1:39" x14ac:dyDescent="0.3">
      <c r="A111" s="102"/>
      <c r="B111" s="101"/>
      <c r="C111" s="100"/>
      <c r="D111" s="99"/>
      <c r="E111" s="93"/>
      <c r="F111" s="93"/>
      <c r="G111" s="93"/>
      <c r="H111" s="93"/>
      <c r="I111" s="93"/>
      <c r="J111" s="93"/>
      <c r="K111" s="93"/>
      <c r="L111" s="93"/>
      <c r="M111" s="93"/>
      <c r="N111" s="93"/>
      <c r="O111" s="93"/>
      <c r="P111" s="93"/>
      <c r="Q111" s="93"/>
      <c r="R111" s="93"/>
      <c r="S111" s="93"/>
      <c r="T111" s="93"/>
      <c r="U111" s="93"/>
      <c r="V111" s="93"/>
      <c r="W111" s="93"/>
      <c r="X111" s="93"/>
      <c r="Y111" s="93"/>
      <c r="Z111" s="93"/>
      <c r="AA111" s="93"/>
      <c r="AB111" s="93"/>
      <c r="AC111" s="93"/>
      <c r="AD111" s="93"/>
      <c r="AE111" s="93"/>
      <c r="AF111" s="93"/>
      <c r="AG111" s="93"/>
      <c r="AH111" s="93"/>
      <c r="AI111" s="93"/>
      <c r="AJ111" s="93"/>
      <c r="AK111" s="93"/>
      <c r="AL111" s="93"/>
      <c r="AM111" s="93"/>
    </row>
    <row r="112" spans="1:39" x14ac:dyDescent="0.3">
      <c r="A112" s="102"/>
      <c r="B112" s="101"/>
      <c r="C112" s="100"/>
      <c r="D112" s="99"/>
      <c r="E112" s="93"/>
      <c r="F112" s="93"/>
      <c r="G112" s="93"/>
      <c r="H112" s="93"/>
      <c r="I112" s="93"/>
      <c r="J112" s="93"/>
      <c r="K112" s="93"/>
      <c r="L112" s="93"/>
      <c r="M112" s="93"/>
      <c r="N112" s="93"/>
      <c r="O112" s="93"/>
      <c r="P112" s="93"/>
      <c r="Q112" s="93"/>
      <c r="R112" s="93"/>
      <c r="S112" s="93"/>
      <c r="T112" s="93"/>
      <c r="U112" s="93"/>
      <c r="V112" s="93"/>
      <c r="W112" s="93"/>
      <c r="X112" s="93"/>
      <c r="Y112" s="93"/>
      <c r="Z112" s="93"/>
      <c r="AA112" s="93"/>
      <c r="AB112" s="93"/>
      <c r="AC112" s="93"/>
      <c r="AD112" s="93"/>
      <c r="AE112" s="93"/>
      <c r="AF112" s="93"/>
      <c r="AG112" s="93"/>
      <c r="AH112" s="93"/>
      <c r="AI112" s="93"/>
      <c r="AJ112" s="93"/>
      <c r="AK112" s="93"/>
      <c r="AL112" s="93"/>
      <c r="AM112" s="93"/>
    </row>
    <row r="113" spans="1:39" x14ac:dyDescent="0.3">
      <c r="A113" s="102"/>
      <c r="B113" s="101"/>
      <c r="C113" s="100"/>
      <c r="D113" s="99"/>
      <c r="E113" s="93"/>
      <c r="F113" s="93"/>
      <c r="G113" s="93"/>
      <c r="H113" s="93"/>
      <c r="I113" s="93"/>
      <c r="J113" s="93"/>
      <c r="K113" s="93"/>
      <c r="L113" s="93"/>
      <c r="M113" s="93"/>
      <c r="N113" s="93"/>
      <c r="O113" s="93"/>
      <c r="P113" s="93"/>
      <c r="Q113" s="93"/>
      <c r="R113" s="93"/>
      <c r="S113" s="93"/>
      <c r="T113" s="93"/>
      <c r="U113" s="93"/>
      <c r="V113" s="93"/>
      <c r="W113" s="93"/>
      <c r="X113" s="93"/>
      <c r="Y113" s="93"/>
      <c r="Z113" s="93"/>
      <c r="AA113" s="93"/>
      <c r="AB113" s="93"/>
      <c r="AC113" s="93"/>
      <c r="AD113" s="93"/>
      <c r="AE113" s="93"/>
      <c r="AF113" s="93"/>
      <c r="AG113" s="93"/>
      <c r="AH113" s="93"/>
      <c r="AI113" s="93"/>
      <c r="AJ113" s="93"/>
      <c r="AK113" s="93"/>
      <c r="AL113" s="93"/>
      <c r="AM113" s="93"/>
    </row>
    <row r="114" spans="1:39" x14ac:dyDescent="0.3">
      <c r="A114" s="102"/>
      <c r="B114" s="101"/>
      <c r="C114" s="100"/>
      <c r="D114" s="99"/>
      <c r="E114" s="93"/>
      <c r="F114" s="93"/>
      <c r="G114" s="93"/>
      <c r="H114" s="93"/>
      <c r="I114" s="93"/>
      <c r="J114" s="93"/>
      <c r="K114" s="93"/>
      <c r="L114" s="93"/>
      <c r="M114" s="93"/>
      <c r="N114" s="93"/>
      <c r="O114" s="93"/>
      <c r="P114" s="93"/>
      <c r="Q114" s="93"/>
      <c r="R114" s="93"/>
      <c r="S114" s="93"/>
      <c r="T114" s="93"/>
      <c r="U114" s="93"/>
      <c r="V114" s="93"/>
      <c r="W114" s="93"/>
      <c r="X114" s="93"/>
      <c r="Y114" s="93"/>
      <c r="Z114" s="93"/>
      <c r="AA114" s="93"/>
      <c r="AB114" s="93"/>
      <c r="AC114" s="93"/>
      <c r="AD114" s="93"/>
      <c r="AE114" s="93"/>
      <c r="AF114" s="93"/>
      <c r="AG114" s="93"/>
      <c r="AH114" s="93"/>
      <c r="AI114" s="93"/>
      <c r="AJ114" s="93"/>
      <c r="AK114" s="93"/>
      <c r="AL114" s="93"/>
      <c r="AM114" s="93"/>
    </row>
    <row r="115" spans="1:39" x14ac:dyDescent="0.3">
      <c r="A115" s="102"/>
      <c r="B115" s="101"/>
      <c r="C115" s="100"/>
      <c r="D115" s="99"/>
      <c r="E115" s="93"/>
      <c r="F115" s="93"/>
      <c r="G115" s="93"/>
      <c r="H115" s="93"/>
      <c r="I115" s="93"/>
      <c r="J115" s="93"/>
      <c r="K115" s="93"/>
      <c r="L115" s="93"/>
      <c r="M115" s="93"/>
      <c r="N115" s="93"/>
      <c r="O115" s="93"/>
      <c r="P115" s="93"/>
      <c r="Q115" s="93"/>
      <c r="R115" s="93"/>
      <c r="S115" s="93"/>
      <c r="T115" s="93"/>
      <c r="U115" s="93"/>
      <c r="V115" s="93"/>
      <c r="W115" s="93"/>
      <c r="X115" s="93"/>
      <c r="Y115" s="93"/>
      <c r="Z115" s="93"/>
      <c r="AA115" s="93"/>
      <c r="AB115" s="93"/>
      <c r="AC115" s="93"/>
      <c r="AD115" s="93"/>
      <c r="AE115" s="93"/>
      <c r="AF115" s="93"/>
      <c r="AG115" s="93"/>
      <c r="AH115" s="93"/>
      <c r="AI115" s="93"/>
      <c r="AJ115" s="93"/>
      <c r="AK115" s="93"/>
      <c r="AL115" s="93"/>
      <c r="AM115" s="93"/>
    </row>
    <row r="116" spans="1:39" x14ac:dyDescent="0.3">
      <c r="A116" s="102"/>
      <c r="B116" s="101"/>
      <c r="C116" s="100"/>
      <c r="D116" s="99"/>
      <c r="E116" s="93"/>
      <c r="F116" s="93"/>
      <c r="G116" s="93"/>
      <c r="H116" s="93"/>
      <c r="I116" s="93"/>
      <c r="J116" s="93"/>
      <c r="K116" s="93"/>
      <c r="L116" s="93"/>
      <c r="M116" s="93"/>
      <c r="N116" s="93"/>
      <c r="O116" s="93"/>
      <c r="P116" s="93"/>
      <c r="Q116" s="93"/>
      <c r="R116" s="93"/>
      <c r="S116" s="93"/>
      <c r="T116" s="93"/>
      <c r="U116" s="93"/>
      <c r="V116" s="93"/>
      <c r="W116" s="93"/>
      <c r="X116" s="93"/>
      <c r="Y116" s="93"/>
      <c r="Z116" s="93"/>
      <c r="AA116" s="93"/>
      <c r="AB116" s="93"/>
      <c r="AC116" s="93"/>
      <c r="AD116" s="93"/>
      <c r="AE116" s="93"/>
      <c r="AF116" s="93"/>
      <c r="AG116" s="93"/>
      <c r="AH116" s="93"/>
      <c r="AI116" s="93"/>
      <c r="AJ116" s="93"/>
      <c r="AK116" s="93"/>
      <c r="AL116" s="93"/>
      <c r="AM116" s="93"/>
    </row>
    <row r="117" spans="1:39" x14ac:dyDescent="0.3">
      <c r="A117" s="102"/>
      <c r="B117" s="101"/>
      <c r="C117" s="100"/>
      <c r="D117" s="99"/>
      <c r="E117" s="93"/>
      <c r="F117" s="93"/>
      <c r="G117" s="93"/>
      <c r="H117" s="93"/>
      <c r="I117" s="93"/>
      <c r="J117" s="93"/>
      <c r="K117" s="93"/>
      <c r="L117" s="93"/>
      <c r="M117" s="93"/>
      <c r="N117" s="93"/>
      <c r="O117" s="93"/>
      <c r="P117" s="93"/>
      <c r="Q117" s="93"/>
      <c r="R117" s="93"/>
      <c r="S117" s="93"/>
      <c r="T117" s="93"/>
      <c r="U117" s="93"/>
      <c r="V117" s="93"/>
      <c r="W117" s="93"/>
      <c r="X117" s="93"/>
      <c r="Y117" s="93"/>
      <c r="Z117" s="93"/>
      <c r="AA117" s="93"/>
      <c r="AB117" s="93"/>
      <c r="AC117" s="93"/>
      <c r="AD117" s="93"/>
      <c r="AE117" s="93"/>
      <c r="AF117" s="93"/>
      <c r="AG117" s="93"/>
      <c r="AH117" s="93"/>
      <c r="AI117" s="93"/>
      <c r="AJ117" s="93"/>
      <c r="AK117" s="93"/>
      <c r="AL117" s="93"/>
      <c r="AM117" s="93"/>
    </row>
    <row r="118" spans="1:39" x14ac:dyDescent="0.3">
      <c r="A118" s="102"/>
      <c r="B118" s="101"/>
      <c r="C118" s="100"/>
      <c r="D118" s="99"/>
      <c r="E118" s="93"/>
      <c r="F118" s="93"/>
      <c r="G118" s="93"/>
      <c r="H118" s="93"/>
      <c r="I118" s="93"/>
      <c r="J118" s="93"/>
      <c r="K118" s="93"/>
      <c r="L118" s="93"/>
      <c r="M118" s="93"/>
      <c r="N118" s="93"/>
      <c r="O118" s="93"/>
      <c r="P118" s="93"/>
      <c r="Q118" s="93"/>
      <c r="R118" s="93"/>
      <c r="S118" s="93"/>
      <c r="T118" s="93"/>
      <c r="U118" s="93"/>
      <c r="V118" s="93"/>
      <c r="W118" s="93"/>
      <c r="X118" s="93"/>
      <c r="Y118" s="93"/>
      <c r="Z118" s="93"/>
      <c r="AA118" s="93"/>
      <c r="AB118" s="93"/>
      <c r="AC118" s="93"/>
      <c r="AD118" s="93"/>
      <c r="AE118" s="93"/>
      <c r="AF118" s="93"/>
      <c r="AG118" s="93"/>
      <c r="AH118" s="93"/>
      <c r="AI118" s="93"/>
      <c r="AJ118" s="93"/>
      <c r="AK118" s="93"/>
      <c r="AL118" s="93"/>
      <c r="AM118" s="93"/>
    </row>
    <row r="119" spans="1:39" x14ac:dyDescent="0.3">
      <c r="A119" s="102"/>
      <c r="B119" s="101"/>
      <c r="C119" s="100"/>
      <c r="D119" s="99"/>
      <c r="E119" s="93"/>
      <c r="F119" s="93"/>
      <c r="G119" s="93"/>
      <c r="H119" s="93"/>
      <c r="I119" s="93"/>
      <c r="J119" s="93"/>
      <c r="K119" s="93"/>
      <c r="L119" s="93"/>
      <c r="M119" s="93"/>
      <c r="N119" s="93"/>
      <c r="O119" s="93"/>
      <c r="P119" s="93"/>
      <c r="Q119" s="93"/>
      <c r="R119" s="93"/>
      <c r="S119" s="93"/>
      <c r="T119" s="93"/>
      <c r="U119" s="93"/>
      <c r="V119" s="93"/>
      <c r="W119" s="93"/>
      <c r="X119" s="93"/>
      <c r="Y119" s="93"/>
      <c r="Z119" s="93"/>
      <c r="AA119" s="93"/>
      <c r="AB119" s="93"/>
      <c r="AC119" s="93"/>
      <c r="AD119" s="93"/>
      <c r="AE119" s="93"/>
      <c r="AF119" s="93"/>
      <c r="AG119" s="93"/>
      <c r="AH119" s="93"/>
      <c r="AI119" s="93"/>
      <c r="AJ119" s="93"/>
      <c r="AK119" s="93"/>
      <c r="AL119" s="93"/>
      <c r="AM119" s="93"/>
    </row>
    <row r="120" spans="1:39" x14ac:dyDescent="0.3">
      <c r="A120" s="102"/>
      <c r="B120" s="101"/>
      <c r="C120" s="100"/>
      <c r="D120" s="99"/>
      <c r="E120" s="93"/>
      <c r="F120" s="93"/>
      <c r="G120" s="93"/>
      <c r="H120" s="93"/>
      <c r="I120" s="93"/>
      <c r="J120" s="93"/>
      <c r="K120" s="93"/>
      <c r="L120" s="93"/>
      <c r="M120" s="93"/>
      <c r="N120" s="93"/>
      <c r="O120" s="93"/>
      <c r="P120" s="93"/>
      <c r="Q120" s="93"/>
      <c r="R120" s="93"/>
      <c r="S120" s="93"/>
      <c r="T120" s="93"/>
      <c r="U120" s="93"/>
      <c r="V120" s="93"/>
      <c r="W120" s="93"/>
      <c r="X120" s="93"/>
      <c r="Y120" s="93"/>
      <c r="Z120" s="93"/>
      <c r="AA120" s="93"/>
      <c r="AB120" s="93"/>
      <c r="AC120" s="93"/>
      <c r="AD120" s="93"/>
      <c r="AE120" s="93"/>
      <c r="AF120" s="93"/>
      <c r="AG120" s="93"/>
      <c r="AH120" s="93"/>
      <c r="AI120" s="93"/>
      <c r="AJ120" s="93"/>
      <c r="AK120" s="93"/>
      <c r="AL120" s="93"/>
      <c r="AM120" s="93"/>
    </row>
    <row r="121" spans="1:39" x14ac:dyDescent="0.3">
      <c r="A121" s="102"/>
      <c r="B121" s="101"/>
      <c r="C121" s="100"/>
      <c r="D121" s="99"/>
      <c r="E121" s="93"/>
      <c r="F121" s="93"/>
      <c r="G121" s="93"/>
      <c r="H121" s="93"/>
      <c r="I121" s="93"/>
      <c r="J121" s="93"/>
      <c r="K121" s="93"/>
      <c r="L121" s="93"/>
      <c r="M121" s="93"/>
      <c r="N121" s="93"/>
      <c r="O121" s="93"/>
      <c r="P121" s="93"/>
      <c r="Q121" s="93"/>
      <c r="R121" s="93"/>
      <c r="S121" s="93"/>
      <c r="T121" s="93"/>
      <c r="U121" s="93"/>
      <c r="V121" s="93"/>
      <c r="W121" s="93"/>
      <c r="X121" s="93"/>
      <c r="Y121" s="93"/>
      <c r="Z121" s="93"/>
      <c r="AA121" s="93"/>
      <c r="AB121" s="93"/>
      <c r="AC121" s="93"/>
      <c r="AD121" s="93"/>
      <c r="AE121" s="93"/>
      <c r="AF121" s="93"/>
      <c r="AG121" s="93"/>
      <c r="AH121" s="93"/>
      <c r="AI121" s="93"/>
      <c r="AJ121" s="93"/>
      <c r="AK121" s="93"/>
      <c r="AL121" s="93"/>
      <c r="AM121" s="93"/>
    </row>
    <row r="122" spans="1:39" x14ac:dyDescent="0.3">
      <c r="A122" s="102"/>
      <c r="B122" s="101"/>
      <c r="C122" s="100"/>
      <c r="D122" s="99"/>
      <c r="E122" s="93"/>
      <c r="F122" s="93"/>
      <c r="G122" s="93"/>
      <c r="H122" s="93"/>
      <c r="I122" s="93"/>
      <c r="J122" s="93"/>
      <c r="K122" s="93"/>
      <c r="L122" s="93"/>
      <c r="M122" s="93"/>
      <c r="N122" s="93"/>
      <c r="O122" s="93"/>
      <c r="P122" s="93"/>
      <c r="Q122" s="93"/>
      <c r="R122" s="93"/>
      <c r="S122" s="93"/>
      <c r="T122" s="93"/>
      <c r="U122" s="93"/>
      <c r="V122" s="93"/>
      <c r="W122" s="93"/>
      <c r="X122" s="93"/>
      <c r="Y122" s="93"/>
      <c r="Z122" s="93"/>
      <c r="AA122" s="93"/>
      <c r="AB122" s="93"/>
      <c r="AC122" s="93"/>
      <c r="AD122" s="93"/>
      <c r="AE122" s="93"/>
      <c r="AF122" s="93"/>
      <c r="AG122" s="93"/>
      <c r="AH122" s="93"/>
      <c r="AI122" s="93"/>
      <c r="AJ122" s="93"/>
      <c r="AK122" s="93"/>
      <c r="AL122" s="93"/>
      <c r="AM122" s="93"/>
    </row>
    <row r="123" spans="1:39" x14ac:dyDescent="0.3">
      <c r="A123" s="102"/>
      <c r="B123" s="101"/>
      <c r="C123" s="100"/>
      <c r="D123" s="99"/>
      <c r="E123" s="93"/>
      <c r="F123" s="93"/>
      <c r="G123" s="93"/>
      <c r="H123" s="93"/>
      <c r="I123" s="93"/>
      <c r="J123" s="93"/>
      <c r="K123" s="93"/>
      <c r="L123" s="93"/>
      <c r="M123" s="93"/>
      <c r="N123" s="93"/>
      <c r="O123" s="93"/>
      <c r="P123" s="93"/>
      <c r="Q123" s="93"/>
      <c r="R123" s="93"/>
      <c r="S123" s="93"/>
      <c r="T123" s="93"/>
      <c r="U123" s="93"/>
      <c r="V123" s="93"/>
      <c r="W123" s="93"/>
      <c r="X123" s="93"/>
      <c r="Y123" s="93"/>
      <c r="Z123" s="93"/>
      <c r="AA123" s="93"/>
      <c r="AB123" s="93"/>
      <c r="AC123" s="93"/>
      <c r="AD123" s="93"/>
      <c r="AE123" s="93"/>
      <c r="AF123" s="93"/>
      <c r="AG123" s="93"/>
      <c r="AH123" s="93"/>
      <c r="AI123" s="93"/>
      <c r="AJ123" s="93"/>
      <c r="AK123" s="93"/>
      <c r="AL123" s="93"/>
      <c r="AM123" s="93"/>
    </row>
    <row r="124" spans="1:39" x14ac:dyDescent="0.3">
      <c r="A124" s="102"/>
      <c r="B124" s="101"/>
      <c r="C124" s="100"/>
      <c r="D124" s="99"/>
      <c r="E124" s="93"/>
      <c r="F124" s="93"/>
      <c r="G124" s="93"/>
      <c r="H124" s="93"/>
      <c r="I124" s="93"/>
      <c r="J124" s="93"/>
      <c r="K124" s="93"/>
      <c r="L124" s="93"/>
      <c r="M124" s="93"/>
      <c r="N124" s="93"/>
      <c r="O124" s="93"/>
      <c r="P124" s="93"/>
      <c r="Q124" s="93"/>
      <c r="R124" s="93"/>
      <c r="S124" s="93"/>
      <c r="T124" s="93"/>
      <c r="U124" s="93"/>
      <c r="V124" s="93"/>
      <c r="W124" s="93"/>
      <c r="X124" s="93"/>
      <c r="Y124" s="93"/>
      <c r="Z124" s="93"/>
      <c r="AA124" s="93"/>
      <c r="AB124" s="93"/>
      <c r="AC124" s="93"/>
      <c r="AD124" s="93"/>
      <c r="AE124" s="93"/>
      <c r="AF124" s="93"/>
      <c r="AG124" s="93"/>
      <c r="AH124" s="93"/>
      <c r="AI124" s="93"/>
      <c r="AJ124" s="93"/>
      <c r="AK124" s="93"/>
      <c r="AL124" s="93"/>
      <c r="AM124" s="93"/>
    </row>
    <row r="125" spans="1:39" x14ac:dyDescent="0.3">
      <c r="A125" s="102"/>
      <c r="B125" s="101"/>
      <c r="C125" s="100"/>
      <c r="D125" s="99"/>
      <c r="E125" s="93"/>
      <c r="F125" s="93"/>
      <c r="G125" s="93"/>
      <c r="H125" s="93"/>
      <c r="I125" s="93"/>
      <c r="J125" s="93"/>
      <c r="K125" s="93"/>
      <c r="L125" s="93"/>
      <c r="M125" s="93"/>
      <c r="N125" s="93"/>
      <c r="O125" s="93"/>
      <c r="P125" s="93"/>
      <c r="Q125" s="93"/>
      <c r="R125" s="93"/>
      <c r="S125" s="93"/>
      <c r="T125" s="93"/>
      <c r="U125" s="93"/>
      <c r="V125" s="93"/>
      <c r="W125" s="93"/>
      <c r="X125" s="93"/>
      <c r="Y125" s="93"/>
      <c r="Z125" s="93"/>
      <c r="AA125" s="93"/>
      <c r="AB125" s="93"/>
      <c r="AC125" s="93"/>
      <c r="AD125" s="93"/>
      <c r="AE125" s="93"/>
      <c r="AF125" s="93"/>
      <c r="AG125" s="93"/>
      <c r="AH125" s="93"/>
      <c r="AI125" s="93"/>
      <c r="AJ125" s="93"/>
      <c r="AK125" s="93"/>
      <c r="AL125" s="93"/>
      <c r="AM125" s="93"/>
    </row>
    <row r="126" spans="1:39" x14ac:dyDescent="0.3">
      <c r="A126" s="102"/>
      <c r="B126" s="101"/>
      <c r="C126" s="100"/>
      <c r="D126" s="99"/>
      <c r="E126" s="93"/>
      <c r="F126" s="93"/>
      <c r="G126" s="93"/>
      <c r="H126" s="93"/>
      <c r="I126" s="93"/>
      <c r="J126" s="93"/>
      <c r="K126" s="93"/>
      <c r="L126" s="93"/>
      <c r="M126" s="93"/>
      <c r="N126" s="93"/>
      <c r="O126" s="93"/>
      <c r="P126" s="93"/>
      <c r="Q126" s="93"/>
      <c r="R126" s="93"/>
      <c r="S126" s="93"/>
      <c r="T126" s="93"/>
      <c r="U126" s="93"/>
      <c r="V126" s="93"/>
      <c r="W126" s="93"/>
      <c r="X126" s="93"/>
      <c r="Y126" s="93"/>
      <c r="Z126" s="93"/>
      <c r="AA126" s="93"/>
      <c r="AB126" s="93"/>
      <c r="AC126" s="93"/>
      <c r="AD126" s="93"/>
      <c r="AE126" s="93"/>
      <c r="AF126" s="93"/>
      <c r="AG126" s="93"/>
      <c r="AH126" s="93"/>
      <c r="AI126" s="93"/>
      <c r="AJ126" s="93"/>
      <c r="AK126" s="93"/>
      <c r="AL126" s="93"/>
      <c r="AM126" s="93"/>
    </row>
    <row r="127" spans="1:39" x14ac:dyDescent="0.3">
      <c r="A127" s="102"/>
      <c r="B127" s="101"/>
      <c r="C127" s="100"/>
      <c r="D127" s="99"/>
      <c r="E127" s="93"/>
      <c r="F127" s="93"/>
      <c r="G127" s="93"/>
      <c r="H127" s="93"/>
      <c r="I127" s="93"/>
      <c r="J127" s="93"/>
      <c r="K127" s="93"/>
      <c r="L127" s="93"/>
      <c r="M127" s="93"/>
      <c r="N127" s="93"/>
      <c r="O127" s="93"/>
      <c r="P127" s="93"/>
      <c r="Q127" s="93"/>
      <c r="R127" s="93"/>
      <c r="S127" s="93"/>
      <c r="T127" s="93"/>
      <c r="U127" s="93"/>
      <c r="V127" s="93"/>
      <c r="W127" s="93"/>
      <c r="X127" s="93"/>
      <c r="Y127" s="93"/>
      <c r="Z127" s="93"/>
      <c r="AA127" s="93"/>
      <c r="AB127" s="93"/>
      <c r="AC127" s="93"/>
      <c r="AD127" s="93"/>
      <c r="AE127" s="93"/>
      <c r="AF127" s="93"/>
      <c r="AG127" s="93"/>
      <c r="AH127" s="93"/>
      <c r="AI127" s="93"/>
      <c r="AJ127" s="93"/>
      <c r="AK127" s="93"/>
      <c r="AL127" s="93"/>
      <c r="AM127" s="93"/>
    </row>
    <row r="128" spans="1:39" x14ac:dyDescent="0.3">
      <c r="A128" s="102"/>
      <c r="B128" s="101"/>
      <c r="C128" s="100"/>
      <c r="D128" s="99"/>
      <c r="E128" s="93"/>
      <c r="F128" s="93"/>
      <c r="G128" s="93"/>
      <c r="H128" s="93"/>
      <c r="I128" s="93"/>
      <c r="J128" s="93"/>
      <c r="K128" s="93"/>
      <c r="L128" s="93"/>
      <c r="M128" s="93"/>
      <c r="N128" s="93"/>
      <c r="O128" s="93"/>
      <c r="P128" s="93"/>
      <c r="Q128" s="93"/>
      <c r="R128" s="93"/>
      <c r="S128" s="93"/>
      <c r="T128" s="93"/>
      <c r="U128" s="93"/>
      <c r="V128" s="93"/>
      <c r="W128" s="93"/>
      <c r="X128" s="93"/>
      <c r="Y128" s="93"/>
      <c r="Z128" s="93"/>
      <c r="AA128" s="93"/>
      <c r="AB128" s="93"/>
      <c r="AC128" s="93"/>
      <c r="AD128" s="93"/>
      <c r="AE128" s="93"/>
      <c r="AF128" s="93"/>
      <c r="AG128" s="93"/>
      <c r="AH128" s="93"/>
      <c r="AI128" s="93"/>
      <c r="AJ128" s="93"/>
      <c r="AK128" s="93"/>
      <c r="AL128" s="93"/>
      <c r="AM128" s="93"/>
    </row>
    <row r="129" spans="1:39" x14ac:dyDescent="0.3">
      <c r="A129" s="102"/>
      <c r="B129" s="101"/>
      <c r="C129" s="100"/>
      <c r="D129" s="99"/>
      <c r="E129" s="93"/>
      <c r="F129" s="93"/>
      <c r="G129" s="93"/>
      <c r="H129" s="93"/>
      <c r="I129" s="93"/>
      <c r="J129" s="93"/>
      <c r="K129" s="93"/>
      <c r="L129" s="93"/>
      <c r="M129" s="93"/>
      <c r="N129" s="93"/>
      <c r="O129" s="93"/>
      <c r="P129" s="93"/>
      <c r="Q129" s="93"/>
      <c r="R129" s="93"/>
      <c r="S129" s="93"/>
      <c r="T129" s="93"/>
      <c r="U129" s="93"/>
      <c r="V129" s="93"/>
      <c r="W129" s="93"/>
      <c r="X129" s="93"/>
      <c r="Y129" s="93"/>
      <c r="Z129" s="93"/>
      <c r="AA129" s="93"/>
      <c r="AB129" s="93"/>
      <c r="AC129" s="93"/>
      <c r="AD129" s="93"/>
      <c r="AE129" s="93"/>
      <c r="AF129" s="93"/>
      <c r="AG129" s="93"/>
      <c r="AH129" s="93"/>
      <c r="AI129" s="93"/>
      <c r="AJ129" s="93"/>
      <c r="AK129" s="93"/>
      <c r="AL129" s="93"/>
      <c r="AM129" s="93"/>
    </row>
    <row r="130" spans="1:39" x14ac:dyDescent="0.3">
      <c r="A130" s="102"/>
      <c r="B130" s="101"/>
      <c r="C130" s="100"/>
      <c r="D130" s="99"/>
      <c r="E130" s="93"/>
      <c r="F130" s="93"/>
      <c r="G130" s="93"/>
      <c r="H130" s="93"/>
      <c r="I130" s="93"/>
      <c r="J130" s="93"/>
      <c r="K130" s="93"/>
      <c r="L130" s="93"/>
      <c r="M130" s="93"/>
      <c r="N130" s="93"/>
      <c r="O130" s="93"/>
      <c r="P130" s="93"/>
      <c r="Q130" s="93"/>
      <c r="R130" s="93"/>
      <c r="S130" s="93"/>
      <c r="T130" s="93"/>
      <c r="U130" s="93"/>
      <c r="V130" s="93"/>
      <c r="W130" s="93"/>
      <c r="X130" s="93"/>
      <c r="Y130" s="93"/>
      <c r="Z130" s="93"/>
      <c r="AA130" s="93"/>
      <c r="AB130" s="93"/>
      <c r="AC130" s="93"/>
      <c r="AD130" s="93"/>
      <c r="AE130" s="93"/>
      <c r="AF130" s="93"/>
      <c r="AG130" s="93"/>
      <c r="AH130" s="93"/>
      <c r="AI130" s="93"/>
      <c r="AJ130" s="93"/>
      <c r="AK130" s="93"/>
      <c r="AL130" s="93"/>
      <c r="AM130" s="93"/>
    </row>
    <row r="131" spans="1:39" x14ac:dyDescent="0.3">
      <c r="A131" s="102"/>
      <c r="B131" s="101"/>
      <c r="C131" s="100"/>
      <c r="D131" s="99"/>
      <c r="E131" s="93"/>
      <c r="F131" s="93"/>
      <c r="G131" s="93"/>
      <c r="H131" s="93"/>
      <c r="I131" s="93"/>
      <c r="J131" s="93"/>
      <c r="K131" s="93"/>
      <c r="L131" s="93"/>
      <c r="M131" s="93"/>
      <c r="N131" s="93"/>
      <c r="O131" s="93"/>
      <c r="P131" s="93"/>
      <c r="Q131" s="93"/>
      <c r="R131" s="93"/>
      <c r="S131" s="93"/>
      <c r="T131" s="93"/>
      <c r="U131" s="93"/>
      <c r="V131" s="93"/>
      <c r="W131" s="93"/>
      <c r="X131" s="93"/>
      <c r="Y131" s="93"/>
      <c r="Z131" s="93"/>
      <c r="AA131" s="93"/>
      <c r="AB131" s="93"/>
      <c r="AC131" s="93"/>
      <c r="AD131" s="93"/>
      <c r="AE131" s="93"/>
      <c r="AF131" s="93"/>
      <c r="AG131" s="93"/>
      <c r="AH131" s="93"/>
      <c r="AI131" s="93"/>
      <c r="AJ131" s="93"/>
      <c r="AK131" s="93"/>
      <c r="AL131" s="93"/>
      <c r="AM131" s="93"/>
    </row>
    <row r="132" spans="1:39" x14ac:dyDescent="0.3">
      <c r="A132" s="102"/>
      <c r="B132" s="101"/>
      <c r="C132" s="100"/>
      <c r="D132" s="99"/>
      <c r="E132" s="93"/>
      <c r="F132" s="93"/>
      <c r="G132" s="93"/>
      <c r="H132" s="93"/>
      <c r="I132" s="93"/>
      <c r="J132" s="93"/>
      <c r="K132" s="93"/>
      <c r="L132" s="93"/>
      <c r="M132" s="93"/>
      <c r="N132" s="93"/>
      <c r="O132" s="93"/>
      <c r="P132" s="93"/>
      <c r="Q132" s="93"/>
      <c r="R132" s="93"/>
      <c r="S132" s="93"/>
      <c r="T132" s="93"/>
      <c r="U132" s="93"/>
      <c r="V132" s="93"/>
      <c r="W132" s="93"/>
      <c r="X132" s="93"/>
      <c r="Y132" s="93"/>
      <c r="Z132" s="93"/>
      <c r="AA132" s="93"/>
      <c r="AB132" s="93"/>
      <c r="AC132" s="93"/>
      <c r="AD132" s="93"/>
      <c r="AE132" s="93"/>
      <c r="AF132" s="93"/>
      <c r="AG132" s="93"/>
      <c r="AH132" s="93"/>
      <c r="AI132" s="93"/>
      <c r="AJ132" s="93"/>
      <c r="AK132" s="93"/>
      <c r="AL132" s="93"/>
      <c r="AM132" s="93"/>
    </row>
    <row r="133" spans="1:39" x14ac:dyDescent="0.3">
      <c r="A133" s="102"/>
      <c r="B133" s="101"/>
      <c r="C133" s="100"/>
      <c r="D133" s="99"/>
      <c r="E133" s="93"/>
      <c r="F133" s="93"/>
      <c r="G133" s="93"/>
      <c r="H133" s="93"/>
      <c r="I133" s="93"/>
      <c r="J133" s="93"/>
      <c r="K133" s="93"/>
      <c r="L133" s="93"/>
      <c r="M133" s="93"/>
      <c r="N133" s="93"/>
      <c r="O133" s="93"/>
      <c r="P133" s="93"/>
      <c r="Q133" s="93"/>
      <c r="R133" s="93"/>
      <c r="S133" s="93"/>
      <c r="T133" s="93"/>
      <c r="U133" s="93"/>
      <c r="V133" s="93"/>
      <c r="W133" s="93"/>
      <c r="X133" s="93"/>
      <c r="Y133" s="93"/>
      <c r="Z133" s="93"/>
      <c r="AA133" s="93"/>
      <c r="AB133" s="93"/>
      <c r="AC133" s="93"/>
      <c r="AD133" s="93"/>
      <c r="AE133" s="93"/>
      <c r="AF133" s="93"/>
      <c r="AG133" s="93"/>
      <c r="AH133" s="93"/>
      <c r="AI133" s="93"/>
      <c r="AJ133" s="93"/>
      <c r="AK133" s="93"/>
      <c r="AL133" s="93"/>
      <c r="AM133" s="93"/>
    </row>
    <row r="134" spans="1:39" x14ac:dyDescent="0.3">
      <c r="A134" s="102"/>
      <c r="B134" s="101"/>
      <c r="C134" s="100"/>
      <c r="D134" s="99"/>
      <c r="E134" s="93"/>
      <c r="F134" s="93"/>
      <c r="G134" s="93"/>
      <c r="H134" s="93"/>
      <c r="I134" s="93"/>
      <c r="J134" s="93"/>
      <c r="K134" s="93"/>
      <c r="L134" s="93"/>
      <c r="M134" s="93"/>
      <c r="N134" s="93"/>
      <c r="O134" s="93"/>
      <c r="P134" s="93"/>
      <c r="Q134" s="93"/>
      <c r="R134" s="93"/>
      <c r="S134" s="93"/>
      <c r="T134" s="93"/>
      <c r="U134" s="93"/>
      <c r="V134" s="93"/>
      <c r="W134" s="93"/>
      <c r="X134" s="93"/>
      <c r="Y134" s="93"/>
      <c r="Z134" s="93"/>
      <c r="AA134" s="93"/>
      <c r="AB134" s="93"/>
      <c r="AC134" s="93"/>
      <c r="AD134" s="93"/>
      <c r="AE134" s="93"/>
      <c r="AF134" s="93"/>
      <c r="AG134" s="93"/>
      <c r="AH134" s="93"/>
      <c r="AI134" s="93"/>
      <c r="AJ134" s="93"/>
      <c r="AK134" s="93"/>
      <c r="AL134" s="93"/>
      <c r="AM134" s="93"/>
    </row>
    <row r="135" spans="1:39" x14ac:dyDescent="0.3">
      <c r="A135" s="102"/>
      <c r="B135" s="101"/>
      <c r="C135" s="100"/>
      <c r="D135" s="99"/>
      <c r="E135" s="93"/>
      <c r="F135" s="93"/>
      <c r="G135" s="93"/>
      <c r="H135" s="93"/>
      <c r="I135" s="93"/>
      <c r="J135" s="93"/>
      <c r="K135" s="93"/>
      <c r="L135" s="93"/>
      <c r="M135" s="93"/>
      <c r="N135" s="93"/>
      <c r="O135" s="93"/>
      <c r="P135" s="93"/>
      <c r="Q135" s="93"/>
      <c r="R135" s="93"/>
      <c r="S135" s="93"/>
      <c r="T135" s="93"/>
      <c r="U135" s="93"/>
      <c r="V135" s="93"/>
      <c r="W135" s="93"/>
      <c r="X135" s="93"/>
      <c r="Y135" s="93"/>
      <c r="Z135" s="93"/>
      <c r="AA135" s="93"/>
      <c r="AB135" s="93"/>
      <c r="AC135" s="93"/>
      <c r="AD135" s="93"/>
      <c r="AE135" s="93"/>
      <c r="AF135" s="93"/>
      <c r="AG135" s="93"/>
      <c r="AH135" s="93"/>
      <c r="AI135" s="93"/>
      <c r="AJ135" s="93"/>
      <c r="AK135" s="93"/>
      <c r="AL135" s="93"/>
      <c r="AM135" s="93"/>
    </row>
    <row r="136" spans="1:39" x14ac:dyDescent="0.3">
      <c r="A136" s="102"/>
      <c r="B136" s="101"/>
      <c r="C136" s="100"/>
      <c r="D136" s="99"/>
      <c r="E136" s="93"/>
      <c r="F136" s="93"/>
      <c r="G136" s="93"/>
      <c r="H136" s="93"/>
      <c r="I136" s="93"/>
      <c r="J136" s="93"/>
      <c r="K136" s="93"/>
      <c r="L136" s="93"/>
      <c r="M136" s="93"/>
      <c r="N136" s="93"/>
      <c r="O136" s="93"/>
      <c r="P136" s="93"/>
      <c r="Q136" s="93"/>
      <c r="R136" s="93"/>
      <c r="S136" s="93"/>
      <c r="T136" s="93"/>
      <c r="U136" s="93"/>
      <c r="V136" s="93"/>
      <c r="W136" s="93"/>
      <c r="X136" s="93"/>
      <c r="Y136" s="93"/>
      <c r="Z136" s="93"/>
      <c r="AA136" s="93"/>
      <c r="AB136" s="93"/>
      <c r="AC136" s="93"/>
      <c r="AD136" s="93"/>
      <c r="AE136" s="93"/>
      <c r="AF136" s="93"/>
      <c r="AG136" s="93"/>
      <c r="AH136" s="93"/>
      <c r="AI136" s="93"/>
      <c r="AJ136" s="93"/>
      <c r="AK136" s="93"/>
      <c r="AL136" s="93"/>
      <c r="AM136" s="93"/>
    </row>
    <row r="137" spans="1:39" x14ac:dyDescent="0.3">
      <c r="A137" s="102"/>
      <c r="B137" s="101"/>
      <c r="C137" s="100"/>
      <c r="D137" s="99"/>
      <c r="E137" s="93"/>
      <c r="F137" s="93"/>
      <c r="G137" s="93"/>
      <c r="H137" s="93"/>
      <c r="I137" s="93"/>
      <c r="J137" s="93"/>
      <c r="K137" s="93"/>
      <c r="L137" s="93"/>
      <c r="M137" s="93"/>
      <c r="N137" s="93"/>
      <c r="O137" s="93"/>
      <c r="P137" s="93"/>
      <c r="Q137" s="93"/>
      <c r="R137" s="93"/>
      <c r="S137" s="93"/>
      <c r="T137" s="93"/>
      <c r="U137" s="93"/>
      <c r="V137" s="93"/>
      <c r="W137" s="93"/>
      <c r="X137" s="93"/>
      <c r="Y137" s="93"/>
      <c r="Z137" s="93"/>
      <c r="AA137" s="93"/>
      <c r="AB137" s="93"/>
      <c r="AC137" s="93"/>
      <c r="AD137" s="93"/>
      <c r="AE137" s="93"/>
      <c r="AF137" s="93"/>
      <c r="AG137" s="93"/>
      <c r="AH137" s="93"/>
      <c r="AI137" s="93"/>
      <c r="AJ137" s="93"/>
      <c r="AK137" s="93"/>
      <c r="AL137" s="93"/>
      <c r="AM137" s="93"/>
    </row>
    <row r="138" spans="1:39" x14ac:dyDescent="0.3">
      <c r="A138" s="102"/>
      <c r="B138" s="101"/>
      <c r="C138" s="100"/>
      <c r="D138" s="99"/>
      <c r="E138" s="93"/>
      <c r="F138" s="93"/>
      <c r="G138" s="93"/>
      <c r="H138" s="93"/>
      <c r="I138" s="93"/>
      <c r="J138" s="93"/>
      <c r="K138" s="93"/>
      <c r="L138" s="93"/>
      <c r="M138" s="93"/>
      <c r="N138" s="93"/>
      <c r="O138" s="93"/>
      <c r="P138" s="93"/>
      <c r="Q138" s="93"/>
      <c r="R138" s="93"/>
      <c r="S138" s="93"/>
      <c r="T138" s="93"/>
      <c r="U138" s="93"/>
      <c r="V138" s="93"/>
      <c r="W138" s="93"/>
      <c r="X138" s="93"/>
      <c r="Y138" s="93"/>
      <c r="Z138" s="93"/>
      <c r="AA138" s="93"/>
      <c r="AB138" s="93"/>
      <c r="AC138" s="93"/>
      <c r="AD138" s="93"/>
      <c r="AE138" s="93"/>
      <c r="AF138" s="93"/>
      <c r="AG138" s="93"/>
      <c r="AH138" s="93"/>
      <c r="AI138" s="93"/>
      <c r="AJ138" s="93"/>
      <c r="AK138" s="93"/>
      <c r="AL138" s="93"/>
      <c r="AM138" s="93"/>
    </row>
    <row r="139" spans="1:39" x14ac:dyDescent="0.3">
      <c r="A139" s="102"/>
      <c r="B139" s="101"/>
      <c r="C139" s="100"/>
      <c r="D139" s="99"/>
      <c r="E139" s="93"/>
      <c r="F139" s="93"/>
      <c r="G139" s="93"/>
      <c r="H139" s="93"/>
      <c r="I139" s="93"/>
      <c r="J139" s="93"/>
      <c r="K139" s="93"/>
      <c r="L139" s="93"/>
      <c r="M139" s="93"/>
      <c r="N139" s="93"/>
      <c r="O139" s="93"/>
      <c r="P139" s="93"/>
      <c r="Q139" s="93"/>
      <c r="R139" s="93"/>
      <c r="S139" s="93"/>
      <c r="T139" s="93"/>
      <c r="U139" s="93"/>
      <c r="V139" s="93"/>
      <c r="W139" s="93"/>
      <c r="X139" s="93"/>
      <c r="Y139" s="93"/>
      <c r="Z139" s="93"/>
      <c r="AA139" s="93"/>
      <c r="AB139" s="93"/>
      <c r="AC139" s="93"/>
      <c r="AD139" s="93"/>
      <c r="AE139" s="93"/>
      <c r="AF139" s="93"/>
      <c r="AG139" s="93"/>
      <c r="AH139" s="93"/>
      <c r="AI139" s="93"/>
      <c r="AJ139" s="93"/>
      <c r="AK139" s="93"/>
      <c r="AL139" s="93"/>
      <c r="AM139" s="93"/>
    </row>
    <row r="140" spans="1:39" x14ac:dyDescent="0.3">
      <c r="A140" s="102"/>
      <c r="B140" s="101"/>
      <c r="C140" s="100"/>
      <c r="D140" s="99"/>
      <c r="E140" s="93"/>
      <c r="F140" s="93"/>
      <c r="G140" s="93"/>
      <c r="H140" s="93"/>
      <c r="I140" s="93"/>
      <c r="J140" s="93"/>
      <c r="K140" s="93"/>
      <c r="L140" s="93"/>
      <c r="M140" s="93"/>
      <c r="N140" s="93"/>
      <c r="O140" s="93"/>
      <c r="P140" s="93"/>
      <c r="Q140" s="93"/>
      <c r="R140" s="93"/>
      <c r="S140" s="93"/>
      <c r="T140" s="93"/>
      <c r="U140" s="93"/>
      <c r="V140" s="93"/>
      <c r="W140" s="93"/>
      <c r="X140" s="93"/>
      <c r="Y140" s="93"/>
      <c r="Z140" s="93"/>
      <c r="AA140" s="93"/>
      <c r="AB140" s="93"/>
      <c r="AC140" s="93"/>
      <c r="AD140" s="93"/>
      <c r="AE140" s="93"/>
      <c r="AF140" s="93"/>
      <c r="AG140" s="93"/>
      <c r="AH140" s="93"/>
      <c r="AI140" s="93"/>
      <c r="AJ140" s="93"/>
      <c r="AK140" s="93"/>
      <c r="AL140" s="93"/>
      <c r="AM140" s="93"/>
    </row>
    <row r="141" spans="1:39" x14ac:dyDescent="0.3">
      <c r="A141" s="102"/>
      <c r="B141" s="101"/>
      <c r="C141" s="100"/>
      <c r="D141" s="99"/>
      <c r="E141" s="93"/>
      <c r="F141" s="93"/>
      <c r="G141" s="93"/>
      <c r="H141" s="93"/>
      <c r="I141" s="93"/>
      <c r="J141" s="93"/>
      <c r="K141" s="93"/>
      <c r="L141" s="93"/>
      <c r="M141" s="93"/>
      <c r="N141" s="93"/>
      <c r="O141" s="93"/>
      <c r="P141" s="93"/>
      <c r="Q141" s="93"/>
      <c r="R141" s="93"/>
      <c r="S141" s="93"/>
      <c r="T141" s="93"/>
      <c r="U141" s="93"/>
      <c r="V141" s="93"/>
      <c r="W141" s="93"/>
      <c r="X141" s="93"/>
      <c r="Y141" s="93"/>
      <c r="Z141" s="93"/>
      <c r="AA141" s="93"/>
      <c r="AB141" s="93"/>
      <c r="AC141" s="93"/>
      <c r="AD141" s="93"/>
      <c r="AE141" s="93"/>
      <c r="AF141" s="93"/>
      <c r="AG141" s="93"/>
      <c r="AH141" s="93"/>
      <c r="AI141" s="93"/>
      <c r="AJ141" s="93"/>
      <c r="AK141" s="93"/>
      <c r="AL141" s="93"/>
      <c r="AM141" s="93"/>
    </row>
    <row r="142" spans="1:39" x14ac:dyDescent="0.3">
      <c r="A142" s="102"/>
      <c r="B142" s="101"/>
      <c r="C142" s="100"/>
      <c r="D142" s="99"/>
      <c r="E142" s="93"/>
      <c r="F142" s="93"/>
      <c r="G142" s="93"/>
      <c r="H142" s="93"/>
      <c r="I142" s="93"/>
      <c r="J142" s="93"/>
      <c r="K142" s="93"/>
      <c r="L142" s="93"/>
      <c r="M142" s="93"/>
      <c r="N142" s="93"/>
      <c r="O142" s="93"/>
      <c r="P142" s="93"/>
      <c r="Q142" s="93"/>
      <c r="R142" s="93"/>
      <c r="S142" s="93"/>
      <c r="T142" s="93"/>
      <c r="U142" s="93"/>
      <c r="V142" s="93"/>
      <c r="W142" s="93"/>
      <c r="X142" s="93"/>
      <c r="Y142" s="93"/>
      <c r="Z142" s="93"/>
      <c r="AA142" s="93"/>
      <c r="AB142" s="93"/>
      <c r="AC142" s="93"/>
      <c r="AD142" s="93"/>
      <c r="AE142" s="93"/>
      <c r="AF142" s="93"/>
      <c r="AG142" s="93"/>
      <c r="AH142" s="93"/>
      <c r="AI142" s="93"/>
      <c r="AJ142" s="93"/>
      <c r="AK142" s="93"/>
      <c r="AL142" s="93"/>
      <c r="AM142" s="93"/>
    </row>
    <row r="143" spans="1:39" x14ac:dyDescent="0.3">
      <c r="A143" s="102"/>
      <c r="B143" s="101"/>
      <c r="C143" s="100"/>
      <c r="D143" s="99"/>
      <c r="E143" s="93"/>
      <c r="F143" s="93"/>
      <c r="G143" s="93"/>
      <c r="H143" s="93"/>
      <c r="I143" s="93"/>
      <c r="J143" s="93"/>
      <c r="K143" s="93"/>
      <c r="L143" s="93"/>
      <c r="M143" s="93"/>
      <c r="N143" s="93"/>
      <c r="O143" s="93"/>
      <c r="P143" s="93"/>
      <c r="Q143" s="93"/>
      <c r="R143" s="93"/>
      <c r="S143" s="93"/>
      <c r="T143" s="93"/>
      <c r="U143" s="93"/>
      <c r="V143" s="93"/>
      <c r="W143" s="93"/>
      <c r="X143" s="93"/>
      <c r="Y143" s="93"/>
      <c r="Z143" s="93"/>
      <c r="AA143" s="93"/>
      <c r="AB143" s="93"/>
      <c r="AC143" s="93"/>
      <c r="AD143" s="93"/>
      <c r="AE143" s="93"/>
      <c r="AF143" s="93"/>
      <c r="AG143" s="93"/>
      <c r="AH143" s="93"/>
      <c r="AI143" s="93"/>
      <c r="AJ143" s="93"/>
      <c r="AK143" s="93"/>
      <c r="AL143" s="93"/>
      <c r="AM143" s="93"/>
    </row>
    <row r="144" spans="1:39" x14ac:dyDescent="0.3">
      <c r="A144" s="102"/>
      <c r="B144" s="101"/>
      <c r="C144" s="100"/>
      <c r="D144" s="99"/>
      <c r="E144" s="93"/>
      <c r="F144" s="93"/>
      <c r="G144" s="93"/>
      <c r="H144" s="93"/>
      <c r="I144" s="93"/>
      <c r="J144" s="93"/>
      <c r="K144" s="93"/>
      <c r="L144" s="93"/>
      <c r="M144" s="93"/>
      <c r="N144" s="93"/>
      <c r="O144" s="93"/>
      <c r="P144" s="93"/>
      <c r="Q144" s="93"/>
      <c r="R144" s="93"/>
      <c r="S144" s="93"/>
      <c r="T144" s="93"/>
      <c r="U144" s="93"/>
      <c r="V144" s="93"/>
      <c r="W144" s="93"/>
      <c r="X144" s="93"/>
      <c r="Y144" s="93"/>
      <c r="Z144" s="93"/>
      <c r="AA144" s="93"/>
      <c r="AB144" s="93"/>
      <c r="AC144" s="93"/>
      <c r="AD144" s="93"/>
      <c r="AE144" s="93"/>
      <c r="AF144" s="93"/>
      <c r="AG144" s="93"/>
      <c r="AH144" s="93"/>
      <c r="AI144" s="93"/>
      <c r="AJ144" s="93"/>
      <c r="AK144" s="93"/>
      <c r="AL144" s="93"/>
      <c r="AM144" s="93"/>
    </row>
    <row r="145" spans="1:39" x14ac:dyDescent="0.3">
      <c r="A145" s="102"/>
      <c r="B145" s="101"/>
      <c r="C145" s="100"/>
      <c r="D145" s="99"/>
      <c r="E145" s="93"/>
      <c r="F145" s="93"/>
      <c r="G145" s="93"/>
      <c r="H145" s="93"/>
      <c r="I145" s="93"/>
      <c r="J145" s="93"/>
      <c r="K145" s="93"/>
      <c r="L145" s="93"/>
      <c r="M145" s="93"/>
      <c r="N145" s="93"/>
      <c r="O145" s="93"/>
      <c r="P145" s="93"/>
      <c r="Q145" s="93"/>
      <c r="R145" s="93"/>
      <c r="S145" s="93"/>
      <c r="T145" s="93"/>
      <c r="U145" s="93"/>
      <c r="V145" s="93"/>
      <c r="W145" s="93"/>
      <c r="X145" s="93"/>
      <c r="Y145" s="93"/>
      <c r="Z145" s="93"/>
      <c r="AA145" s="93"/>
      <c r="AB145" s="93"/>
      <c r="AC145" s="93"/>
      <c r="AD145" s="93"/>
      <c r="AE145" s="93"/>
      <c r="AF145" s="93"/>
      <c r="AG145" s="93"/>
      <c r="AH145" s="93"/>
      <c r="AI145" s="93"/>
      <c r="AJ145" s="93"/>
      <c r="AK145" s="93"/>
      <c r="AL145" s="93"/>
      <c r="AM145" s="93"/>
    </row>
    <row r="146" spans="1:39" x14ac:dyDescent="0.3">
      <c r="A146" s="102"/>
      <c r="B146" s="101"/>
      <c r="C146" s="100"/>
      <c r="D146" s="99"/>
      <c r="E146" s="93"/>
      <c r="F146" s="93"/>
      <c r="G146" s="93"/>
      <c r="H146" s="93"/>
      <c r="I146" s="93"/>
      <c r="J146" s="93"/>
      <c r="K146" s="93"/>
      <c r="L146" s="93"/>
      <c r="M146" s="93"/>
      <c r="N146" s="93"/>
      <c r="O146" s="93"/>
      <c r="P146" s="93"/>
      <c r="Q146" s="93"/>
      <c r="R146" s="93"/>
      <c r="S146" s="93"/>
      <c r="T146" s="93"/>
      <c r="U146" s="93"/>
      <c r="V146" s="93"/>
      <c r="W146" s="93"/>
      <c r="X146" s="93"/>
      <c r="Y146" s="93"/>
      <c r="Z146" s="93"/>
      <c r="AA146" s="93"/>
      <c r="AB146" s="93"/>
      <c r="AC146" s="93"/>
      <c r="AD146" s="93"/>
      <c r="AE146" s="93"/>
      <c r="AF146" s="93"/>
      <c r="AG146" s="93"/>
      <c r="AH146" s="93"/>
      <c r="AI146" s="93"/>
      <c r="AJ146" s="93"/>
      <c r="AK146" s="93"/>
      <c r="AL146" s="93"/>
      <c r="AM146" s="93"/>
    </row>
    <row r="147" spans="1:39" x14ac:dyDescent="0.3">
      <c r="A147" s="102"/>
      <c r="B147" s="101"/>
      <c r="C147" s="100"/>
      <c r="D147" s="99"/>
      <c r="E147" s="93"/>
      <c r="F147" s="93"/>
      <c r="G147" s="93"/>
      <c r="H147" s="93"/>
      <c r="I147" s="93"/>
      <c r="J147" s="93"/>
      <c r="K147" s="93"/>
      <c r="L147" s="93"/>
      <c r="M147" s="93"/>
      <c r="N147" s="93"/>
      <c r="O147" s="93"/>
      <c r="P147" s="93"/>
      <c r="Q147" s="93"/>
      <c r="R147" s="93"/>
      <c r="S147" s="93"/>
      <c r="T147" s="93"/>
      <c r="U147" s="93"/>
      <c r="V147" s="93"/>
      <c r="W147" s="93"/>
      <c r="X147" s="93"/>
      <c r="Y147" s="93"/>
      <c r="Z147" s="93"/>
      <c r="AA147" s="93"/>
      <c r="AB147" s="93"/>
      <c r="AC147" s="93"/>
      <c r="AD147" s="93"/>
      <c r="AE147" s="93"/>
      <c r="AF147" s="93"/>
      <c r="AG147" s="93"/>
      <c r="AH147" s="93"/>
      <c r="AI147" s="93"/>
      <c r="AJ147" s="93"/>
      <c r="AK147" s="93"/>
      <c r="AL147" s="93"/>
      <c r="AM147" s="93"/>
    </row>
    <row r="148" spans="1:39" x14ac:dyDescent="0.3">
      <c r="A148" s="102"/>
      <c r="B148" s="101"/>
      <c r="C148" s="100"/>
      <c r="D148" s="99"/>
      <c r="E148" s="93"/>
      <c r="F148" s="93"/>
      <c r="G148" s="93"/>
      <c r="H148" s="93"/>
      <c r="I148" s="93"/>
      <c r="J148" s="93"/>
      <c r="K148" s="93"/>
      <c r="L148" s="93"/>
      <c r="M148" s="93"/>
      <c r="N148" s="93"/>
      <c r="O148" s="93"/>
      <c r="P148" s="93"/>
      <c r="Q148" s="93"/>
      <c r="R148" s="93"/>
      <c r="S148" s="93"/>
      <c r="T148" s="93"/>
      <c r="U148" s="93"/>
      <c r="V148" s="93"/>
      <c r="W148" s="93"/>
      <c r="X148" s="93"/>
      <c r="Y148" s="93"/>
      <c r="Z148" s="93"/>
      <c r="AA148" s="93"/>
      <c r="AB148" s="93"/>
      <c r="AC148" s="93"/>
      <c r="AD148" s="93"/>
      <c r="AE148" s="93"/>
      <c r="AF148" s="93"/>
      <c r="AG148" s="93"/>
      <c r="AH148" s="93"/>
      <c r="AI148" s="93"/>
      <c r="AJ148" s="93"/>
      <c r="AK148" s="93"/>
      <c r="AL148" s="93"/>
      <c r="AM148" s="93"/>
    </row>
    <row r="149" spans="1:39" x14ac:dyDescent="0.3">
      <c r="A149" s="102"/>
      <c r="B149" s="101"/>
      <c r="C149" s="100"/>
      <c r="D149" s="99"/>
      <c r="E149" s="93"/>
      <c r="F149" s="93"/>
      <c r="G149" s="93"/>
      <c r="H149" s="93"/>
      <c r="I149" s="93"/>
      <c r="J149" s="93"/>
      <c r="K149" s="93"/>
      <c r="L149" s="93"/>
      <c r="M149" s="93"/>
      <c r="N149" s="93"/>
      <c r="O149" s="93"/>
      <c r="P149" s="93"/>
      <c r="Q149" s="93"/>
      <c r="R149" s="93"/>
      <c r="S149" s="93"/>
      <c r="T149" s="93"/>
      <c r="U149" s="93"/>
      <c r="V149" s="93"/>
      <c r="W149" s="93"/>
      <c r="X149" s="93"/>
      <c r="Y149" s="93"/>
      <c r="Z149" s="93"/>
      <c r="AA149" s="93"/>
      <c r="AB149" s="93"/>
      <c r="AC149" s="93"/>
      <c r="AD149" s="93"/>
      <c r="AE149" s="93"/>
      <c r="AF149" s="93"/>
      <c r="AG149" s="93"/>
      <c r="AH149" s="93"/>
      <c r="AI149" s="93"/>
      <c r="AJ149" s="93"/>
      <c r="AK149" s="93"/>
      <c r="AL149" s="93"/>
      <c r="AM149" s="93"/>
    </row>
    <row r="150" spans="1:39" x14ac:dyDescent="0.3">
      <c r="A150" s="102"/>
      <c r="B150" s="101"/>
      <c r="C150" s="100"/>
      <c r="D150" s="99"/>
      <c r="E150" s="93"/>
      <c r="F150" s="93"/>
      <c r="G150" s="93"/>
      <c r="H150" s="93"/>
      <c r="I150" s="93"/>
      <c r="J150" s="93"/>
      <c r="K150" s="93"/>
      <c r="L150" s="93"/>
      <c r="M150" s="93"/>
      <c r="N150" s="93"/>
      <c r="O150" s="93"/>
      <c r="P150" s="93"/>
      <c r="Q150" s="93"/>
      <c r="R150" s="93"/>
      <c r="S150" s="93"/>
      <c r="T150" s="93"/>
      <c r="U150" s="93"/>
      <c r="V150" s="93"/>
      <c r="W150" s="93"/>
      <c r="X150" s="93"/>
      <c r="Y150" s="93"/>
      <c r="Z150" s="93"/>
      <c r="AA150" s="93"/>
      <c r="AB150" s="93"/>
      <c r="AC150" s="93"/>
      <c r="AD150" s="93"/>
      <c r="AE150" s="93"/>
      <c r="AF150" s="93"/>
      <c r="AG150" s="93"/>
      <c r="AH150" s="93"/>
      <c r="AI150" s="93"/>
      <c r="AJ150" s="93"/>
      <c r="AK150" s="93"/>
      <c r="AL150" s="93"/>
      <c r="AM150" s="93"/>
    </row>
    <row r="151" spans="1:39" x14ac:dyDescent="0.3">
      <c r="A151" s="102"/>
      <c r="B151" s="101"/>
      <c r="C151" s="100"/>
      <c r="D151" s="99"/>
      <c r="E151" s="93"/>
      <c r="F151" s="93"/>
      <c r="G151" s="93"/>
      <c r="H151" s="93"/>
      <c r="I151" s="93"/>
      <c r="J151" s="93"/>
      <c r="K151" s="93"/>
      <c r="L151" s="93"/>
      <c r="M151" s="93"/>
      <c r="N151" s="93"/>
      <c r="O151" s="93"/>
      <c r="P151" s="93"/>
      <c r="Q151" s="93"/>
      <c r="R151" s="93"/>
      <c r="S151" s="93"/>
      <c r="T151" s="93"/>
      <c r="U151" s="93"/>
      <c r="V151" s="93"/>
      <c r="W151" s="93"/>
      <c r="X151" s="93"/>
      <c r="Y151" s="93"/>
      <c r="Z151" s="93"/>
      <c r="AA151" s="93"/>
      <c r="AB151" s="93"/>
      <c r="AC151" s="93"/>
      <c r="AD151" s="93"/>
      <c r="AE151" s="93"/>
      <c r="AF151" s="93"/>
      <c r="AG151" s="93"/>
      <c r="AH151" s="93"/>
      <c r="AI151" s="93"/>
      <c r="AJ151" s="93"/>
      <c r="AK151" s="93"/>
      <c r="AL151" s="93"/>
      <c r="AM151" s="93"/>
    </row>
    <row r="152" spans="1:39" x14ac:dyDescent="0.3">
      <c r="A152" s="102"/>
      <c r="B152" s="101"/>
      <c r="C152" s="100"/>
      <c r="D152" s="99"/>
      <c r="E152" s="93"/>
      <c r="F152" s="93"/>
      <c r="G152" s="93"/>
      <c r="H152" s="93"/>
      <c r="I152" s="93"/>
      <c r="J152" s="93"/>
      <c r="K152" s="93"/>
      <c r="L152" s="93"/>
      <c r="M152" s="93"/>
      <c r="N152" s="93"/>
      <c r="O152" s="93"/>
      <c r="P152" s="93"/>
      <c r="Q152" s="93"/>
      <c r="R152" s="93"/>
      <c r="S152" s="93"/>
      <c r="T152" s="93"/>
      <c r="U152" s="93"/>
      <c r="V152" s="93"/>
      <c r="W152" s="93"/>
      <c r="X152" s="93"/>
      <c r="Y152" s="93"/>
      <c r="Z152" s="93"/>
      <c r="AA152" s="93"/>
      <c r="AB152" s="93"/>
      <c r="AC152" s="93"/>
      <c r="AD152" s="93"/>
      <c r="AE152" s="93"/>
      <c r="AF152" s="93"/>
      <c r="AG152" s="93"/>
      <c r="AH152" s="93"/>
      <c r="AI152" s="93"/>
      <c r="AJ152" s="93"/>
      <c r="AK152" s="93"/>
      <c r="AL152" s="93"/>
      <c r="AM152" s="93"/>
    </row>
    <row r="153" spans="1:39" x14ac:dyDescent="0.3">
      <c r="A153" s="102"/>
      <c r="B153" s="101"/>
      <c r="C153" s="100"/>
      <c r="D153" s="99"/>
      <c r="E153" s="93"/>
      <c r="F153" s="93"/>
      <c r="G153" s="93"/>
      <c r="H153" s="93"/>
      <c r="I153" s="93"/>
      <c r="J153" s="93"/>
      <c r="K153" s="93"/>
      <c r="L153" s="93"/>
      <c r="M153" s="93"/>
      <c r="N153" s="93"/>
      <c r="O153" s="93"/>
      <c r="P153" s="93"/>
      <c r="Q153" s="93"/>
      <c r="R153" s="93"/>
      <c r="S153" s="93"/>
      <c r="T153" s="93"/>
      <c r="U153" s="93"/>
      <c r="V153" s="93"/>
      <c r="W153" s="93"/>
      <c r="X153" s="93"/>
      <c r="Y153" s="93"/>
      <c r="Z153" s="93"/>
      <c r="AA153" s="93"/>
      <c r="AB153" s="93"/>
      <c r="AC153" s="93"/>
      <c r="AD153" s="93"/>
      <c r="AE153" s="93"/>
      <c r="AF153" s="93"/>
      <c r="AG153" s="93"/>
      <c r="AH153" s="93"/>
      <c r="AI153" s="93"/>
      <c r="AJ153" s="93"/>
      <c r="AK153" s="93"/>
      <c r="AL153" s="93"/>
      <c r="AM153" s="93"/>
    </row>
    <row r="154" spans="1:39" x14ac:dyDescent="0.3">
      <c r="A154" s="102"/>
      <c r="B154" s="101"/>
      <c r="C154" s="100"/>
      <c r="D154" s="99"/>
      <c r="E154" s="93"/>
      <c r="F154" s="93"/>
      <c r="G154" s="93"/>
      <c r="H154" s="93"/>
      <c r="I154" s="93"/>
      <c r="J154" s="93"/>
      <c r="K154" s="93"/>
      <c r="L154" s="93"/>
      <c r="M154" s="93"/>
      <c r="N154" s="93"/>
      <c r="O154" s="93"/>
      <c r="P154" s="93"/>
      <c r="Q154" s="93"/>
      <c r="R154" s="93"/>
      <c r="S154" s="93"/>
      <c r="T154" s="93"/>
      <c r="U154" s="93"/>
      <c r="V154" s="93"/>
      <c r="W154" s="93"/>
      <c r="X154" s="93"/>
      <c r="Y154" s="93"/>
      <c r="Z154" s="93"/>
      <c r="AA154" s="93"/>
      <c r="AB154" s="93"/>
      <c r="AC154" s="93"/>
      <c r="AD154" s="93"/>
      <c r="AE154" s="93"/>
      <c r="AF154" s="93"/>
      <c r="AG154" s="93"/>
      <c r="AH154" s="93"/>
      <c r="AI154" s="93"/>
      <c r="AJ154" s="93"/>
      <c r="AK154" s="93"/>
      <c r="AL154" s="93"/>
      <c r="AM154" s="93"/>
    </row>
    <row r="155" spans="1:39" x14ac:dyDescent="0.3">
      <c r="A155" s="102"/>
      <c r="B155" s="101"/>
      <c r="C155" s="100"/>
      <c r="D155" s="99"/>
      <c r="E155" s="93"/>
      <c r="F155" s="93"/>
      <c r="G155" s="93"/>
      <c r="H155" s="93"/>
      <c r="I155" s="93"/>
      <c r="J155" s="93"/>
      <c r="K155" s="93"/>
      <c r="L155" s="93"/>
      <c r="M155" s="93"/>
      <c r="N155" s="93"/>
      <c r="O155" s="93"/>
      <c r="P155" s="93"/>
      <c r="Q155" s="93"/>
      <c r="R155" s="93"/>
      <c r="S155" s="93"/>
      <c r="T155" s="93"/>
      <c r="U155" s="93"/>
      <c r="V155" s="93"/>
      <c r="W155" s="93"/>
      <c r="X155" s="93"/>
      <c r="Y155" s="93"/>
      <c r="Z155" s="93"/>
      <c r="AA155" s="93"/>
      <c r="AB155" s="93"/>
      <c r="AC155" s="93"/>
      <c r="AD155" s="93"/>
      <c r="AE155" s="93"/>
      <c r="AF155" s="93"/>
      <c r="AG155" s="93"/>
      <c r="AH155" s="93"/>
      <c r="AI155" s="93"/>
      <c r="AJ155" s="93"/>
      <c r="AK155" s="93"/>
      <c r="AL155" s="93"/>
      <c r="AM155" s="93"/>
    </row>
    <row r="156" spans="1:39" x14ac:dyDescent="0.3">
      <c r="A156" s="102"/>
      <c r="B156" s="101"/>
      <c r="C156" s="100"/>
      <c r="D156" s="99"/>
      <c r="E156" s="93"/>
      <c r="F156" s="93"/>
      <c r="G156" s="93"/>
      <c r="H156" s="93"/>
      <c r="I156" s="93"/>
      <c r="J156" s="93"/>
      <c r="K156" s="93"/>
      <c r="L156" s="93"/>
      <c r="M156" s="93"/>
      <c r="N156" s="93"/>
      <c r="O156" s="93"/>
      <c r="P156" s="93"/>
      <c r="Q156" s="93"/>
      <c r="R156" s="93"/>
      <c r="S156" s="93"/>
      <c r="T156" s="93"/>
      <c r="U156" s="93"/>
      <c r="V156" s="93"/>
      <c r="W156" s="93"/>
      <c r="X156" s="93"/>
      <c r="Y156" s="93"/>
      <c r="Z156" s="93"/>
      <c r="AA156" s="93"/>
      <c r="AB156" s="93"/>
      <c r="AC156" s="93"/>
      <c r="AD156" s="93"/>
      <c r="AE156" s="93"/>
      <c r="AF156" s="93"/>
      <c r="AG156" s="93"/>
      <c r="AH156" s="93"/>
      <c r="AI156" s="93"/>
      <c r="AJ156" s="93"/>
      <c r="AK156" s="93"/>
      <c r="AL156" s="93"/>
      <c r="AM156" s="93"/>
    </row>
    <row r="157" spans="1:39" x14ac:dyDescent="0.3">
      <c r="A157" s="102"/>
      <c r="B157" s="101"/>
      <c r="C157" s="100"/>
      <c r="D157" s="99"/>
      <c r="E157" s="93"/>
      <c r="F157" s="93"/>
      <c r="G157" s="93"/>
      <c r="H157" s="93"/>
      <c r="I157" s="93"/>
      <c r="J157" s="93"/>
      <c r="K157" s="93"/>
      <c r="L157" s="93"/>
      <c r="M157" s="93"/>
      <c r="N157" s="93"/>
      <c r="O157" s="93"/>
      <c r="P157" s="93"/>
      <c r="Q157" s="93"/>
      <c r="R157" s="93"/>
      <c r="S157" s="93"/>
      <c r="T157" s="93"/>
      <c r="U157" s="93"/>
      <c r="V157" s="93"/>
      <c r="W157" s="93"/>
      <c r="X157" s="93"/>
      <c r="Y157" s="93"/>
      <c r="Z157" s="93"/>
      <c r="AA157" s="93"/>
      <c r="AB157" s="93"/>
      <c r="AC157" s="93"/>
      <c r="AD157" s="93"/>
      <c r="AE157" s="93"/>
      <c r="AF157" s="93"/>
      <c r="AG157" s="93"/>
      <c r="AH157" s="93"/>
      <c r="AI157" s="93"/>
      <c r="AJ157" s="93"/>
      <c r="AK157" s="93"/>
      <c r="AL157" s="93"/>
      <c r="AM157" s="93"/>
    </row>
    <row r="158" spans="1:39" x14ac:dyDescent="0.3">
      <c r="A158" s="102"/>
      <c r="B158" s="101"/>
      <c r="C158" s="100"/>
      <c r="D158" s="99"/>
      <c r="E158" s="93"/>
      <c r="F158" s="93"/>
      <c r="G158" s="93"/>
      <c r="H158" s="93"/>
      <c r="I158" s="93"/>
      <c r="J158" s="93"/>
      <c r="K158" s="93"/>
      <c r="L158" s="93"/>
      <c r="M158" s="93"/>
      <c r="N158" s="93"/>
      <c r="O158" s="93"/>
      <c r="P158" s="93"/>
      <c r="Q158" s="93"/>
      <c r="R158" s="93"/>
      <c r="S158" s="93"/>
      <c r="T158" s="93"/>
      <c r="U158" s="93"/>
      <c r="V158" s="93"/>
      <c r="W158" s="93"/>
      <c r="X158" s="93"/>
      <c r="Y158" s="93"/>
      <c r="Z158" s="93"/>
      <c r="AA158" s="93"/>
      <c r="AB158" s="93"/>
      <c r="AC158" s="93"/>
      <c r="AD158" s="93"/>
      <c r="AE158" s="93"/>
      <c r="AF158" s="93"/>
      <c r="AG158" s="93"/>
      <c r="AH158" s="93"/>
      <c r="AI158" s="93"/>
      <c r="AJ158" s="93"/>
      <c r="AK158" s="93"/>
      <c r="AL158" s="93"/>
      <c r="AM158" s="93"/>
    </row>
    <row r="159" spans="1:39" x14ac:dyDescent="0.3">
      <c r="A159" s="102"/>
      <c r="B159" s="101"/>
      <c r="C159" s="100"/>
      <c r="D159" s="99"/>
      <c r="E159" s="93"/>
      <c r="F159" s="93"/>
      <c r="G159" s="93"/>
      <c r="H159" s="93"/>
      <c r="I159" s="93"/>
      <c r="J159" s="93"/>
      <c r="K159" s="93"/>
      <c r="L159" s="93"/>
      <c r="M159" s="93"/>
      <c r="N159" s="93"/>
      <c r="O159" s="93"/>
      <c r="P159" s="93"/>
      <c r="Q159" s="93"/>
      <c r="R159" s="93"/>
      <c r="S159" s="93"/>
      <c r="T159" s="93"/>
      <c r="U159" s="93"/>
      <c r="V159" s="93"/>
      <c r="W159" s="93"/>
      <c r="X159" s="93"/>
      <c r="Y159" s="93"/>
      <c r="Z159" s="93"/>
      <c r="AA159" s="93"/>
      <c r="AB159" s="93"/>
      <c r="AC159" s="93"/>
      <c r="AD159" s="93"/>
      <c r="AE159" s="93"/>
      <c r="AF159" s="93"/>
      <c r="AG159" s="93"/>
      <c r="AH159" s="93"/>
      <c r="AI159" s="93"/>
      <c r="AJ159" s="93"/>
      <c r="AK159" s="93"/>
      <c r="AL159" s="93"/>
      <c r="AM159" s="93"/>
    </row>
    <row r="160" spans="1:39" x14ac:dyDescent="0.3">
      <c r="A160" s="102"/>
      <c r="B160" s="101"/>
      <c r="C160" s="100"/>
      <c r="D160" s="99"/>
      <c r="E160" s="93"/>
      <c r="F160" s="93"/>
      <c r="G160" s="93"/>
      <c r="H160" s="93"/>
      <c r="I160" s="93"/>
      <c r="J160" s="93"/>
      <c r="K160" s="93"/>
      <c r="L160" s="93"/>
      <c r="M160" s="93"/>
      <c r="N160" s="93"/>
      <c r="O160" s="93"/>
      <c r="P160" s="93"/>
      <c r="Q160" s="93"/>
      <c r="R160" s="93"/>
      <c r="S160" s="93"/>
      <c r="T160" s="93"/>
      <c r="U160" s="93"/>
      <c r="V160" s="93"/>
      <c r="W160" s="93"/>
      <c r="X160" s="93"/>
      <c r="Y160" s="93"/>
      <c r="Z160" s="93"/>
      <c r="AA160" s="93"/>
      <c r="AB160" s="93"/>
      <c r="AC160" s="93"/>
      <c r="AD160" s="93"/>
      <c r="AE160" s="93"/>
      <c r="AF160" s="93"/>
      <c r="AG160" s="93"/>
      <c r="AH160" s="93"/>
      <c r="AI160" s="93"/>
      <c r="AJ160" s="93"/>
      <c r="AK160" s="93"/>
      <c r="AL160" s="93"/>
      <c r="AM160" s="93"/>
    </row>
    <row r="161" spans="1:39" x14ac:dyDescent="0.3">
      <c r="A161" s="102"/>
      <c r="B161" s="101"/>
      <c r="C161" s="100"/>
      <c r="D161" s="99"/>
      <c r="E161" s="93"/>
      <c r="F161" s="93"/>
      <c r="G161" s="93"/>
      <c r="H161" s="93"/>
      <c r="I161" s="93"/>
      <c r="J161" s="93"/>
      <c r="K161" s="93"/>
      <c r="L161" s="93"/>
      <c r="M161" s="93"/>
      <c r="N161" s="93"/>
      <c r="O161" s="93"/>
      <c r="P161" s="93"/>
      <c r="Q161" s="93"/>
      <c r="R161" s="93"/>
      <c r="S161" s="93"/>
      <c r="T161" s="93"/>
      <c r="U161" s="93"/>
      <c r="V161" s="93"/>
      <c r="W161" s="93"/>
      <c r="X161" s="93"/>
      <c r="Y161" s="93"/>
      <c r="Z161" s="93"/>
      <c r="AA161" s="93"/>
      <c r="AB161" s="93"/>
      <c r="AC161" s="93"/>
      <c r="AD161" s="93"/>
      <c r="AE161" s="93"/>
      <c r="AF161" s="93"/>
      <c r="AG161" s="93"/>
      <c r="AH161" s="93"/>
      <c r="AI161" s="93"/>
      <c r="AJ161" s="93"/>
      <c r="AK161" s="93"/>
      <c r="AL161" s="93"/>
      <c r="AM161" s="93"/>
    </row>
    <row r="162" spans="1:39" x14ac:dyDescent="0.3">
      <c r="A162" s="102"/>
      <c r="B162" s="101"/>
      <c r="C162" s="100"/>
      <c r="D162" s="99"/>
      <c r="E162" s="93"/>
      <c r="F162" s="93"/>
      <c r="G162" s="93"/>
      <c r="H162" s="93"/>
      <c r="I162" s="93"/>
      <c r="J162" s="93"/>
      <c r="K162" s="93"/>
      <c r="L162" s="93"/>
      <c r="M162" s="93"/>
      <c r="N162" s="93"/>
      <c r="O162" s="93"/>
      <c r="P162" s="93"/>
      <c r="Q162" s="93"/>
      <c r="R162" s="93"/>
      <c r="S162" s="93"/>
      <c r="T162" s="93"/>
      <c r="U162" s="93"/>
      <c r="V162" s="93"/>
      <c r="W162" s="93"/>
      <c r="X162" s="93"/>
      <c r="Y162" s="93"/>
      <c r="Z162" s="93"/>
      <c r="AA162" s="93"/>
      <c r="AB162" s="93"/>
      <c r="AC162" s="93"/>
      <c r="AD162" s="93"/>
      <c r="AE162" s="93"/>
      <c r="AF162" s="93"/>
      <c r="AG162" s="93"/>
      <c r="AH162" s="93"/>
      <c r="AI162" s="93"/>
      <c r="AJ162" s="93"/>
      <c r="AK162" s="93"/>
      <c r="AL162" s="93"/>
      <c r="AM162" s="93"/>
    </row>
    <row r="163" spans="1:39" x14ac:dyDescent="0.3">
      <c r="A163" s="102"/>
      <c r="B163" s="101"/>
      <c r="C163" s="100"/>
      <c r="D163" s="99"/>
      <c r="E163" s="93"/>
      <c r="F163" s="93"/>
      <c r="G163" s="93"/>
      <c r="H163" s="93"/>
      <c r="I163" s="93"/>
      <c r="J163" s="93"/>
      <c r="K163" s="93"/>
      <c r="L163" s="93"/>
      <c r="M163" s="93"/>
      <c r="N163" s="93"/>
      <c r="O163" s="93"/>
      <c r="P163" s="93"/>
      <c r="Q163" s="93"/>
      <c r="R163" s="93"/>
      <c r="S163" s="93"/>
      <c r="T163" s="93"/>
      <c r="U163" s="93"/>
      <c r="V163" s="93"/>
      <c r="W163" s="93"/>
      <c r="X163" s="93"/>
      <c r="Y163" s="93"/>
      <c r="Z163" s="93"/>
      <c r="AA163" s="93"/>
      <c r="AB163" s="93"/>
      <c r="AC163" s="93"/>
      <c r="AD163" s="93"/>
      <c r="AE163" s="93"/>
      <c r="AF163" s="93"/>
      <c r="AG163" s="93"/>
      <c r="AH163" s="93"/>
      <c r="AI163" s="93"/>
      <c r="AJ163" s="93"/>
      <c r="AK163" s="93"/>
      <c r="AL163" s="93"/>
      <c r="AM163" s="93"/>
    </row>
    <row r="164" spans="1:39" x14ac:dyDescent="0.3">
      <c r="A164" s="102"/>
      <c r="B164" s="101"/>
      <c r="C164" s="100"/>
      <c r="D164" s="99"/>
      <c r="E164" s="93"/>
      <c r="F164" s="93"/>
      <c r="G164" s="93"/>
      <c r="H164" s="93"/>
      <c r="I164" s="93"/>
      <c r="J164" s="93"/>
      <c r="K164" s="93"/>
      <c r="L164" s="93"/>
      <c r="M164" s="93"/>
      <c r="N164" s="93"/>
      <c r="O164" s="93"/>
      <c r="P164" s="93"/>
      <c r="Q164" s="93"/>
      <c r="R164" s="93"/>
      <c r="S164" s="93"/>
      <c r="T164" s="93"/>
      <c r="U164" s="93"/>
      <c r="V164" s="93"/>
      <c r="W164" s="93"/>
      <c r="X164" s="93"/>
      <c r="Y164" s="93"/>
      <c r="Z164" s="93"/>
      <c r="AA164" s="93"/>
      <c r="AB164" s="93"/>
      <c r="AC164" s="93"/>
      <c r="AD164" s="93"/>
      <c r="AE164" s="93"/>
      <c r="AF164" s="93"/>
      <c r="AG164" s="93"/>
      <c r="AH164" s="93"/>
      <c r="AI164" s="93"/>
      <c r="AJ164" s="93"/>
      <c r="AK164" s="93"/>
      <c r="AL164" s="93"/>
      <c r="AM164" s="93"/>
    </row>
    <row r="165" spans="1:39" x14ac:dyDescent="0.3">
      <c r="A165" s="102"/>
      <c r="B165" s="101"/>
      <c r="C165" s="100"/>
      <c r="D165" s="99"/>
      <c r="E165" s="93"/>
      <c r="F165" s="93"/>
      <c r="G165" s="93"/>
      <c r="H165" s="93"/>
      <c r="I165" s="93"/>
      <c r="J165" s="93"/>
      <c r="K165" s="93"/>
      <c r="L165" s="93"/>
      <c r="M165" s="93"/>
      <c r="N165" s="93"/>
      <c r="O165" s="93"/>
      <c r="P165" s="93"/>
      <c r="Q165" s="93"/>
      <c r="R165" s="93"/>
      <c r="S165" s="93"/>
      <c r="T165" s="93"/>
      <c r="U165" s="93"/>
      <c r="V165" s="93"/>
      <c r="W165" s="93"/>
      <c r="X165" s="93"/>
      <c r="Y165" s="93"/>
      <c r="Z165" s="93"/>
      <c r="AA165" s="93"/>
      <c r="AB165" s="93"/>
      <c r="AC165" s="93"/>
      <c r="AD165" s="93"/>
      <c r="AE165" s="93"/>
      <c r="AF165" s="93"/>
      <c r="AG165" s="93"/>
      <c r="AH165" s="93"/>
      <c r="AI165" s="93"/>
      <c r="AJ165" s="93"/>
      <c r="AK165" s="93"/>
      <c r="AL165" s="93"/>
      <c r="AM165" s="93"/>
    </row>
    <row r="166" spans="1:39" x14ac:dyDescent="0.3">
      <c r="A166" s="102"/>
      <c r="B166" s="101"/>
      <c r="C166" s="100"/>
      <c r="D166" s="99"/>
      <c r="E166" s="93"/>
      <c r="F166" s="93"/>
      <c r="G166" s="93"/>
      <c r="H166" s="93"/>
      <c r="I166" s="93"/>
      <c r="J166" s="93"/>
      <c r="K166" s="93"/>
      <c r="L166" s="93"/>
      <c r="M166" s="93"/>
      <c r="N166" s="93"/>
      <c r="O166" s="93"/>
      <c r="P166" s="93"/>
      <c r="Q166" s="93"/>
      <c r="R166" s="93"/>
      <c r="S166" s="93"/>
      <c r="T166" s="93"/>
      <c r="U166" s="93"/>
      <c r="V166" s="93"/>
      <c r="W166" s="93"/>
      <c r="X166" s="93"/>
      <c r="Y166" s="93"/>
      <c r="Z166" s="93"/>
      <c r="AA166" s="93"/>
      <c r="AB166" s="93"/>
      <c r="AC166" s="93"/>
      <c r="AD166" s="93"/>
      <c r="AE166" s="93"/>
      <c r="AF166" s="93"/>
      <c r="AG166" s="93"/>
      <c r="AH166" s="93"/>
      <c r="AI166" s="93"/>
      <c r="AJ166" s="93"/>
      <c r="AK166" s="93"/>
      <c r="AL166" s="93"/>
      <c r="AM166" s="93"/>
    </row>
    <row r="167" spans="1:39" x14ac:dyDescent="0.3">
      <c r="A167" s="102"/>
      <c r="B167" s="101"/>
      <c r="C167" s="100"/>
      <c r="D167" s="99"/>
      <c r="E167" s="93"/>
      <c r="F167" s="93"/>
      <c r="G167" s="93"/>
      <c r="H167" s="93"/>
      <c r="I167" s="93"/>
      <c r="J167" s="93"/>
      <c r="K167" s="93"/>
      <c r="L167" s="93"/>
      <c r="M167" s="93"/>
      <c r="N167" s="93"/>
      <c r="O167" s="93"/>
      <c r="P167" s="93"/>
      <c r="Q167" s="93"/>
      <c r="R167" s="93"/>
      <c r="S167" s="93"/>
      <c r="T167" s="93"/>
      <c r="U167" s="93"/>
      <c r="V167" s="93"/>
      <c r="W167" s="93"/>
      <c r="X167" s="93"/>
      <c r="Y167" s="93"/>
      <c r="Z167" s="93"/>
      <c r="AA167" s="93"/>
      <c r="AB167" s="93"/>
      <c r="AC167" s="93"/>
      <c r="AD167" s="93"/>
      <c r="AE167" s="93"/>
      <c r="AF167" s="93"/>
      <c r="AG167" s="93"/>
      <c r="AH167" s="93"/>
      <c r="AI167" s="93"/>
      <c r="AJ167" s="93"/>
      <c r="AK167" s="93"/>
      <c r="AL167" s="93"/>
      <c r="AM167" s="93"/>
    </row>
    <row r="168" spans="1:39" x14ac:dyDescent="0.3">
      <c r="A168" s="102"/>
      <c r="B168" s="101"/>
      <c r="C168" s="100"/>
      <c r="D168" s="99"/>
      <c r="E168" s="93"/>
      <c r="F168" s="93"/>
      <c r="G168" s="93"/>
      <c r="H168" s="93"/>
      <c r="I168" s="93"/>
      <c r="J168" s="93"/>
      <c r="K168" s="93"/>
      <c r="L168" s="93"/>
      <c r="M168" s="93"/>
      <c r="N168" s="93"/>
      <c r="O168" s="93"/>
      <c r="P168" s="93"/>
      <c r="Q168" s="93"/>
      <c r="R168" s="93"/>
      <c r="S168" s="93"/>
      <c r="T168" s="93"/>
      <c r="U168" s="93"/>
      <c r="V168" s="93"/>
      <c r="W168" s="93"/>
      <c r="X168" s="93"/>
      <c r="Y168" s="93"/>
      <c r="Z168" s="93"/>
      <c r="AA168" s="93"/>
      <c r="AB168" s="93"/>
      <c r="AC168" s="93"/>
      <c r="AD168" s="93"/>
      <c r="AE168" s="93"/>
      <c r="AF168" s="93"/>
      <c r="AG168" s="93"/>
      <c r="AH168" s="93"/>
      <c r="AI168" s="93"/>
      <c r="AJ168" s="93"/>
      <c r="AK168" s="93"/>
      <c r="AL168" s="93"/>
      <c r="AM168" s="93"/>
    </row>
    <row r="169" spans="1:39" x14ac:dyDescent="0.3">
      <c r="A169" s="102"/>
      <c r="B169" s="101"/>
      <c r="C169" s="100"/>
      <c r="D169" s="99"/>
      <c r="E169" s="93"/>
      <c r="F169" s="93"/>
      <c r="G169" s="93"/>
      <c r="H169" s="93"/>
      <c r="I169" s="93"/>
      <c r="J169" s="93"/>
      <c r="K169" s="93"/>
      <c r="L169" s="93"/>
      <c r="M169" s="93"/>
      <c r="N169" s="93"/>
      <c r="O169" s="93"/>
      <c r="P169" s="93"/>
      <c r="Q169" s="93"/>
      <c r="R169" s="93"/>
      <c r="S169" s="93"/>
      <c r="T169" s="93"/>
      <c r="U169" s="93"/>
      <c r="V169" s="93"/>
      <c r="W169" s="93"/>
      <c r="X169" s="93"/>
      <c r="Y169" s="93"/>
      <c r="Z169" s="93"/>
      <c r="AA169" s="93"/>
      <c r="AB169" s="93"/>
      <c r="AC169" s="93"/>
      <c r="AD169" s="93"/>
      <c r="AE169" s="93"/>
      <c r="AF169" s="93"/>
      <c r="AG169" s="93"/>
      <c r="AH169" s="93"/>
      <c r="AI169" s="93"/>
      <c r="AJ169" s="93"/>
      <c r="AK169" s="93"/>
      <c r="AL169" s="93"/>
      <c r="AM169" s="93"/>
    </row>
    <row r="170" spans="1:39" x14ac:dyDescent="0.3">
      <c r="A170" s="102"/>
      <c r="B170" s="101"/>
      <c r="C170" s="100"/>
      <c r="D170" s="99"/>
      <c r="E170" s="93"/>
      <c r="F170" s="93"/>
      <c r="G170" s="93"/>
      <c r="H170" s="93"/>
      <c r="I170" s="93"/>
      <c r="J170" s="93"/>
      <c r="K170" s="93"/>
      <c r="L170" s="93"/>
      <c r="M170" s="93"/>
      <c r="N170" s="93"/>
      <c r="O170" s="93"/>
      <c r="P170" s="93"/>
      <c r="Q170" s="93"/>
      <c r="R170" s="93"/>
      <c r="S170" s="93"/>
      <c r="T170" s="93"/>
      <c r="U170" s="93"/>
      <c r="V170" s="93"/>
      <c r="W170" s="93"/>
      <c r="X170" s="93"/>
      <c r="Y170" s="93"/>
      <c r="Z170" s="93"/>
      <c r="AA170" s="93"/>
      <c r="AB170" s="93"/>
      <c r="AC170" s="93"/>
      <c r="AD170" s="93"/>
      <c r="AE170" s="93"/>
      <c r="AF170" s="93"/>
      <c r="AG170" s="93"/>
      <c r="AH170" s="93"/>
      <c r="AI170" s="93"/>
      <c r="AJ170" s="93"/>
      <c r="AK170" s="93"/>
      <c r="AL170" s="93"/>
      <c r="AM170" s="93"/>
    </row>
    <row r="171" spans="1:39" x14ac:dyDescent="0.3">
      <c r="A171" s="102"/>
      <c r="B171" s="101"/>
      <c r="C171" s="100"/>
      <c r="D171" s="99"/>
      <c r="E171" s="93"/>
      <c r="F171" s="93"/>
      <c r="G171" s="93"/>
      <c r="H171" s="93"/>
      <c r="I171" s="93"/>
      <c r="J171" s="93"/>
      <c r="K171" s="93"/>
      <c r="L171" s="93"/>
      <c r="M171" s="93"/>
      <c r="N171" s="93"/>
      <c r="O171" s="93"/>
      <c r="P171" s="93"/>
      <c r="Q171" s="93"/>
      <c r="R171" s="93"/>
      <c r="S171" s="93"/>
      <c r="T171" s="93"/>
      <c r="U171" s="93"/>
      <c r="V171" s="93"/>
      <c r="W171" s="93"/>
      <c r="X171" s="93"/>
      <c r="Y171" s="93"/>
      <c r="Z171" s="93"/>
      <c r="AA171" s="93"/>
      <c r="AB171" s="93"/>
      <c r="AC171" s="93"/>
      <c r="AD171" s="93"/>
      <c r="AE171" s="93"/>
      <c r="AF171" s="93"/>
      <c r="AG171" s="93"/>
      <c r="AH171" s="93"/>
      <c r="AI171" s="93"/>
      <c r="AJ171" s="93"/>
      <c r="AK171" s="93"/>
      <c r="AL171" s="93"/>
      <c r="AM171" s="93"/>
    </row>
    <row r="172" spans="1:39" x14ac:dyDescent="0.3">
      <c r="A172" s="102"/>
      <c r="B172" s="101"/>
      <c r="C172" s="100"/>
      <c r="D172" s="99"/>
      <c r="E172" s="93"/>
      <c r="F172" s="93"/>
      <c r="G172" s="93"/>
      <c r="H172" s="93"/>
      <c r="I172" s="93"/>
      <c r="J172" s="93"/>
      <c r="K172" s="93"/>
      <c r="L172" s="93"/>
      <c r="M172" s="93"/>
      <c r="N172" s="93"/>
      <c r="O172" s="93"/>
      <c r="P172" s="93"/>
      <c r="Q172" s="93"/>
      <c r="R172" s="93"/>
      <c r="S172" s="93"/>
      <c r="T172" s="93"/>
      <c r="U172" s="93"/>
      <c r="V172" s="93"/>
      <c r="W172" s="93"/>
      <c r="X172" s="93"/>
      <c r="Y172" s="93"/>
      <c r="Z172" s="93"/>
      <c r="AA172" s="93"/>
      <c r="AB172" s="93"/>
      <c r="AC172" s="93"/>
      <c r="AD172" s="93"/>
      <c r="AE172" s="93"/>
      <c r="AF172" s="93"/>
      <c r="AG172" s="93"/>
      <c r="AH172" s="93"/>
      <c r="AI172" s="93"/>
      <c r="AJ172" s="93"/>
      <c r="AK172" s="93"/>
      <c r="AL172" s="93"/>
      <c r="AM172" s="93"/>
    </row>
    <row r="173" spans="1:39" x14ac:dyDescent="0.3">
      <c r="A173" s="102"/>
      <c r="B173" s="101"/>
      <c r="C173" s="100"/>
      <c r="D173" s="99"/>
      <c r="E173" s="93"/>
      <c r="F173" s="93"/>
      <c r="G173" s="93"/>
      <c r="H173" s="93"/>
      <c r="I173" s="93"/>
      <c r="J173" s="93"/>
      <c r="K173" s="93"/>
      <c r="L173" s="93"/>
      <c r="M173" s="93"/>
      <c r="N173" s="93"/>
      <c r="O173" s="93"/>
      <c r="P173" s="93"/>
      <c r="Q173" s="93"/>
      <c r="R173" s="93"/>
      <c r="S173" s="93"/>
      <c r="T173" s="93"/>
      <c r="U173" s="93"/>
      <c r="V173" s="93"/>
      <c r="W173" s="93"/>
      <c r="X173" s="93"/>
      <c r="Y173" s="93"/>
      <c r="Z173" s="93"/>
      <c r="AA173" s="93"/>
      <c r="AB173" s="93"/>
      <c r="AC173" s="93"/>
      <c r="AD173" s="93"/>
      <c r="AE173" s="93"/>
      <c r="AF173" s="93"/>
      <c r="AG173" s="93"/>
      <c r="AH173" s="93"/>
      <c r="AI173" s="93"/>
      <c r="AJ173" s="93"/>
      <c r="AK173" s="93"/>
      <c r="AL173" s="93"/>
      <c r="AM173" s="93"/>
    </row>
    <row r="174" spans="1:39" x14ac:dyDescent="0.3">
      <c r="A174" s="102"/>
      <c r="B174" s="101"/>
      <c r="C174" s="100"/>
      <c r="D174" s="99"/>
      <c r="E174" s="93"/>
      <c r="F174" s="93"/>
      <c r="G174" s="93"/>
      <c r="H174" s="93"/>
      <c r="I174" s="93"/>
      <c r="J174" s="93"/>
      <c r="K174" s="93"/>
      <c r="L174" s="93"/>
      <c r="M174" s="93"/>
      <c r="N174" s="93"/>
      <c r="O174" s="93"/>
      <c r="P174" s="93"/>
      <c r="Q174" s="93"/>
      <c r="R174" s="93"/>
      <c r="S174" s="93"/>
      <c r="T174" s="93"/>
      <c r="U174" s="93"/>
      <c r="V174" s="93"/>
      <c r="W174" s="93"/>
      <c r="X174" s="93"/>
      <c r="Y174" s="93"/>
      <c r="Z174" s="93"/>
      <c r="AA174" s="93"/>
      <c r="AB174" s="93"/>
      <c r="AC174" s="93"/>
      <c r="AD174" s="93"/>
      <c r="AE174" s="93"/>
      <c r="AF174" s="93"/>
      <c r="AG174" s="93"/>
      <c r="AH174" s="93"/>
      <c r="AI174" s="93"/>
      <c r="AJ174" s="93"/>
      <c r="AK174" s="93"/>
      <c r="AL174" s="93"/>
      <c r="AM174" s="93"/>
    </row>
    <row r="175" spans="1:39" x14ac:dyDescent="0.3">
      <c r="A175" s="102"/>
      <c r="B175" s="101"/>
      <c r="C175" s="100"/>
      <c r="D175" s="99"/>
      <c r="E175" s="93"/>
      <c r="F175" s="93"/>
      <c r="G175" s="93"/>
      <c r="H175" s="93"/>
      <c r="I175" s="93"/>
      <c r="J175" s="93"/>
      <c r="K175" s="93"/>
      <c r="L175" s="93"/>
      <c r="M175" s="93"/>
      <c r="N175" s="93"/>
      <c r="O175" s="93"/>
      <c r="P175" s="93"/>
      <c r="Q175" s="93"/>
      <c r="R175" s="93"/>
      <c r="S175" s="93"/>
      <c r="T175" s="93"/>
      <c r="U175" s="93"/>
      <c r="V175" s="93"/>
      <c r="W175" s="93"/>
      <c r="X175" s="93"/>
      <c r="Y175" s="93"/>
      <c r="Z175" s="93"/>
      <c r="AA175" s="93"/>
      <c r="AB175" s="93"/>
      <c r="AC175" s="93"/>
      <c r="AD175" s="93"/>
      <c r="AE175" s="93"/>
      <c r="AF175" s="93"/>
      <c r="AG175" s="93"/>
      <c r="AH175" s="93"/>
      <c r="AI175" s="93"/>
      <c r="AJ175" s="93"/>
      <c r="AK175" s="93"/>
      <c r="AL175" s="93"/>
      <c r="AM175" s="93"/>
    </row>
    <row r="176" spans="1:39" x14ac:dyDescent="0.3">
      <c r="A176" s="102"/>
      <c r="B176" s="101"/>
      <c r="C176" s="100"/>
      <c r="D176" s="99"/>
      <c r="E176" s="93"/>
      <c r="F176" s="93"/>
      <c r="G176" s="93"/>
      <c r="H176" s="93"/>
      <c r="I176" s="93"/>
      <c r="J176" s="93"/>
      <c r="K176" s="93"/>
      <c r="L176" s="93"/>
      <c r="M176" s="93"/>
      <c r="N176" s="93"/>
      <c r="O176" s="93"/>
      <c r="P176" s="93"/>
      <c r="Q176" s="93"/>
      <c r="R176" s="93"/>
      <c r="S176" s="93"/>
      <c r="T176" s="93"/>
      <c r="U176" s="93"/>
      <c r="V176" s="93"/>
      <c r="W176" s="93"/>
      <c r="X176" s="93"/>
      <c r="Y176" s="93"/>
      <c r="Z176" s="93"/>
      <c r="AA176" s="93"/>
      <c r="AB176" s="93"/>
      <c r="AC176" s="93"/>
      <c r="AD176" s="93"/>
      <c r="AE176" s="93"/>
      <c r="AF176" s="93"/>
      <c r="AG176" s="93"/>
      <c r="AH176" s="93"/>
      <c r="AI176" s="93"/>
      <c r="AJ176" s="93"/>
      <c r="AK176" s="93"/>
      <c r="AL176" s="93"/>
      <c r="AM176" s="93"/>
    </row>
    <row r="177" spans="1:39" x14ac:dyDescent="0.3">
      <c r="A177" s="102"/>
      <c r="B177" s="101"/>
      <c r="C177" s="100"/>
      <c r="D177" s="99"/>
      <c r="E177" s="93"/>
      <c r="F177" s="93"/>
      <c r="G177" s="93"/>
      <c r="H177" s="93"/>
      <c r="I177" s="93"/>
      <c r="J177" s="93"/>
      <c r="K177" s="93"/>
      <c r="L177" s="93"/>
      <c r="M177" s="93"/>
      <c r="N177" s="93"/>
      <c r="O177" s="93"/>
      <c r="P177" s="93"/>
      <c r="Q177" s="93"/>
      <c r="R177" s="93"/>
      <c r="S177" s="93"/>
      <c r="T177" s="93"/>
      <c r="U177" s="93"/>
      <c r="V177" s="93"/>
      <c r="W177" s="93"/>
      <c r="X177" s="93"/>
      <c r="Y177" s="93"/>
      <c r="Z177" s="93"/>
      <c r="AA177" s="93"/>
      <c r="AB177" s="93"/>
      <c r="AC177" s="93"/>
      <c r="AD177" s="93"/>
      <c r="AE177" s="93"/>
      <c r="AF177" s="93"/>
      <c r="AG177" s="93"/>
      <c r="AH177" s="93"/>
      <c r="AI177" s="93"/>
      <c r="AJ177" s="93"/>
      <c r="AK177" s="93"/>
      <c r="AL177" s="93"/>
      <c r="AM177" s="93"/>
    </row>
    <row r="178" spans="1:39" x14ac:dyDescent="0.3">
      <c r="A178" s="102"/>
      <c r="B178" s="101"/>
      <c r="C178" s="100"/>
      <c r="D178" s="99"/>
      <c r="E178" s="93"/>
      <c r="F178" s="93"/>
      <c r="G178" s="93"/>
      <c r="H178" s="93"/>
      <c r="I178" s="93"/>
      <c r="J178" s="93"/>
      <c r="K178" s="93"/>
      <c r="L178" s="93"/>
      <c r="M178" s="93"/>
      <c r="N178" s="93"/>
      <c r="O178" s="93"/>
      <c r="P178" s="93"/>
      <c r="Q178" s="93"/>
      <c r="R178" s="93"/>
      <c r="S178" s="93"/>
      <c r="T178" s="93"/>
      <c r="U178" s="93"/>
      <c r="V178" s="93"/>
      <c r="W178" s="93"/>
      <c r="X178" s="93"/>
      <c r="Y178" s="93"/>
      <c r="Z178" s="93"/>
      <c r="AA178" s="93"/>
      <c r="AB178" s="93"/>
      <c r="AC178" s="93"/>
      <c r="AD178" s="93"/>
      <c r="AE178" s="93"/>
      <c r="AF178" s="93"/>
      <c r="AG178" s="93"/>
      <c r="AH178" s="93"/>
      <c r="AI178" s="93"/>
      <c r="AJ178" s="93"/>
      <c r="AK178" s="93"/>
      <c r="AL178" s="93"/>
      <c r="AM178" s="93"/>
    </row>
    <row r="179" spans="1:39" x14ac:dyDescent="0.3">
      <c r="A179" s="102"/>
      <c r="B179" s="101"/>
      <c r="C179" s="100"/>
      <c r="D179" s="99"/>
      <c r="E179" s="93"/>
      <c r="F179" s="93"/>
      <c r="G179" s="93"/>
      <c r="H179" s="93"/>
      <c r="I179" s="93"/>
      <c r="J179" s="93"/>
      <c r="K179" s="93"/>
      <c r="L179" s="93"/>
      <c r="M179" s="93"/>
      <c r="N179" s="93"/>
      <c r="O179" s="93"/>
      <c r="P179" s="93"/>
      <c r="Q179" s="93"/>
      <c r="R179" s="93"/>
      <c r="S179" s="93"/>
      <c r="T179" s="93"/>
      <c r="U179" s="93"/>
      <c r="V179" s="93"/>
      <c r="W179" s="93"/>
      <c r="X179" s="93"/>
      <c r="Y179" s="93"/>
      <c r="Z179" s="93"/>
      <c r="AA179" s="93"/>
      <c r="AB179" s="93"/>
      <c r="AC179" s="93"/>
      <c r="AD179" s="93"/>
      <c r="AE179" s="93"/>
      <c r="AF179" s="93"/>
      <c r="AG179" s="93"/>
      <c r="AH179" s="93"/>
      <c r="AI179" s="93"/>
      <c r="AJ179" s="93"/>
      <c r="AK179" s="93"/>
      <c r="AL179" s="93"/>
      <c r="AM179" s="93"/>
    </row>
    <row r="180" spans="1:39" x14ac:dyDescent="0.3">
      <c r="A180" s="102"/>
      <c r="B180" s="101"/>
      <c r="C180" s="100"/>
      <c r="D180" s="99"/>
      <c r="E180" s="93"/>
      <c r="F180" s="93"/>
      <c r="G180" s="93"/>
      <c r="H180" s="93"/>
      <c r="I180" s="93"/>
      <c r="J180" s="93"/>
      <c r="K180" s="93"/>
      <c r="L180" s="93"/>
      <c r="M180" s="93"/>
      <c r="N180" s="93"/>
      <c r="O180" s="93"/>
      <c r="P180" s="93"/>
      <c r="Q180" s="93"/>
      <c r="R180" s="93"/>
      <c r="S180" s="93"/>
      <c r="T180" s="93"/>
      <c r="U180" s="93"/>
      <c r="V180" s="93"/>
      <c r="W180" s="93"/>
      <c r="X180" s="93"/>
      <c r="Y180" s="93"/>
      <c r="Z180" s="93"/>
      <c r="AA180" s="93"/>
      <c r="AB180" s="93"/>
      <c r="AC180" s="93"/>
      <c r="AD180" s="93"/>
      <c r="AE180" s="93"/>
      <c r="AF180" s="93"/>
      <c r="AG180" s="93"/>
      <c r="AH180" s="93"/>
      <c r="AI180" s="93"/>
      <c r="AJ180" s="93"/>
      <c r="AK180" s="93"/>
      <c r="AL180" s="93"/>
      <c r="AM180" s="93"/>
    </row>
  </sheetData>
  <mergeCells count="8">
    <mergeCell ref="A88:A89"/>
    <mergeCell ref="A95:B95"/>
    <mergeCell ref="A3:C3"/>
    <mergeCell ref="A5:C5"/>
    <mergeCell ref="A53:A54"/>
    <mergeCell ref="A73:A74"/>
    <mergeCell ref="B53:B54"/>
    <mergeCell ref="C53:C54"/>
  </mergeCells>
  <printOptions horizontalCentered="1"/>
  <pageMargins left="0.98425196850393704" right="0.39370078740157483" top="0.78740157480314965" bottom="0.78740157480314965" header="0.51181102362204722" footer="0.51181102362204722"/>
  <pageSetup paperSize="9" scale="50" firstPageNumber="0" fitToHeight="3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9"/>
  <sheetViews>
    <sheetView zoomScaleNormal="100" zoomScaleSheetLayoutView="100" workbookViewId="0">
      <selection activeCell="C1" sqref="C1:D3"/>
    </sheetView>
  </sheetViews>
  <sheetFormatPr defaultRowHeight="15.75" x14ac:dyDescent="0.2"/>
  <cols>
    <col min="1" max="1" width="22.7109375" style="151" customWidth="1"/>
    <col min="2" max="2" width="13" style="151" customWidth="1"/>
    <col min="3" max="3" width="48.140625" style="150" customWidth="1"/>
    <col min="4" max="4" width="9.7109375" style="150" customWidth="1"/>
    <col min="5" max="5" width="12.7109375" style="149" bestFit="1" customWidth="1"/>
    <col min="6" max="6" width="18.85546875" style="149" customWidth="1"/>
    <col min="7" max="16384" width="9.140625" style="149"/>
  </cols>
  <sheetData>
    <row r="1" spans="1:5" ht="15.75" customHeight="1" x14ac:dyDescent="0.2">
      <c r="C1" s="221" t="s">
        <v>568</v>
      </c>
      <c r="D1" s="221"/>
      <c r="E1" s="148"/>
    </row>
    <row r="2" spans="1:5" x14ac:dyDescent="0.2">
      <c r="C2" s="221"/>
      <c r="D2" s="221"/>
      <c r="E2" s="148"/>
    </row>
    <row r="3" spans="1:5" ht="31.5" customHeight="1" x14ac:dyDescent="0.2">
      <c r="C3" s="221"/>
      <c r="D3" s="221"/>
      <c r="E3" s="148"/>
    </row>
    <row r="4" spans="1:5" ht="18.75" customHeight="1" x14ac:dyDescent="0.2">
      <c r="C4" s="244" t="s">
        <v>160</v>
      </c>
      <c r="D4" s="244"/>
    </row>
    <row r="5" spans="1:5" ht="18.75" customHeight="1" x14ac:dyDescent="0.2">
      <c r="A5" s="245" t="s">
        <v>453</v>
      </c>
      <c r="B5" s="245"/>
      <c r="C5" s="245"/>
      <c r="D5" s="245"/>
    </row>
    <row r="6" spans="1:5" x14ac:dyDescent="0.2">
      <c r="A6" s="245"/>
      <c r="B6" s="245"/>
      <c r="C6" s="245"/>
      <c r="D6" s="245"/>
    </row>
    <row r="7" spans="1:5" ht="18.75" customHeight="1" x14ac:dyDescent="0.2">
      <c r="A7" s="243"/>
      <c r="B7" s="243"/>
      <c r="C7" s="243"/>
      <c r="D7" s="243"/>
    </row>
    <row r="8" spans="1:5" ht="18.75" customHeight="1" x14ac:dyDescent="0.2">
      <c r="A8" s="243" t="s">
        <v>452</v>
      </c>
      <c r="B8" s="243"/>
      <c r="C8" s="243"/>
      <c r="D8" s="243"/>
    </row>
    <row r="9" spans="1:5" ht="18.75" customHeight="1" x14ac:dyDescent="0.2">
      <c r="A9" s="243"/>
      <c r="B9" s="243"/>
      <c r="C9" s="243"/>
      <c r="D9" s="243"/>
    </row>
    <row r="11" spans="1:5" ht="42" customHeight="1" x14ac:dyDescent="0.2">
      <c r="A11" s="239" t="s">
        <v>451</v>
      </c>
      <c r="B11" s="240"/>
      <c r="C11" s="234" t="s">
        <v>450</v>
      </c>
      <c r="D11" s="234" t="s">
        <v>449</v>
      </c>
    </row>
    <row r="12" spans="1:5" ht="129.6" customHeight="1" x14ac:dyDescent="0.2">
      <c r="A12" s="172" t="s">
        <v>448</v>
      </c>
      <c r="B12" s="172" t="s">
        <v>447</v>
      </c>
      <c r="C12" s="235"/>
      <c r="D12" s="235"/>
    </row>
    <row r="13" spans="1:5" ht="27" x14ac:dyDescent="0.2">
      <c r="A13" s="171" t="s">
        <v>446</v>
      </c>
      <c r="B13" s="171" t="s">
        <v>4</v>
      </c>
      <c r="C13" s="170" t="s">
        <v>445</v>
      </c>
      <c r="D13" s="169">
        <f>D14+D19+D24</f>
        <v>30520.699999999953</v>
      </c>
    </row>
    <row r="14" spans="1:5" ht="25.5" x14ac:dyDescent="0.2">
      <c r="A14" s="168" t="s">
        <v>444</v>
      </c>
      <c r="B14" s="168" t="s">
        <v>427</v>
      </c>
      <c r="C14" s="167" t="s">
        <v>443</v>
      </c>
      <c r="D14" s="166">
        <f>D15+D17</f>
        <v>7100</v>
      </c>
    </row>
    <row r="15" spans="1:5" ht="25.5" x14ac:dyDescent="0.2">
      <c r="A15" s="165" t="s">
        <v>442</v>
      </c>
      <c r="B15" s="165" t="s">
        <v>427</v>
      </c>
      <c r="C15" s="164" t="s">
        <v>441</v>
      </c>
      <c r="D15" s="163">
        <v>71800</v>
      </c>
    </row>
    <row r="16" spans="1:5" ht="38.25" customHeight="1" x14ac:dyDescent="0.2">
      <c r="A16" s="165" t="s">
        <v>440</v>
      </c>
      <c r="B16" s="165" t="s">
        <v>427</v>
      </c>
      <c r="C16" s="164" t="s">
        <v>439</v>
      </c>
      <c r="D16" s="163">
        <v>71800</v>
      </c>
    </row>
    <row r="17" spans="1:4" ht="25.5" x14ac:dyDescent="0.2">
      <c r="A17" s="165" t="s">
        <v>438</v>
      </c>
      <c r="B17" s="165" t="s">
        <v>427</v>
      </c>
      <c r="C17" s="164" t="s">
        <v>437</v>
      </c>
      <c r="D17" s="163">
        <v>-64700</v>
      </c>
    </row>
    <row r="18" spans="1:4" ht="29.45" customHeight="1" x14ac:dyDescent="0.2">
      <c r="A18" s="165" t="s">
        <v>436</v>
      </c>
      <c r="B18" s="165" t="s">
        <v>427</v>
      </c>
      <c r="C18" s="164" t="s">
        <v>435</v>
      </c>
      <c r="D18" s="163">
        <v>-64700</v>
      </c>
    </row>
    <row r="19" spans="1:4" ht="25.5" x14ac:dyDescent="0.2">
      <c r="A19" s="168" t="s">
        <v>434</v>
      </c>
      <c r="B19" s="168" t="s">
        <v>427</v>
      </c>
      <c r="C19" s="167" t="s">
        <v>433</v>
      </c>
      <c r="D19" s="166">
        <f>D20+D22</f>
        <v>0</v>
      </c>
    </row>
    <row r="20" spans="1:4" ht="38.25" x14ac:dyDescent="0.2">
      <c r="A20" s="165" t="s">
        <v>432</v>
      </c>
      <c r="B20" s="165" t="s">
        <v>427</v>
      </c>
      <c r="C20" s="164" t="s">
        <v>431</v>
      </c>
      <c r="D20" s="163">
        <v>0</v>
      </c>
    </row>
    <row r="21" spans="1:4" ht="51" x14ac:dyDescent="0.2">
      <c r="A21" s="165" t="s">
        <v>430</v>
      </c>
      <c r="B21" s="165" t="s">
        <v>4</v>
      </c>
      <c r="C21" s="164" t="s">
        <v>429</v>
      </c>
      <c r="D21" s="163">
        <v>0</v>
      </c>
    </row>
    <row r="22" spans="1:4" ht="38.25" x14ac:dyDescent="0.2">
      <c r="A22" s="165" t="s">
        <v>428</v>
      </c>
      <c r="B22" s="165" t="s">
        <v>427</v>
      </c>
      <c r="C22" s="164" t="s">
        <v>426</v>
      </c>
      <c r="D22" s="163">
        <v>0</v>
      </c>
    </row>
    <row r="23" spans="1:4" ht="51" x14ac:dyDescent="0.2">
      <c r="A23" s="165" t="s">
        <v>425</v>
      </c>
      <c r="B23" s="165" t="s">
        <v>4</v>
      </c>
      <c r="C23" s="164" t="s">
        <v>424</v>
      </c>
      <c r="D23" s="163">
        <v>0</v>
      </c>
    </row>
    <row r="24" spans="1:4" ht="25.5" x14ac:dyDescent="0.2">
      <c r="A24" s="168" t="s">
        <v>423</v>
      </c>
      <c r="B24" s="168" t="s">
        <v>4</v>
      </c>
      <c r="C24" s="167" t="s">
        <v>422</v>
      </c>
      <c r="D24" s="166">
        <f>D25+D29</f>
        <v>23420.699999999953</v>
      </c>
    </row>
    <row r="25" spans="1:4" x14ac:dyDescent="0.2">
      <c r="A25" s="165" t="s">
        <v>421</v>
      </c>
      <c r="B25" s="165" t="s">
        <v>4</v>
      </c>
      <c r="C25" s="164" t="s">
        <v>420</v>
      </c>
      <c r="D25" s="163">
        <v>-899262.5</v>
      </c>
    </row>
    <row r="26" spans="1:4" x14ac:dyDescent="0.2">
      <c r="A26" s="165" t="s">
        <v>419</v>
      </c>
      <c r="B26" s="165" t="s">
        <v>4</v>
      </c>
      <c r="C26" s="164" t="s">
        <v>418</v>
      </c>
      <c r="D26" s="163">
        <v>-899262.5</v>
      </c>
    </row>
    <row r="27" spans="1:4" ht="19.149999999999999" customHeight="1" x14ac:dyDescent="0.2">
      <c r="A27" s="165" t="s">
        <v>417</v>
      </c>
      <c r="B27" s="165" t="s">
        <v>4</v>
      </c>
      <c r="C27" s="164" t="s">
        <v>416</v>
      </c>
      <c r="D27" s="163">
        <v>-899262.5</v>
      </c>
    </row>
    <row r="28" spans="1:4" ht="25.5" x14ac:dyDescent="0.2">
      <c r="A28" s="165" t="s">
        <v>415</v>
      </c>
      <c r="B28" s="165" t="s">
        <v>4</v>
      </c>
      <c r="C28" s="164" t="s">
        <v>414</v>
      </c>
      <c r="D28" s="163">
        <v>-899262.5</v>
      </c>
    </row>
    <row r="29" spans="1:4" x14ac:dyDescent="0.2">
      <c r="A29" s="165" t="s">
        <v>413</v>
      </c>
      <c r="B29" s="165" t="s">
        <v>4</v>
      </c>
      <c r="C29" s="164" t="s">
        <v>412</v>
      </c>
      <c r="D29" s="163">
        <v>922683.2</v>
      </c>
    </row>
    <row r="30" spans="1:4" x14ac:dyDescent="0.2">
      <c r="A30" s="165" t="s">
        <v>411</v>
      </c>
      <c r="B30" s="165" t="s">
        <v>4</v>
      </c>
      <c r="C30" s="164" t="s">
        <v>410</v>
      </c>
      <c r="D30" s="163">
        <v>922683.2</v>
      </c>
    </row>
    <row r="31" spans="1:4" ht="18.600000000000001" customHeight="1" x14ac:dyDescent="0.2">
      <c r="A31" s="165" t="s">
        <v>409</v>
      </c>
      <c r="B31" s="165" t="s">
        <v>4</v>
      </c>
      <c r="C31" s="164" t="s">
        <v>408</v>
      </c>
      <c r="D31" s="163">
        <v>922683.2</v>
      </c>
    </row>
    <row r="32" spans="1:4" ht="25.5" x14ac:dyDescent="0.2">
      <c r="A32" s="165" t="s">
        <v>407</v>
      </c>
      <c r="B32" s="165" t="s">
        <v>4</v>
      </c>
      <c r="C32" s="164" t="s">
        <v>406</v>
      </c>
      <c r="D32" s="163">
        <v>922683.2</v>
      </c>
    </row>
    <row r="33" spans="1:4" s="160" customFormat="1" ht="15" customHeight="1" x14ac:dyDescent="0.2">
      <c r="A33" s="242" t="s">
        <v>405</v>
      </c>
      <c r="B33" s="242"/>
      <c r="C33" s="242"/>
      <c r="D33" s="162">
        <f>D13</f>
        <v>30520.699999999953</v>
      </c>
    </row>
    <row r="34" spans="1:4" s="160" customFormat="1" ht="18.75" customHeight="1" x14ac:dyDescent="0.2">
      <c r="A34" s="241"/>
      <c r="B34" s="241"/>
      <c r="C34" s="241"/>
      <c r="D34" s="161"/>
    </row>
    <row r="35" spans="1:4" ht="18.75" customHeight="1" x14ac:dyDescent="0.2">
      <c r="A35" s="159"/>
      <c r="B35" s="159"/>
      <c r="C35" s="158"/>
      <c r="D35" s="158"/>
    </row>
    <row r="36" spans="1:4" ht="18.75" customHeight="1" x14ac:dyDescent="0.2">
      <c r="A36" s="157"/>
      <c r="B36" s="157"/>
      <c r="C36" s="157"/>
      <c r="D36" s="157"/>
    </row>
    <row r="37" spans="1:4" ht="18.75" customHeight="1" x14ac:dyDescent="0.2">
      <c r="A37" s="149"/>
      <c r="B37" s="149"/>
      <c r="C37" s="156"/>
      <c r="D37" s="156"/>
    </row>
    <row r="38" spans="1:4" ht="18.75" customHeight="1" x14ac:dyDescent="0.2">
      <c r="A38" s="149"/>
      <c r="B38" s="149"/>
      <c r="C38" s="149"/>
      <c r="D38" s="149"/>
    </row>
    <row r="39" spans="1:4" ht="18.75" customHeight="1" x14ac:dyDescent="0.2">
      <c r="A39" s="149"/>
      <c r="B39" s="149"/>
      <c r="C39" s="149"/>
      <c r="D39" s="149"/>
    </row>
    <row r="40" spans="1:4" ht="18.75" customHeight="1" x14ac:dyDescent="0.2">
      <c r="A40" s="149"/>
      <c r="B40" s="149"/>
      <c r="C40" s="149"/>
      <c r="D40" s="149"/>
    </row>
    <row r="41" spans="1:4" ht="18.75" customHeight="1" x14ac:dyDescent="0.2">
      <c r="A41" s="149"/>
      <c r="B41" s="149"/>
      <c r="C41" s="149"/>
      <c r="D41" s="149"/>
    </row>
    <row r="42" spans="1:4" ht="18.75" customHeight="1" x14ac:dyDescent="0.2">
      <c r="A42" s="149"/>
      <c r="B42" s="149"/>
      <c r="C42" s="149"/>
      <c r="D42" s="149"/>
    </row>
    <row r="43" spans="1:4" ht="18.75" customHeight="1" x14ac:dyDescent="0.2">
      <c r="A43" s="149"/>
      <c r="B43" s="149"/>
      <c r="C43" s="149"/>
      <c r="D43" s="149"/>
    </row>
    <row r="44" spans="1:4" ht="18.75" customHeight="1" x14ac:dyDescent="0.2">
      <c r="A44" s="149"/>
      <c r="B44" s="149"/>
      <c r="C44" s="149"/>
      <c r="D44" s="149"/>
    </row>
    <row r="45" spans="1:4" ht="18.75" customHeight="1" x14ac:dyDescent="0.2">
      <c r="A45" s="149"/>
      <c r="B45" s="149"/>
      <c r="C45" s="149"/>
      <c r="D45" s="149"/>
    </row>
    <row r="46" spans="1:4" ht="18.75" customHeight="1" x14ac:dyDescent="0.2">
      <c r="A46" s="238"/>
      <c r="B46" s="238"/>
      <c r="C46" s="238"/>
      <c r="D46" s="155"/>
    </row>
    <row r="47" spans="1:4" ht="18.75" customHeight="1" x14ac:dyDescent="0.2">
      <c r="A47" s="238"/>
      <c r="B47" s="238"/>
      <c r="C47" s="238"/>
      <c r="D47" s="155"/>
    </row>
    <row r="48" spans="1:4" ht="18.75" customHeight="1" x14ac:dyDescent="0.2">
      <c r="A48" s="238"/>
      <c r="B48" s="238"/>
      <c r="C48" s="238"/>
      <c r="D48" s="155"/>
    </row>
    <row r="49" spans="1:4" ht="18.75" customHeight="1" x14ac:dyDescent="0.2">
      <c r="A49" s="155"/>
      <c r="B49" s="155"/>
      <c r="C49" s="155"/>
      <c r="D49" s="155"/>
    </row>
    <row r="50" spans="1:4" x14ac:dyDescent="0.2">
      <c r="A50" s="237"/>
      <c r="B50" s="237"/>
      <c r="C50" s="237"/>
      <c r="D50" s="154"/>
    </row>
    <row r="51" spans="1:4" ht="18.75" customHeight="1" x14ac:dyDescent="0.2">
      <c r="A51" s="236"/>
      <c r="B51" s="236"/>
      <c r="C51" s="236"/>
      <c r="D51" s="151"/>
    </row>
    <row r="53" spans="1:4" x14ac:dyDescent="0.2">
      <c r="C53" s="152"/>
      <c r="D53" s="152"/>
    </row>
    <row r="54" spans="1:4" x14ac:dyDescent="0.2">
      <c r="C54" s="153"/>
      <c r="D54" s="153"/>
    </row>
    <row r="55" spans="1:4" x14ac:dyDescent="0.2">
      <c r="C55" s="153"/>
      <c r="D55" s="153"/>
    </row>
    <row r="56" spans="1:4" x14ac:dyDescent="0.2">
      <c r="C56" s="153"/>
      <c r="D56" s="153"/>
    </row>
    <row r="58" spans="1:4" x14ac:dyDescent="0.2">
      <c r="C58" s="152"/>
      <c r="D58" s="152"/>
    </row>
    <row r="59" spans="1:4" ht="16.5" customHeight="1" x14ac:dyDescent="0.2"/>
  </sheetData>
  <mergeCells count="15">
    <mergeCell ref="C1:D3"/>
    <mergeCell ref="A7:D7"/>
    <mergeCell ref="C4:D4"/>
    <mergeCell ref="A8:D9"/>
    <mergeCell ref="A5:D6"/>
    <mergeCell ref="D11:D12"/>
    <mergeCell ref="A51:C51"/>
    <mergeCell ref="A50:C50"/>
    <mergeCell ref="A47:C47"/>
    <mergeCell ref="A48:C48"/>
    <mergeCell ref="A11:B11"/>
    <mergeCell ref="C11:C12"/>
    <mergeCell ref="A46:C46"/>
    <mergeCell ref="A34:C34"/>
    <mergeCell ref="A33:C33"/>
  </mergeCells>
  <printOptions horizontalCentered="1"/>
  <pageMargins left="0.81" right="0.23622047244094491" top="0.78740157480314965" bottom="0.78740157480314965" header="0.19685039370078741" footer="0.15748031496062992"/>
  <pageSetup paperSize="9" fitToHeight="2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18"/>
  <sheetViews>
    <sheetView workbookViewId="0">
      <selection activeCell="D1" sqref="D1:E4"/>
    </sheetView>
  </sheetViews>
  <sheetFormatPr defaultRowHeight="12.75" x14ac:dyDescent="0.2"/>
  <cols>
    <col min="1" max="1" width="39.85546875" style="1" customWidth="1"/>
    <col min="2" max="2" width="9.7109375" style="1" customWidth="1"/>
    <col min="3" max="3" width="11.42578125" style="1" customWidth="1"/>
    <col min="4" max="4" width="15.42578125" style="1" customWidth="1"/>
    <col min="5" max="5" width="10.42578125" style="1" customWidth="1"/>
    <col min="6" max="6" width="13.5703125" style="1" customWidth="1"/>
    <col min="7" max="16384" width="9.140625" style="1"/>
  </cols>
  <sheetData>
    <row r="1" spans="1:12" ht="17.45" customHeight="1" x14ac:dyDescent="0.2">
      <c r="A1" s="75"/>
      <c r="B1" s="75"/>
      <c r="D1" s="221" t="s">
        <v>569</v>
      </c>
      <c r="E1" s="221"/>
    </row>
    <row r="2" spans="1:12" ht="18" customHeight="1" x14ac:dyDescent="0.2">
      <c r="A2" s="74"/>
      <c r="B2" s="73"/>
      <c r="C2" s="148"/>
      <c r="D2" s="221"/>
      <c r="E2" s="221"/>
    </row>
    <row r="3" spans="1:12" ht="72.75" customHeight="1" x14ac:dyDescent="0.2">
      <c r="A3" s="74"/>
      <c r="B3" s="73"/>
      <c r="C3" s="148"/>
      <c r="D3" s="221"/>
      <c r="E3" s="221"/>
    </row>
    <row r="4" spans="1:12" ht="39" customHeight="1" x14ac:dyDescent="0.2">
      <c r="A4" s="74"/>
      <c r="B4" s="73"/>
      <c r="C4" s="92"/>
      <c r="D4" s="221"/>
      <c r="E4" s="221"/>
    </row>
    <row r="5" spans="1:12" ht="16.5" customHeight="1" x14ac:dyDescent="0.2">
      <c r="A5" s="247" t="s">
        <v>404</v>
      </c>
      <c r="B5" s="247"/>
      <c r="C5" s="247"/>
      <c r="D5" s="247"/>
      <c r="E5" s="247"/>
    </row>
    <row r="6" spans="1:12" ht="42.75" customHeight="1" x14ac:dyDescent="0.2">
      <c r="A6" s="247"/>
      <c r="B6" s="247"/>
      <c r="C6" s="247"/>
      <c r="D6" s="247"/>
      <c r="E6" s="247"/>
      <c r="K6" s="148"/>
      <c r="L6" s="148"/>
    </row>
    <row r="7" spans="1:12" x14ac:dyDescent="0.2">
      <c r="A7" s="70"/>
      <c r="B7" s="70"/>
      <c r="C7" s="71"/>
      <c r="D7" s="71"/>
      <c r="K7" s="148"/>
      <c r="L7" s="148"/>
    </row>
    <row r="8" spans="1:12" x14ac:dyDescent="0.2">
      <c r="A8" s="70"/>
      <c r="B8" s="70"/>
      <c r="C8" s="246" t="s">
        <v>160</v>
      </c>
      <c r="D8" s="246"/>
      <c r="K8" s="148"/>
      <c r="L8" s="148"/>
    </row>
    <row r="9" spans="1:12" ht="58.5" customHeight="1" x14ac:dyDescent="0.25">
      <c r="A9" s="247" t="s">
        <v>403</v>
      </c>
      <c r="B9" s="247"/>
      <c r="C9" s="247"/>
      <c r="D9" s="247"/>
      <c r="K9" s="148"/>
      <c r="L9" s="148"/>
    </row>
    <row r="10" spans="1:12" ht="15.75" x14ac:dyDescent="0.25">
      <c r="A10" s="69"/>
      <c r="B10" s="68"/>
      <c r="C10" s="68"/>
      <c r="D10" s="68"/>
    </row>
    <row r="11" spans="1:12" ht="58.5" customHeight="1" x14ac:dyDescent="0.2">
      <c r="A11" s="67" t="s">
        <v>159</v>
      </c>
      <c r="B11" s="67" t="s">
        <v>157</v>
      </c>
      <c r="C11" s="67" t="s">
        <v>156</v>
      </c>
      <c r="D11" s="67" t="s">
        <v>155</v>
      </c>
      <c r="E11" s="67" t="s">
        <v>154</v>
      </c>
      <c r="F11" s="67" t="s">
        <v>153</v>
      </c>
    </row>
    <row r="12" spans="1:12" ht="15.75" x14ac:dyDescent="0.2">
      <c r="A12" s="66" t="s">
        <v>152</v>
      </c>
      <c r="B12" s="64"/>
      <c r="C12" s="64"/>
      <c r="D12" s="64"/>
      <c r="E12" s="64"/>
      <c r="F12" s="63">
        <f>F518</f>
        <v>857983.2</v>
      </c>
    </row>
    <row r="13" spans="1:12" x14ac:dyDescent="0.2">
      <c r="A13" s="62" t="s">
        <v>151</v>
      </c>
      <c r="B13" s="15" t="s">
        <v>11</v>
      </c>
      <c r="C13" s="15"/>
      <c r="D13" s="15"/>
      <c r="E13" s="15"/>
      <c r="F13" s="2">
        <f>F14+F19+F24+F70+F75+F91+F86</f>
        <v>38365.599999999991</v>
      </c>
    </row>
    <row r="14" spans="1:12" ht="39.75" customHeight="1" x14ac:dyDescent="0.2">
      <c r="A14" s="62" t="s">
        <v>150</v>
      </c>
      <c r="B14" s="15" t="s">
        <v>149</v>
      </c>
      <c r="C14" s="15" t="s">
        <v>148</v>
      </c>
      <c r="D14" s="15"/>
      <c r="E14" s="15"/>
      <c r="F14" s="2">
        <f>F15</f>
        <v>1430.5</v>
      </c>
    </row>
    <row r="15" spans="1:12" ht="17.25" customHeight="1" x14ac:dyDescent="0.2">
      <c r="A15" s="21" t="s">
        <v>21</v>
      </c>
      <c r="B15" s="20" t="s">
        <v>11</v>
      </c>
      <c r="C15" s="20" t="s">
        <v>25</v>
      </c>
      <c r="D15" s="20" t="s">
        <v>161</v>
      </c>
      <c r="E15" s="20"/>
      <c r="F15" s="9">
        <f>F16</f>
        <v>1430.5</v>
      </c>
    </row>
    <row r="16" spans="1:12" ht="16.5" customHeight="1" x14ac:dyDescent="0.2">
      <c r="A16" s="21" t="s">
        <v>147</v>
      </c>
      <c r="B16" s="20" t="s">
        <v>11</v>
      </c>
      <c r="C16" s="20" t="s">
        <v>25</v>
      </c>
      <c r="D16" s="20" t="s">
        <v>252</v>
      </c>
      <c r="E16" s="20"/>
      <c r="F16" s="9">
        <f>F17</f>
        <v>1430.5</v>
      </c>
    </row>
    <row r="17" spans="1:6" ht="76.5" x14ac:dyDescent="0.2">
      <c r="A17" s="18" t="s">
        <v>76</v>
      </c>
      <c r="B17" s="17" t="s">
        <v>11</v>
      </c>
      <c r="C17" s="17" t="s">
        <v>25</v>
      </c>
      <c r="D17" s="26" t="s">
        <v>252</v>
      </c>
      <c r="E17" s="17" t="s">
        <v>75</v>
      </c>
      <c r="F17" s="5">
        <f>F18</f>
        <v>1430.5</v>
      </c>
    </row>
    <row r="18" spans="1:6" ht="25.5" x14ac:dyDescent="0.2">
      <c r="A18" s="18" t="s">
        <v>134</v>
      </c>
      <c r="B18" s="17" t="s">
        <v>11</v>
      </c>
      <c r="C18" s="17" t="s">
        <v>25</v>
      </c>
      <c r="D18" s="26" t="s">
        <v>252</v>
      </c>
      <c r="E18" s="17" t="s">
        <v>133</v>
      </c>
      <c r="F18" s="5">
        <v>1430.5</v>
      </c>
    </row>
    <row r="19" spans="1:6" ht="48.75" customHeight="1" x14ac:dyDescent="0.2">
      <c r="A19" s="16" t="s">
        <v>146</v>
      </c>
      <c r="B19" s="14" t="s">
        <v>11</v>
      </c>
      <c r="C19" s="14" t="s">
        <v>2</v>
      </c>
      <c r="D19" s="14"/>
      <c r="E19" s="14"/>
      <c r="F19" s="2">
        <f>F20</f>
        <v>233.2</v>
      </c>
    </row>
    <row r="20" spans="1:6" ht="16.5" customHeight="1" x14ac:dyDescent="0.2">
      <c r="A20" s="21" t="s">
        <v>21</v>
      </c>
      <c r="B20" s="19" t="s">
        <v>11</v>
      </c>
      <c r="C20" s="19" t="s">
        <v>2</v>
      </c>
      <c r="D20" s="20" t="s">
        <v>161</v>
      </c>
      <c r="E20" s="19"/>
      <c r="F20" s="9">
        <f>F21</f>
        <v>233.2</v>
      </c>
    </row>
    <row r="21" spans="1:6" ht="25.5" x14ac:dyDescent="0.2">
      <c r="A21" s="22" t="s">
        <v>145</v>
      </c>
      <c r="B21" s="19" t="s">
        <v>11</v>
      </c>
      <c r="C21" s="19" t="s">
        <v>2</v>
      </c>
      <c r="D21" s="20" t="s">
        <v>251</v>
      </c>
      <c r="E21" s="19"/>
      <c r="F21" s="9">
        <f>F22</f>
        <v>233.2</v>
      </c>
    </row>
    <row r="22" spans="1:6" ht="75.75" customHeight="1" x14ac:dyDescent="0.2">
      <c r="A22" s="18" t="s">
        <v>76</v>
      </c>
      <c r="B22" s="17" t="s">
        <v>11</v>
      </c>
      <c r="C22" s="17" t="s">
        <v>2</v>
      </c>
      <c r="D22" s="26" t="s">
        <v>251</v>
      </c>
      <c r="E22" s="17" t="s">
        <v>75</v>
      </c>
      <c r="F22" s="5">
        <f>F23</f>
        <v>233.2</v>
      </c>
    </row>
    <row r="23" spans="1:6" ht="30.75" customHeight="1" x14ac:dyDescent="0.2">
      <c r="A23" s="18" t="s">
        <v>134</v>
      </c>
      <c r="B23" s="17" t="s">
        <v>11</v>
      </c>
      <c r="C23" s="17" t="s">
        <v>2</v>
      </c>
      <c r="D23" s="26" t="s">
        <v>251</v>
      </c>
      <c r="E23" s="17" t="s">
        <v>133</v>
      </c>
      <c r="F23" s="5">
        <v>233.2</v>
      </c>
    </row>
    <row r="24" spans="1:6" ht="55.5" customHeight="1" x14ac:dyDescent="0.2">
      <c r="A24" s="16" t="s">
        <v>144</v>
      </c>
      <c r="B24" s="14" t="s">
        <v>11</v>
      </c>
      <c r="C24" s="14" t="s">
        <v>48</v>
      </c>
      <c r="D24" s="14"/>
      <c r="E24" s="14"/>
      <c r="F24" s="61">
        <f>F25</f>
        <v>34499.599999999991</v>
      </c>
    </row>
    <row r="25" spans="1:6" ht="16.5" customHeight="1" x14ac:dyDescent="0.2">
      <c r="A25" s="21" t="s">
        <v>21</v>
      </c>
      <c r="B25" s="19" t="s">
        <v>11</v>
      </c>
      <c r="C25" s="19" t="s">
        <v>48</v>
      </c>
      <c r="D25" s="20" t="s">
        <v>161</v>
      </c>
      <c r="E25" s="19"/>
      <c r="F25" s="9">
        <f>F26+F29+F35+F40+F45+F50+F57+F62+F67</f>
        <v>34499.599999999991</v>
      </c>
    </row>
    <row r="26" spans="1:6" ht="27" customHeight="1" x14ac:dyDescent="0.2">
      <c r="A26" s="57" t="s">
        <v>137</v>
      </c>
      <c r="B26" s="17" t="s">
        <v>11</v>
      </c>
      <c r="C26" s="17" t="s">
        <v>48</v>
      </c>
      <c r="D26" s="26" t="s">
        <v>162</v>
      </c>
      <c r="E26" s="17"/>
      <c r="F26" s="5">
        <f>F27</f>
        <v>22133.5</v>
      </c>
    </row>
    <row r="27" spans="1:6" ht="76.5" x14ac:dyDescent="0.2">
      <c r="A27" s="18" t="s">
        <v>76</v>
      </c>
      <c r="B27" s="17" t="s">
        <v>11</v>
      </c>
      <c r="C27" s="17" t="s">
        <v>48</v>
      </c>
      <c r="D27" s="26" t="s">
        <v>162</v>
      </c>
      <c r="E27" s="17" t="s">
        <v>75</v>
      </c>
      <c r="F27" s="44">
        <v>22133.5</v>
      </c>
    </row>
    <row r="28" spans="1:6" ht="28.5" customHeight="1" x14ac:dyDescent="0.2">
      <c r="A28" s="18" t="s">
        <v>134</v>
      </c>
      <c r="B28" s="17" t="s">
        <v>11</v>
      </c>
      <c r="C28" s="17" t="s">
        <v>48</v>
      </c>
      <c r="D28" s="26" t="s">
        <v>162</v>
      </c>
      <c r="E28" s="17" t="s">
        <v>133</v>
      </c>
      <c r="F28" s="44">
        <v>21833.5</v>
      </c>
    </row>
    <row r="29" spans="1:6" ht="28.5" customHeight="1" x14ac:dyDescent="0.2">
      <c r="A29" s="18" t="s">
        <v>45</v>
      </c>
      <c r="B29" s="17" t="s">
        <v>11</v>
      </c>
      <c r="C29" s="17" t="s">
        <v>48</v>
      </c>
      <c r="D29" s="26" t="s">
        <v>163</v>
      </c>
      <c r="E29" s="17"/>
      <c r="F29" s="5">
        <f>F30+F32</f>
        <v>7313.3</v>
      </c>
    </row>
    <row r="30" spans="1:6" ht="25.5" x14ac:dyDescent="0.2">
      <c r="A30" s="18" t="s">
        <v>29</v>
      </c>
      <c r="B30" s="17" t="s">
        <v>11</v>
      </c>
      <c r="C30" s="17" t="s">
        <v>48</v>
      </c>
      <c r="D30" s="26" t="s">
        <v>163</v>
      </c>
      <c r="E30" s="17" t="s">
        <v>28</v>
      </c>
      <c r="F30" s="44">
        <f>F31</f>
        <v>6972.2</v>
      </c>
    </row>
    <row r="31" spans="1:6" ht="25.5" x14ac:dyDescent="0.2">
      <c r="A31" s="18" t="s">
        <v>27</v>
      </c>
      <c r="B31" s="17" t="s">
        <v>11</v>
      </c>
      <c r="C31" s="17" t="s">
        <v>48</v>
      </c>
      <c r="D31" s="26" t="s">
        <v>163</v>
      </c>
      <c r="E31" s="17" t="s">
        <v>24</v>
      </c>
      <c r="F31" s="44">
        <v>6972.2</v>
      </c>
    </row>
    <row r="32" spans="1:6" ht="15" customHeight="1" x14ac:dyDescent="0.2">
      <c r="A32" s="18" t="s">
        <v>72</v>
      </c>
      <c r="B32" s="17" t="s">
        <v>11</v>
      </c>
      <c r="C32" s="17" t="s">
        <v>48</v>
      </c>
      <c r="D32" s="26" t="s">
        <v>163</v>
      </c>
      <c r="E32" s="17" t="s">
        <v>71</v>
      </c>
      <c r="F32" s="5">
        <f>F33+F34</f>
        <v>341.1</v>
      </c>
    </row>
    <row r="33" spans="1:6" ht="15" customHeight="1" x14ac:dyDescent="0.2">
      <c r="A33" s="18" t="s">
        <v>548</v>
      </c>
      <c r="B33" s="17" t="s">
        <v>11</v>
      </c>
      <c r="C33" s="17" t="s">
        <v>48</v>
      </c>
      <c r="D33" s="26" t="s">
        <v>163</v>
      </c>
      <c r="E33" s="17" t="s">
        <v>536</v>
      </c>
      <c r="F33" s="5">
        <v>7</v>
      </c>
    </row>
    <row r="34" spans="1:6" ht="18.75" customHeight="1" x14ac:dyDescent="0.2">
      <c r="A34" s="18" t="s">
        <v>70</v>
      </c>
      <c r="B34" s="17" t="s">
        <v>11</v>
      </c>
      <c r="C34" s="17" t="s">
        <v>48</v>
      </c>
      <c r="D34" s="26" t="s">
        <v>163</v>
      </c>
      <c r="E34" s="17" t="s">
        <v>69</v>
      </c>
      <c r="F34" s="5">
        <v>334.1</v>
      </c>
    </row>
    <row r="35" spans="1:6" ht="49.5" customHeight="1" x14ac:dyDescent="0.2">
      <c r="A35" s="22" t="s">
        <v>62</v>
      </c>
      <c r="B35" s="19" t="s">
        <v>11</v>
      </c>
      <c r="C35" s="19" t="s">
        <v>48</v>
      </c>
      <c r="D35" s="19" t="s">
        <v>172</v>
      </c>
      <c r="E35" s="19"/>
      <c r="F35" s="9">
        <f>F36+F38</f>
        <v>1290</v>
      </c>
    </row>
    <row r="36" spans="1:6" ht="76.5" x14ac:dyDescent="0.2">
      <c r="A36" s="18" t="s">
        <v>76</v>
      </c>
      <c r="B36" s="17" t="s">
        <v>11</v>
      </c>
      <c r="C36" s="17" t="s">
        <v>48</v>
      </c>
      <c r="D36" s="17" t="s">
        <v>172</v>
      </c>
      <c r="E36" s="17" t="s">
        <v>75</v>
      </c>
      <c r="F36" s="5">
        <f>F37</f>
        <v>1155.2</v>
      </c>
    </row>
    <row r="37" spans="1:6" ht="25.5" x14ac:dyDescent="0.2">
      <c r="A37" s="18" t="s">
        <v>134</v>
      </c>
      <c r="B37" s="17" t="s">
        <v>11</v>
      </c>
      <c r="C37" s="17" t="s">
        <v>48</v>
      </c>
      <c r="D37" s="17" t="s">
        <v>172</v>
      </c>
      <c r="E37" s="17" t="s">
        <v>133</v>
      </c>
      <c r="F37" s="5">
        <v>1155.2</v>
      </c>
    </row>
    <row r="38" spans="1:6" ht="25.5" x14ac:dyDescent="0.2">
      <c r="A38" s="18" t="s">
        <v>29</v>
      </c>
      <c r="B38" s="17" t="s">
        <v>11</v>
      </c>
      <c r="C38" s="17" t="s">
        <v>48</v>
      </c>
      <c r="D38" s="17" t="s">
        <v>172</v>
      </c>
      <c r="E38" s="17" t="s">
        <v>28</v>
      </c>
      <c r="F38" s="5">
        <f>F39</f>
        <v>134.80000000000001</v>
      </c>
    </row>
    <row r="39" spans="1:6" ht="25.5" x14ac:dyDescent="0.2">
      <c r="A39" s="18" t="s">
        <v>27</v>
      </c>
      <c r="B39" s="17" t="s">
        <v>11</v>
      </c>
      <c r="C39" s="17" t="s">
        <v>48</v>
      </c>
      <c r="D39" s="17" t="s">
        <v>172</v>
      </c>
      <c r="E39" s="17" t="s">
        <v>24</v>
      </c>
      <c r="F39" s="5">
        <v>134.80000000000001</v>
      </c>
    </row>
    <row r="40" spans="1:6" ht="38.25" x14ac:dyDescent="0.2">
      <c r="A40" s="22" t="s">
        <v>143</v>
      </c>
      <c r="B40" s="19" t="s">
        <v>11</v>
      </c>
      <c r="C40" s="19" t="s">
        <v>48</v>
      </c>
      <c r="D40" s="19" t="s">
        <v>454</v>
      </c>
      <c r="E40" s="19"/>
      <c r="F40" s="9">
        <f>F41+F43</f>
        <v>865</v>
      </c>
    </row>
    <row r="41" spans="1:6" ht="76.5" x14ac:dyDescent="0.2">
      <c r="A41" s="18" t="s">
        <v>76</v>
      </c>
      <c r="B41" s="17" t="s">
        <v>11</v>
      </c>
      <c r="C41" s="17" t="s">
        <v>48</v>
      </c>
      <c r="D41" s="17" t="s">
        <v>454</v>
      </c>
      <c r="E41" s="17" t="s">
        <v>75</v>
      </c>
      <c r="F41" s="5">
        <f>F42</f>
        <v>730.6</v>
      </c>
    </row>
    <row r="42" spans="1:6" ht="25.5" x14ac:dyDescent="0.2">
      <c r="A42" s="18" t="s">
        <v>139</v>
      </c>
      <c r="B42" s="17" t="s">
        <v>11</v>
      </c>
      <c r="C42" s="17" t="s">
        <v>48</v>
      </c>
      <c r="D42" s="17" t="s">
        <v>454</v>
      </c>
      <c r="E42" s="17" t="s">
        <v>133</v>
      </c>
      <c r="F42" s="5">
        <v>730.6</v>
      </c>
    </row>
    <row r="43" spans="1:6" ht="25.5" x14ac:dyDescent="0.2">
      <c r="A43" s="18" t="s">
        <v>29</v>
      </c>
      <c r="B43" s="17" t="s">
        <v>11</v>
      </c>
      <c r="C43" s="17" t="s">
        <v>48</v>
      </c>
      <c r="D43" s="17" t="s">
        <v>454</v>
      </c>
      <c r="E43" s="17" t="s">
        <v>28</v>
      </c>
      <c r="F43" s="5">
        <f>F44</f>
        <v>134.4</v>
      </c>
    </row>
    <row r="44" spans="1:6" ht="25.5" x14ac:dyDescent="0.2">
      <c r="A44" s="18" t="s">
        <v>27</v>
      </c>
      <c r="B44" s="17" t="s">
        <v>11</v>
      </c>
      <c r="C44" s="17" t="s">
        <v>48</v>
      </c>
      <c r="D44" s="17" t="s">
        <v>454</v>
      </c>
      <c r="E44" s="17" t="s">
        <v>24</v>
      </c>
      <c r="F44" s="5">
        <v>134.4</v>
      </c>
    </row>
    <row r="45" spans="1:6" ht="54.75" customHeight="1" x14ac:dyDescent="0.2">
      <c r="A45" s="22" t="s">
        <v>54</v>
      </c>
      <c r="B45" s="19" t="s">
        <v>11</v>
      </c>
      <c r="C45" s="19" t="s">
        <v>48</v>
      </c>
      <c r="D45" s="19" t="s">
        <v>455</v>
      </c>
      <c r="E45" s="19"/>
      <c r="F45" s="9">
        <f>F46+F48</f>
        <v>1732.9</v>
      </c>
    </row>
    <row r="46" spans="1:6" ht="78.75" customHeight="1" x14ac:dyDescent="0.2">
      <c r="A46" s="18" t="s">
        <v>76</v>
      </c>
      <c r="B46" s="17" t="s">
        <v>11</v>
      </c>
      <c r="C46" s="17" t="s">
        <v>48</v>
      </c>
      <c r="D46" s="17" t="s">
        <v>455</v>
      </c>
      <c r="E46" s="17" t="s">
        <v>75</v>
      </c>
      <c r="F46" s="5">
        <f>F47</f>
        <v>1332.9</v>
      </c>
    </row>
    <row r="47" spans="1:6" ht="26.25" customHeight="1" x14ac:dyDescent="0.2">
      <c r="A47" s="18" t="s">
        <v>134</v>
      </c>
      <c r="B47" s="17" t="s">
        <v>11</v>
      </c>
      <c r="C47" s="17" t="s">
        <v>48</v>
      </c>
      <c r="D47" s="17" t="s">
        <v>455</v>
      </c>
      <c r="E47" s="17" t="s">
        <v>133</v>
      </c>
      <c r="F47" s="5">
        <v>1332.9</v>
      </c>
    </row>
    <row r="48" spans="1:6" ht="26.25" customHeight="1" x14ac:dyDescent="0.2">
      <c r="A48" s="18" t="s">
        <v>29</v>
      </c>
      <c r="B48" s="17" t="s">
        <v>11</v>
      </c>
      <c r="C48" s="17" t="s">
        <v>48</v>
      </c>
      <c r="D48" s="17" t="s">
        <v>455</v>
      </c>
      <c r="E48" s="17" t="s">
        <v>28</v>
      </c>
      <c r="F48" s="5">
        <f>F49</f>
        <v>400</v>
      </c>
    </row>
    <row r="49" spans="1:6" ht="30" customHeight="1" x14ac:dyDescent="0.2">
      <c r="A49" s="18" t="s">
        <v>27</v>
      </c>
      <c r="B49" s="17" t="s">
        <v>11</v>
      </c>
      <c r="C49" s="17" t="s">
        <v>48</v>
      </c>
      <c r="D49" s="17" t="s">
        <v>455</v>
      </c>
      <c r="E49" s="17" t="s">
        <v>24</v>
      </c>
      <c r="F49" s="5">
        <v>400</v>
      </c>
    </row>
    <row r="50" spans="1:6" ht="42" customHeight="1" x14ac:dyDescent="0.2">
      <c r="A50" s="11" t="s">
        <v>142</v>
      </c>
      <c r="B50" s="10" t="s">
        <v>11</v>
      </c>
      <c r="C50" s="10" t="s">
        <v>48</v>
      </c>
      <c r="D50" s="10" t="s">
        <v>164</v>
      </c>
      <c r="E50" s="19"/>
      <c r="F50" s="9">
        <f>F51+F53+F55</f>
        <v>5</v>
      </c>
    </row>
    <row r="51" spans="1:6" ht="75.75" customHeight="1" x14ac:dyDescent="0.2">
      <c r="A51" s="18" t="s">
        <v>76</v>
      </c>
      <c r="B51" s="6" t="s">
        <v>11</v>
      </c>
      <c r="C51" s="6" t="s">
        <v>48</v>
      </c>
      <c r="D51" s="6" t="s">
        <v>164</v>
      </c>
      <c r="E51" s="17" t="s">
        <v>75</v>
      </c>
      <c r="F51" s="5">
        <f>F52</f>
        <v>3.1</v>
      </c>
    </row>
    <row r="52" spans="1:6" ht="29.25" customHeight="1" x14ac:dyDescent="0.2">
      <c r="A52" s="18" t="s">
        <v>134</v>
      </c>
      <c r="B52" s="6" t="s">
        <v>11</v>
      </c>
      <c r="C52" s="6" t="s">
        <v>48</v>
      </c>
      <c r="D52" s="6" t="s">
        <v>164</v>
      </c>
      <c r="E52" s="17" t="s">
        <v>133</v>
      </c>
      <c r="F52" s="5">
        <v>3.1</v>
      </c>
    </row>
    <row r="53" spans="1:6" ht="28.5" customHeight="1" x14ac:dyDescent="0.2">
      <c r="A53" s="18" t="s">
        <v>29</v>
      </c>
      <c r="B53" s="6" t="s">
        <v>11</v>
      </c>
      <c r="C53" s="6" t="s">
        <v>48</v>
      </c>
      <c r="D53" s="6" t="s">
        <v>164</v>
      </c>
      <c r="E53" s="17" t="s">
        <v>28</v>
      </c>
      <c r="F53" s="5">
        <f>F54</f>
        <v>0.4</v>
      </c>
    </row>
    <row r="54" spans="1:6" ht="13.5" customHeight="1" x14ac:dyDescent="0.2">
      <c r="A54" s="18" t="s">
        <v>27</v>
      </c>
      <c r="B54" s="6" t="s">
        <v>11</v>
      </c>
      <c r="C54" s="6" t="s">
        <v>48</v>
      </c>
      <c r="D54" s="6" t="s">
        <v>164</v>
      </c>
      <c r="E54" s="17" t="s">
        <v>24</v>
      </c>
      <c r="F54" s="5">
        <v>0.4</v>
      </c>
    </row>
    <row r="55" spans="1:6" ht="15.75" customHeight="1" x14ac:dyDescent="0.2">
      <c r="A55" s="18" t="s">
        <v>105</v>
      </c>
      <c r="B55" s="6" t="s">
        <v>11</v>
      </c>
      <c r="C55" s="6" t="s">
        <v>48</v>
      </c>
      <c r="D55" s="6" t="s">
        <v>164</v>
      </c>
      <c r="E55" s="17" t="s">
        <v>6</v>
      </c>
      <c r="F55" s="5">
        <f>F56</f>
        <v>1.5</v>
      </c>
    </row>
    <row r="56" spans="1:6" x14ac:dyDescent="0.2">
      <c r="A56" s="18" t="s">
        <v>125</v>
      </c>
      <c r="B56" s="6" t="s">
        <v>11</v>
      </c>
      <c r="C56" s="6" t="s">
        <v>48</v>
      </c>
      <c r="D56" s="6" t="s">
        <v>164</v>
      </c>
      <c r="E56" s="17" t="s">
        <v>124</v>
      </c>
      <c r="F56" s="5">
        <v>1.5</v>
      </c>
    </row>
    <row r="57" spans="1:6" ht="76.5" x14ac:dyDescent="0.2">
      <c r="A57" s="11" t="s">
        <v>141</v>
      </c>
      <c r="B57" s="10" t="s">
        <v>11</v>
      </c>
      <c r="C57" s="10" t="s">
        <v>48</v>
      </c>
      <c r="D57" s="10" t="s">
        <v>165</v>
      </c>
      <c r="E57" s="10"/>
      <c r="F57" s="9">
        <f>F58+F60</f>
        <v>80.2</v>
      </c>
    </row>
    <row r="58" spans="1:6" ht="76.5" x14ac:dyDescent="0.2">
      <c r="A58" s="18" t="s">
        <v>76</v>
      </c>
      <c r="B58" s="6" t="s">
        <v>11</v>
      </c>
      <c r="C58" s="6" t="s">
        <v>48</v>
      </c>
      <c r="D58" s="6" t="s">
        <v>165</v>
      </c>
      <c r="E58" s="17" t="s">
        <v>75</v>
      </c>
      <c r="F58" s="5">
        <f>F59</f>
        <v>72.400000000000006</v>
      </c>
    </row>
    <row r="59" spans="1:6" ht="25.5" x14ac:dyDescent="0.2">
      <c r="A59" s="18" t="s">
        <v>134</v>
      </c>
      <c r="B59" s="6" t="s">
        <v>11</v>
      </c>
      <c r="C59" s="6" t="s">
        <v>48</v>
      </c>
      <c r="D59" s="6" t="s">
        <v>165</v>
      </c>
      <c r="E59" s="17" t="s">
        <v>133</v>
      </c>
      <c r="F59" s="5">
        <v>72.400000000000006</v>
      </c>
    </row>
    <row r="60" spans="1:6" ht="25.5" x14ac:dyDescent="0.2">
      <c r="A60" s="18" t="s">
        <v>29</v>
      </c>
      <c r="B60" s="6" t="s">
        <v>11</v>
      </c>
      <c r="C60" s="6" t="s">
        <v>48</v>
      </c>
      <c r="D60" s="6" t="s">
        <v>165</v>
      </c>
      <c r="E60" s="17" t="s">
        <v>28</v>
      </c>
      <c r="F60" s="5">
        <f>F61</f>
        <v>7.8</v>
      </c>
    </row>
    <row r="61" spans="1:6" ht="27.75" customHeight="1" x14ac:dyDescent="0.2">
      <c r="A61" s="18" t="s">
        <v>27</v>
      </c>
      <c r="B61" s="6" t="s">
        <v>11</v>
      </c>
      <c r="C61" s="6" t="s">
        <v>48</v>
      </c>
      <c r="D61" s="6" t="s">
        <v>165</v>
      </c>
      <c r="E61" s="17" t="s">
        <v>24</v>
      </c>
      <c r="F61" s="5">
        <v>7.8</v>
      </c>
    </row>
    <row r="62" spans="1:6" ht="54" customHeight="1" x14ac:dyDescent="0.2">
      <c r="A62" s="60" t="s">
        <v>140</v>
      </c>
      <c r="B62" s="10" t="s">
        <v>11</v>
      </c>
      <c r="C62" s="10" t="s">
        <v>48</v>
      </c>
      <c r="D62" s="10" t="s">
        <v>166</v>
      </c>
      <c r="E62" s="10"/>
      <c r="F62" s="9">
        <f>F65+F63</f>
        <v>370.7</v>
      </c>
    </row>
    <row r="63" spans="1:6" ht="76.5" x14ac:dyDescent="0.2">
      <c r="A63" s="18" t="s">
        <v>76</v>
      </c>
      <c r="B63" s="17" t="s">
        <v>11</v>
      </c>
      <c r="C63" s="17" t="s">
        <v>48</v>
      </c>
      <c r="D63" s="6" t="s">
        <v>166</v>
      </c>
      <c r="E63" s="17" t="s">
        <v>75</v>
      </c>
      <c r="F63" s="5">
        <f>F64</f>
        <v>338.5</v>
      </c>
    </row>
    <row r="64" spans="1:6" ht="25.5" x14ac:dyDescent="0.2">
      <c r="A64" s="18" t="s">
        <v>139</v>
      </c>
      <c r="B64" s="17" t="s">
        <v>11</v>
      </c>
      <c r="C64" s="17" t="s">
        <v>48</v>
      </c>
      <c r="D64" s="6" t="s">
        <v>166</v>
      </c>
      <c r="E64" s="17" t="s">
        <v>133</v>
      </c>
      <c r="F64" s="5">
        <v>338.5</v>
      </c>
    </row>
    <row r="65" spans="1:6" ht="25.5" x14ac:dyDescent="0.2">
      <c r="A65" s="59" t="s">
        <v>29</v>
      </c>
      <c r="B65" s="6" t="s">
        <v>11</v>
      </c>
      <c r="C65" s="6" t="s">
        <v>48</v>
      </c>
      <c r="D65" s="6" t="s">
        <v>166</v>
      </c>
      <c r="E65" s="58" t="s">
        <v>28</v>
      </c>
      <c r="F65" s="5">
        <f>F66</f>
        <v>32.200000000000003</v>
      </c>
    </row>
    <row r="66" spans="1:6" ht="25.5" x14ac:dyDescent="0.2">
      <c r="A66" s="59" t="s">
        <v>27</v>
      </c>
      <c r="B66" s="6" t="s">
        <v>11</v>
      </c>
      <c r="C66" s="6" t="s">
        <v>48</v>
      </c>
      <c r="D66" s="6" t="s">
        <v>166</v>
      </c>
      <c r="E66" s="58" t="s">
        <v>24</v>
      </c>
      <c r="F66" s="5">
        <v>32.200000000000003</v>
      </c>
    </row>
    <row r="67" spans="1:6" ht="26.25" customHeight="1" x14ac:dyDescent="0.2">
      <c r="A67" s="60" t="s">
        <v>555</v>
      </c>
      <c r="B67" s="10" t="s">
        <v>11</v>
      </c>
      <c r="C67" s="10" t="s">
        <v>48</v>
      </c>
      <c r="D67" s="10" t="s">
        <v>556</v>
      </c>
      <c r="E67" s="79"/>
      <c r="F67" s="9">
        <f>F68</f>
        <v>709</v>
      </c>
    </row>
    <row r="68" spans="1:6" ht="27" customHeight="1" x14ac:dyDescent="0.2">
      <c r="A68" s="59" t="s">
        <v>29</v>
      </c>
      <c r="B68" s="6" t="s">
        <v>11</v>
      </c>
      <c r="C68" s="6" t="s">
        <v>48</v>
      </c>
      <c r="D68" s="6" t="s">
        <v>556</v>
      </c>
      <c r="E68" s="58" t="s">
        <v>28</v>
      </c>
      <c r="F68" s="5">
        <f>F69</f>
        <v>709</v>
      </c>
    </row>
    <row r="69" spans="1:6" ht="23.25" customHeight="1" x14ac:dyDescent="0.2">
      <c r="A69" s="59" t="s">
        <v>27</v>
      </c>
      <c r="B69" s="6" t="s">
        <v>11</v>
      </c>
      <c r="C69" s="6" t="s">
        <v>48</v>
      </c>
      <c r="D69" s="6" t="s">
        <v>556</v>
      </c>
      <c r="E69" s="58" t="s">
        <v>24</v>
      </c>
      <c r="F69" s="5">
        <v>709</v>
      </c>
    </row>
    <row r="70" spans="1:6" ht="16.5" customHeight="1" x14ac:dyDescent="0.25">
      <c r="A70" s="76" t="s">
        <v>167</v>
      </c>
      <c r="B70" s="12" t="s">
        <v>11</v>
      </c>
      <c r="C70" s="12" t="s">
        <v>102</v>
      </c>
      <c r="D70" s="77"/>
      <c r="E70" s="78"/>
      <c r="F70" s="2">
        <f>F71</f>
        <v>0</v>
      </c>
    </row>
    <row r="71" spans="1:6" ht="15.75" customHeight="1" x14ac:dyDescent="0.2">
      <c r="A71" s="21" t="s">
        <v>21</v>
      </c>
      <c r="B71" s="10" t="s">
        <v>11</v>
      </c>
      <c r="C71" s="10" t="s">
        <v>102</v>
      </c>
      <c r="D71" s="20" t="s">
        <v>161</v>
      </c>
      <c r="E71" s="78"/>
      <c r="F71" s="9">
        <f>F72</f>
        <v>0</v>
      </c>
    </row>
    <row r="72" spans="1:6" ht="50.25" customHeight="1" x14ac:dyDescent="0.2">
      <c r="A72" s="60" t="s">
        <v>168</v>
      </c>
      <c r="B72" s="10" t="s">
        <v>11</v>
      </c>
      <c r="C72" s="10" t="s">
        <v>102</v>
      </c>
      <c r="D72" s="10" t="s">
        <v>169</v>
      </c>
      <c r="E72" s="79"/>
      <c r="F72" s="9">
        <f>F73</f>
        <v>0</v>
      </c>
    </row>
    <row r="73" spans="1:6" ht="30" customHeight="1" x14ac:dyDescent="0.2">
      <c r="A73" s="59" t="s">
        <v>29</v>
      </c>
      <c r="B73" s="6" t="s">
        <v>11</v>
      </c>
      <c r="C73" s="6" t="s">
        <v>102</v>
      </c>
      <c r="D73" s="6" t="s">
        <v>169</v>
      </c>
      <c r="E73" s="58" t="s">
        <v>28</v>
      </c>
      <c r="F73" s="5">
        <f>F74</f>
        <v>0</v>
      </c>
    </row>
    <row r="74" spans="1:6" ht="28.5" customHeight="1" x14ac:dyDescent="0.2">
      <c r="A74" s="59" t="s">
        <v>27</v>
      </c>
      <c r="B74" s="6" t="s">
        <v>11</v>
      </c>
      <c r="C74" s="6" t="s">
        <v>102</v>
      </c>
      <c r="D74" s="6" t="s">
        <v>169</v>
      </c>
      <c r="E74" s="58" t="s">
        <v>24</v>
      </c>
      <c r="F74" s="5">
        <v>0</v>
      </c>
    </row>
    <row r="75" spans="1:6" ht="39" customHeight="1" x14ac:dyDescent="0.2">
      <c r="A75" s="13" t="s">
        <v>138</v>
      </c>
      <c r="B75" s="14" t="s">
        <v>11</v>
      </c>
      <c r="C75" s="14" t="s">
        <v>43</v>
      </c>
      <c r="D75" s="12"/>
      <c r="E75" s="12"/>
      <c r="F75" s="2">
        <f>F76</f>
        <v>1902.3</v>
      </c>
    </row>
    <row r="76" spans="1:6" ht="17.25" customHeight="1" x14ac:dyDescent="0.2">
      <c r="A76" s="21" t="s">
        <v>21</v>
      </c>
      <c r="B76" s="19" t="s">
        <v>11</v>
      </c>
      <c r="C76" s="19" t="s">
        <v>43</v>
      </c>
      <c r="D76" s="20" t="s">
        <v>161</v>
      </c>
      <c r="E76" s="19"/>
      <c r="F76" s="9">
        <f>F77+F80+F83</f>
        <v>1902.3</v>
      </c>
    </row>
    <row r="77" spans="1:6" ht="25.5" customHeight="1" x14ac:dyDescent="0.2">
      <c r="A77" s="57" t="s">
        <v>137</v>
      </c>
      <c r="B77" s="17" t="s">
        <v>11</v>
      </c>
      <c r="C77" s="17" t="s">
        <v>43</v>
      </c>
      <c r="D77" s="26" t="s">
        <v>162</v>
      </c>
      <c r="E77" s="17"/>
      <c r="F77" s="5">
        <f>F78</f>
        <v>1482.3</v>
      </c>
    </row>
    <row r="78" spans="1:6" ht="76.5" x14ac:dyDescent="0.2">
      <c r="A78" s="18" t="s">
        <v>76</v>
      </c>
      <c r="B78" s="17" t="s">
        <v>11</v>
      </c>
      <c r="C78" s="17" t="s">
        <v>43</v>
      </c>
      <c r="D78" s="26" t="s">
        <v>162</v>
      </c>
      <c r="E78" s="17" t="s">
        <v>75</v>
      </c>
      <c r="F78" s="5">
        <f>F79</f>
        <v>1482.3</v>
      </c>
    </row>
    <row r="79" spans="1:6" ht="25.5" x14ac:dyDescent="0.2">
      <c r="A79" s="18" t="s">
        <v>134</v>
      </c>
      <c r="B79" s="17" t="s">
        <v>11</v>
      </c>
      <c r="C79" s="17" t="s">
        <v>43</v>
      </c>
      <c r="D79" s="26" t="s">
        <v>162</v>
      </c>
      <c r="E79" s="17" t="s">
        <v>133</v>
      </c>
      <c r="F79" s="5">
        <v>1482.3</v>
      </c>
    </row>
    <row r="80" spans="1:6" ht="26.25" customHeight="1" x14ac:dyDescent="0.2">
      <c r="A80" s="18" t="s">
        <v>45</v>
      </c>
      <c r="B80" s="17" t="s">
        <v>11</v>
      </c>
      <c r="C80" s="17" t="s">
        <v>43</v>
      </c>
      <c r="D80" s="26" t="s">
        <v>163</v>
      </c>
      <c r="E80" s="17"/>
      <c r="F80" s="5">
        <f>F81</f>
        <v>13.3</v>
      </c>
    </row>
    <row r="81" spans="1:6" ht="27" customHeight="1" x14ac:dyDescent="0.2">
      <c r="A81" s="18" t="s">
        <v>29</v>
      </c>
      <c r="B81" s="17" t="s">
        <v>11</v>
      </c>
      <c r="C81" s="17" t="s">
        <v>43</v>
      </c>
      <c r="D81" s="26" t="s">
        <v>163</v>
      </c>
      <c r="E81" s="17" t="s">
        <v>28</v>
      </c>
      <c r="F81" s="5">
        <f>F82</f>
        <v>13.3</v>
      </c>
    </row>
    <row r="82" spans="1:6" ht="29.25" customHeight="1" x14ac:dyDescent="0.2">
      <c r="A82" s="18" t="s">
        <v>27</v>
      </c>
      <c r="B82" s="17" t="s">
        <v>11</v>
      </c>
      <c r="C82" s="17" t="s">
        <v>43</v>
      </c>
      <c r="D82" s="26" t="s">
        <v>163</v>
      </c>
      <c r="E82" s="17" t="s">
        <v>24</v>
      </c>
      <c r="F82" s="5">
        <v>13.3</v>
      </c>
    </row>
    <row r="83" spans="1:6" ht="26.25" customHeight="1" x14ac:dyDescent="0.2">
      <c r="A83" s="18" t="s">
        <v>136</v>
      </c>
      <c r="B83" s="17" t="s">
        <v>11</v>
      </c>
      <c r="C83" s="17" t="s">
        <v>43</v>
      </c>
      <c r="D83" s="26" t="s">
        <v>170</v>
      </c>
      <c r="E83" s="17"/>
      <c r="F83" s="5">
        <f>F84</f>
        <v>406.7</v>
      </c>
    </row>
    <row r="84" spans="1:6" ht="75.75" customHeight="1" x14ac:dyDescent="0.2">
      <c r="A84" s="18" t="s">
        <v>135</v>
      </c>
      <c r="B84" s="17" t="s">
        <v>11</v>
      </c>
      <c r="C84" s="17" t="s">
        <v>43</v>
      </c>
      <c r="D84" s="26" t="s">
        <v>170</v>
      </c>
      <c r="E84" s="17" t="s">
        <v>75</v>
      </c>
      <c r="F84" s="5">
        <f>F85</f>
        <v>406.7</v>
      </c>
    </row>
    <row r="85" spans="1:6" ht="24.75" customHeight="1" x14ac:dyDescent="0.2">
      <c r="A85" s="18" t="s">
        <v>134</v>
      </c>
      <c r="B85" s="17" t="s">
        <v>11</v>
      </c>
      <c r="C85" s="17" t="s">
        <v>43</v>
      </c>
      <c r="D85" s="26" t="s">
        <v>170</v>
      </c>
      <c r="E85" s="17" t="s">
        <v>133</v>
      </c>
      <c r="F85" s="5">
        <v>406.7</v>
      </c>
    </row>
    <row r="86" spans="1:6" ht="25.5" customHeight="1" x14ac:dyDescent="0.2">
      <c r="A86" s="16" t="s">
        <v>528</v>
      </c>
      <c r="B86" s="14" t="s">
        <v>11</v>
      </c>
      <c r="C86" s="14" t="s">
        <v>83</v>
      </c>
      <c r="D86" s="15"/>
      <c r="E86" s="14"/>
      <c r="F86" s="2">
        <f>F87</f>
        <v>300</v>
      </c>
    </row>
    <row r="87" spans="1:6" ht="14.25" customHeight="1" x14ac:dyDescent="0.2">
      <c r="A87" s="21" t="s">
        <v>21</v>
      </c>
      <c r="B87" s="19" t="s">
        <v>11</v>
      </c>
      <c r="C87" s="19" t="s">
        <v>83</v>
      </c>
      <c r="D87" s="20" t="s">
        <v>529</v>
      </c>
      <c r="E87" s="17"/>
      <c r="F87" s="5">
        <f>F88</f>
        <v>300</v>
      </c>
    </row>
    <row r="88" spans="1:6" ht="24" customHeight="1" x14ac:dyDescent="0.2">
      <c r="A88" s="18" t="s">
        <v>530</v>
      </c>
      <c r="B88" s="17" t="s">
        <v>11</v>
      </c>
      <c r="C88" s="17" t="s">
        <v>83</v>
      </c>
      <c r="D88" s="26" t="s">
        <v>531</v>
      </c>
      <c r="E88" s="17"/>
      <c r="F88" s="5">
        <f>F89</f>
        <v>300</v>
      </c>
    </row>
    <row r="89" spans="1:6" ht="24.75" customHeight="1" x14ac:dyDescent="0.2">
      <c r="A89" s="18" t="s">
        <v>29</v>
      </c>
      <c r="B89" s="17" t="s">
        <v>11</v>
      </c>
      <c r="C89" s="17" t="s">
        <v>83</v>
      </c>
      <c r="D89" s="26" t="s">
        <v>531</v>
      </c>
      <c r="E89" s="17" t="s">
        <v>28</v>
      </c>
      <c r="F89" s="5">
        <f>F90</f>
        <v>300</v>
      </c>
    </row>
    <row r="90" spans="1:6" ht="25.5" x14ac:dyDescent="0.2">
      <c r="A90" s="18" t="s">
        <v>27</v>
      </c>
      <c r="B90" s="17" t="s">
        <v>11</v>
      </c>
      <c r="C90" s="17" t="s">
        <v>83</v>
      </c>
      <c r="D90" s="26" t="s">
        <v>531</v>
      </c>
      <c r="E90" s="17" t="s">
        <v>24</v>
      </c>
      <c r="F90" s="5">
        <v>300</v>
      </c>
    </row>
    <row r="91" spans="1:6" ht="14.25" customHeight="1" x14ac:dyDescent="0.2">
      <c r="A91" s="16" t="s">
        <v>132</v>
      </c>
      <c r="B91" s="14" t="s">
        <v>11</v>
      </c>
      <c r="C91" s="14" t="s">
        <v>35</v>
      </c>
      <c r="D91" s="14"/>
      <c r="E91" s="14"/>
      <c r="F91" s="2">
        <f>F92</f>
        <v>0</v>
      </c>
    </row>
    <row r="92" spans="1:6" ht="13.5" customHeight="1" x14ac:dyDescent="0.2">
      <c r="A92" s="21" t="s">
        <v>21</v>
      </c>
      <c r="B92" s="19" t="s">
        <v>11</v>
      </c>
      <c r="C92" s="19" t="s">
        <v>35</v>
      </c>
      <c r="D92" s="20" t="s">
        <v>161</v>
      </c>
      <c r="E92" s="19"/>
      <c r="F92" s="9">
        <f>F93</f>
        <v>0</v>
      </c>
    </row>
    <row r="93" spans="1:6" ht="13.5" customHeight="1" x14ac:dyDescent="0.2">
      <c r="A93" s="27" t="s">
        <v>131</v>
      </c>
      <c r="B93" s="23" t="s">
        <v>11</v>
      </c>
      <c r="C93" s="23" t="s">
        <v>35</v>
      </c>
      <c r="D93" s="23" t="s">
        <v>173</v>
      </c>
      <c r="E93" s="23"/>
      <c r="F93" s="5">
        <f>F94</f>
        <v>0</v>
      </c>
    </row>
    <row r="94" spans="1:6" ht="15" customHeight="1" x14ac:dyDescent="0.2">
      <c r="A94" s="27" t="s">
        <v>72</v>
      </c>
      <c r="B94" s="23" t="s">
        <v>11</v>
      </c>
      <c r="C94" s="23" t="s">
        <v>35</v>
      </c>
      <c r="D94" s="23" t="s">
        <v>173</v>
      </c>
      <c r="E94" s="23" t="s">
        <v>71</v>
      </c>
      <c r="F94" s="5">
        <f>F95</f>
        <v>0</v>
      </c>
    </row>
    <row r="95" spans="1:6" ht="15.75" customHeight="1" x14ac:dyDescent="0.2">
      <c r="A95" s="27" t="s">
        <v>130</v>
      </c>
      <c r="B95" s="23" t="s">
        <v>11</v>
      </c>
      <c r="C95" s="23" t="s">
        <v>35</v>
      </c>
      <c r="D95" s="23" t="s">
        <v>173</v>
      </c>
      <c r="E95" s="23" t="s">
        <v>129</v>
      </c>
      <c r="F95" s="5">
        <v>0</v>
      </c>
    </row>
    <row r="96" spans="1:6" x14ac:dyDescent="0.2">
      <c r="A96" s="55" t="s">
        <v>128</v>
      </c>
      <c r="B96" s="53" t="s">
        <v>25</v>
      </c>
      <c r="C96" s="53"/>
      <c r="D96" s="53"/>
      <c r="E96" s="53"/>
      <c r="F96" s="2">
        <f>F97</f>
        <v>1738.2</v>
      </c>
    </row>
    <row r="97" spans="1:6" x14ac:dyDescent="0.2">
      <c r="A97" s="13" t="s">
        <v>127</v>
      </c>
      <c r="B97" s="12" t="s">
        <v>25</v>
      </c>
      <c r="C97" s="12" t="s">
        <v>2</v>
      </c>
      <c r="D97" s="12"/>
      <c r="E97" s="12"/>
      <c r="F97" s="2">
        <f>F98</f>
        <v>1738.2</v>
      </c>
    </row>
    <row r="98" spans="1:6" ht="13.5" customHeight="1" x14ac:dyDescent="0.2">
      <c r="A98" s="21" t="s">
        <v>21</v>
      </c>
      <c r="B98" s="19" t="s">
        <v>25</v>
      </c>
      <c r="C98" s="19" t="s">
        <v>2</v>
      </c>
      <c r="D98" s="20" t="s">
        <v>161</v>
      </c>
      <c r="E98" s="12"/>
      <c r="F98" s="9">
        <f>F99</f>
        <v>1738.2</v>
      </c>
    </row>
    <row r="99" spans="1:6" ht="39.75" customHeight="1" x14ac:dyDescent="0.2">
      <c r="A99" s="52" t="s">
        <v>126</v>
      </c>
      <c r="B99" s="6" t="s">
        <v>25</v>
      </c>
      <c r="C99" s="6" t="s">
        <v>2</v>
      </c>
      <c r="D99" s="6" t="s">
        <v>174</v>
      </c>
      <c r="E99" s="6" t="s">
        <v>117</v>
      </c>
      <c r="F99" s="5">
        <f>F100</f>
        <v>1738.2</v>
      </c>
    </row>
    <row r="100" spans="1:6" x14ac:dyDescent="0.2">
      <c r="A100" s="52" t="s">
        <v>105</v>
      </c>
      <c r="B100" s="6" t="s">
        <v>25</v>
      </c>
      <c r="C100" s="6" t="s">
        <v>2</v>
      </c>
      <c r="D100" s="6" t="s">
        <v>174</v>
      </c>
      <c r="E100" s="6" t="s">
        <v>6</v>
      </c>
      <c r="F100" s="5">
        <f>F101</f>
        <v>1738.2</v>
      </c>
    </row>
    <row r="101" spans="1:6" ht="17.25" customHeight="1" x14ac:dyDescent="0.2">
      <c r="A101" s="32" t="s">
        <v>125</v>
      </c>
      <c r="B101" s="6" t="s">
        <v>25</v>
      </c>
      <c r="C101" s="6" t="s">
        <v>2</v>
      </c>
      <c r="D101" s="6" t="s">
        <v>174</v>
      </c>
      <c r="E101" s="6" t="s">
        <v>124</v>
      </c>
      <c r="F101" s="5">
        <v>1738.2</v>
      </c>
    </row>
    <row r="102" spans="1:6" ht="28.5" customHeight="1" x14ac:dyDescent="0.2">
      <c r="A102" s="51" t="s">
        <v>123</v>
      </c>
      <c r="B102" s="46" t="s">
        <v>2</v>
      </c>
      <c r="C102" s="46"/>
      <c r="D102" s="46"/>
      <c r="E102" s="46"/>
      <c r="F102" s="2">
        <f>F103</f>
        <v>7860.4</v>
      </c>
    </row>
    <row r="103" spans="1:6" ht="38.25" customHeight="1" x14ac:dyDescent="0.2">
      <c r="A103" s="51" t="s">
        <v>122</v>
      </c>
      <c r="B103" s="46" t="s">
        <v>2</v>
      </c>
      <c r="C103" s="46" t="s">
        <v>82</v>
      </c>
      <c r="D103" s="46"/>
      <c r="E103" s="46"/>
      <c r="F103" s="2">
        <f>F104+F117</f>
        <v>7860.4</v>
      </c>
    </row>
    <row r="104" spans="1:6" ht="40.5" customHeight="1" x14ac:dyDescent="0.2">
      <c r="A104" s="35" t="s">
        <v>121</v>
      </c>
      <c r="B104" s="50" t="s">
        <v>2</v>
      </c>
      <c r="C104" s="50" t="s">
        <v>82</v>
      </c>
      <c r="D104" s="50" t="s">
        <v>175</v>
      </c>
      <c r="E104" s="50"/>
      <c r="F104" s="9">
        <f>F105+F111+F114+F108</f>
        <v>6695.5</v>
      </c>
    </row>
    <row r="105" spans="1:6" ht="28.5" customHeight="1" x14ac:dyDescent="0.2">
      <c r="A105" s="25" t="s">
        <v>176</v>
      </c>
      <c r="B105" s="48" t="s">
        <v>2</v>
      </c>
      <c r="C105" s="48" t="s">
        <v>82</v>
      </c>
      <c r="D105" s="48" t="s">
        <v>177</v>
      </c>
      <c r="E105" s="48"/>
      <c r="F105" s="5">
        <f>F106</f>
        <v>2187.4</v>
      </c>
    </row>
    <row r="106" spans="1:6" ht="42" customHeight="1" x14ac:dyDescent="0.2">
      <c r="A106" s="25" t="s">
        <v>38</v>
      </c>
      <c r="B106" s="48" t="s">
        <v>2</v>
      </c>
      <c r="C106" s="48" t="s">
        <v>82</v>
      </c>
      <c r="D106" s="48" t="s">
        <v>177</v>
      </c>
      <c r="E106" s="48">
        <v>600</v>
      </c>
      <c r="F106" s="5">
        <f>F107</f>
        <v>2187.4</v>
      </c>
    </row>
    <row r="107" spans="1:6" ht="19.5" customHeight="1" x14ac:dyDescent="0.2">
      <c r="A107" s="32" t="s">
        <v>61</v>
      </c>
      <c r="B107" s="48" t="s">
        <v>2</v>
      </c>
      <c r="C107" s="48" t="s">
        <v>82</v>
      </c>
      <c r="D107" s="48" t="s">
        <v>177</v>
      </c>
      <c r="E107" s="48">
        <v>610</v>
      </c>
      <c r="F107" s="5">
        <v>2187.4</v>
      </c>
    </row>
    <row r="108" spans="1:6" ht="30.75" customHeight="1" x14ac:dyDescent="0.2">
      <c r="A108" s="35" t="s">
        <v>510</v>
      </c>
      <c r="B108" s="50" t="s">
        <v>2</v>
      </c>
      <c r="C108" s="50" t="s">
        <v>82</v>
      </c>
      <c r="D108" s="50" t="s">
        <v>511</v>
      </c>
      <c r="E108" s="50"/>
      <c r="F108" s="9">
        <f>F109</f>
        <v>4297.5</v>
      </c>
    </row>
    <row r="109" spans="1:6" ht="38.25" customHeight="1" x14ac:dyDescent="0.2">
      <c r="A109" s="25" t="s">
        <v>38</v>
      </c>
      <c r="B109" s="48" t="s">
        <v>2</v>
      </c>
      <c r="C109" s="48" t="s">
        <v>82</v>
      </c>
      <c r="D109" s="48" t="s">
        <v>511</v>
      </c>
      <c r="E109" s="48">
        <v>600</v>
      </c>
      <c r="F109" s="5">
        <f>F110</f>
        <v>4297.5</v>
      </c>
    </row>
    <row r="110" spans="1:6" ht="19.5" customHeight="1" x14ac:dyDescent="0.2">
      <c r="A110" s="32" t="s">
        <v>61</v>
      </c>
      <c r="B110" s="48" t="s">
        <v>2</v>
      </c>
      <c r="C110" s="48" t="s">
        <v>82</v>
      </c>
      <c r="D110" s="48" t="s">
        <v>511</v>
      </c>
      <c r="E110" s="48">
        <v>610</v>
      </c>
      <c r="F110" s="5">
        <v>4297.5</v>
      </c>
    </row>
    <row r="111" spans="1:6" ht="63.75" x14ac:dyDescent="0.2">
      <c r="A111" s="41" t="s">
        <v>178</v>
      </c>
      <c r="B111" s="50" t="s">
        <v>2</v>
      </c>
      <c r="C111" s="50" t="s">
        <v>82</v>
      </c>
      <c r="D111" s="50" t="s">
        <v>179</v>
      </c>
      <c r="E111" s="50"/>
      <c r="F111" s="9">
        <f>F112</f>
        <v>200</v>
      </c>
    </row>
    <row r="112" spans="1:6" ht="26.25" customHeight="1" x14ac:dyDescent="0.2">
      <c r="A112" s="18" t="s">
        <v>29</v>
      </c>
      <c r="B112" s="48" t="s">
        <v>2</v>
      </c>
      <c r="C112" s="48" t="s">
        <v>82</v>
      </c>
      <c r="D112" s="48" t="s">
        <v>179</v>
      </c>
      <c r="E112" s="48">
        <v>200</v>
      </c>
      <c r="F112" s="5">
        <f>F113</f>
        <v>200</v>
      </c>
    </row>
    <row r="113" spans="1:6" ht="28.5" customHeight="1" x14ac:dyDescent="0.2">
      <c r="A113" s="18" t="s">
        <v>27</v>
      </c>
      <c r="B113" s="48" t="s">
        <v>2</v>
      </c>
      <c r="C113" s="48" t="s">
        <v>82</v>
      </c>
      <c r="D113" s="48" t="s">
        <v>179</v>
      </c>
      <c r="E113" s="48">
        <v>240</v>
      </c>
      <c r="F113" s="5">
        <v>200</v>
      </c>
    </row>
    <row r="114" spans="1:6" ht="63.75" customHeight="1" x14ac:dyDescent="0.2">
      <c r="A114" s="22" t="s">
        <v>180</v>
      </c>
      <c r="B114" s="50" t="s">
        <v>2</v>
      </c>
      <c r="C114" s="50" t="s">
        <v>82</v>
      </c>
      <c r="D114" s="50" t="s">
        <v>181</v>
      </c>
      <c r="E114" s="50"/>
      <c r="F114" s="9">
        <f>F115</f>
        <v>10.6</v>
      </c>
    </row>
    <row r="115" spans="1:6" ht="25.5" x14ac:dyDescent="0.2">
      <c r="A115" s="18" t="s">
        <v>29</v>
      </c>
      <c r="B115" s="48" t="s">
        <v>2</v>
      </c>
      <c r="C115" s="48" t="s">
        <v>82</v>
      </c>
      <c r="D115" s="48" t="s">
        <v>181</v>
      </c>
      <c r="E115" s="48">
        <v>200</v>
      </c>
      <c r="F115" s="5">
        <f>F116</f>
        <v>10.6</v>
      </c>
    </row>
    <row r="116" spans="1:6" ht="25.5" x14ac:dyDescent="0.2">
      <c r="A116" s="18" t="s">
        <v>27</v>
      </c>
      <c r="B116" s="48" t="s">
        <v>2</v>
      </c>
      <c r="C116" s="48" t="s">
        <v>82</v>
      </c>
      <c r="D116" s="48" t="s">
        <v>181</v>
      </c>
      <c r="E116" s="48">
        <v>240</v>
      </c>
      <c r="F116" s="5">
        <v>10.6</v>
      </c>
    </row>
    <row r="117" spans="1:6" ht="13.5" customHeight="1" x14ac:dyDescent="0.2">
      <c r="A117" s="183" t="s">
        <v>21</v>
      </c>
      <c r="B117" s="50" t="s">
        <v>2</v>
      </c>
      <c r="C117" s="50" t="s">
        <v>82</v>
      </c>
      <c r="D117" s="184" t="s">
        <v>161</v>
      </c>
      <c r="E117" s="48"/>
      <c r="F117" s="5">
        <f>F118</f>
        <v>1164.9000000000001</v>
      </c>
    </row>
    <row r="118" spans="1:6" ht="14.25" customHeight="1" x14ac:dyDescent="0.2">
      <c r="A118" s="185" t="s">
        <v>131</v>
      </c>
      <c r="B118" s="48" t="s">
        <v>2</v>
      </c>
      <c r="C118" s="48" t="s">
        <v>82</v>
      </c>
      <c r="D118" s="91" t="s">
        <v>173</v>
      </c>
      <c r="E118" s="48"/>
      <c r="F118" s="5">
        <f>F119</f>
        <v>1164.9000000000001</v>
      </c>
    </row>
    <row r="119" spans="1:6" ht="15.75" customHeight="1" x14ac:dyDescent="0.2">
      <c r="A119" s="59" t="s">
        <v>105</v>
      </c>
      <c r="B119" s="48" t="s">
        <v>2</v>
      </c>
      <c r="C119" s="48" t="s">
        <v>82</v>
      </c>
      <c r="D119" s="91" t="s">
        <v>173</v>
      </c>
      <c r="E119" s="58" t="s">
        <v>6</v>
      </c>
      <c r="F119" s="5">
        <f>F120</f>
        <v>1164.9000000000001</v>
      </c>
    </row>
    <row r="120" spans="1:6" ht="14.25" customHeight="1" x14ac:dyDescent="0.2">
      <c r="A120" s="59" t="s">
        <v>268</v>
      </c>
      <c r="B120" s="48" t="s">
        <v>2</v>
      </c>
      <c r="C120" s="48" t="s">
        <v>82</v>
      </c>
      <c r="D120" s="91" t="s">
        <v>173</v>
      </c>
      <c r="E120" s="58" t="s">
        <v>269</v>
      </c>
      <c r="F120" s="5">
        <v>1164.9000000000001</v>
      </c>
    </row>
    <row r="121" spans="1:6" x14ac:dyDescent="0.2">
      <c r="A121" s="16" t="s">
        <v>120</v>
      </c>
      <c r="B121" s="14" t="s">
        <v>48</v>
      </c>
      <c r="C121" s="14"/>
      <c r="D121" s="14"/>
      <c r="E121" s="14"/>
      <c r="F121" s="2">
        <f>F152+F126+F134+F122</f>
        <v>67960.2</v>
      </c>
    </row>
    <row r="122" spans="1:6" ht="13.5" customHeight="1" x14ac:dyDescent="0.2">
      <c r="A122" s="76" t="s">
        <v>456</v>
      </c>
      <c r="B122" s="78" t="s">
        <v>48</v>
      </c>
      <c r="C122" s="78" t="s">
        <v>102</v>
      </c>
      <c r="D122" s="78"/>
      <c r="E122" s="78"/>
      <c r="F122" s="2">
        <f>F123</f>
        <v>285</v>
      </c>
    </row>
    <row r="123" spans="1:6" ht="65.25" customHeight="1" x14ac:dyDescent="0.2">
      <c r="A123" s="60" t="s">
        <v>457</v>
      </c>
      <c r="B123" s="79" t="s">
        <v>48</v>
      </c>
      <c r="C123" s="79" t="s">
        <v>102</v>
      </c>
      <c r="D123" s="79" t="s">
        <v>458</v>
      </c>
      <c r="E123" s="79"/>
      <c r="F123" s="9">
        <f>F124</f>
        <v>285</v>
      </c>
    </row>
    <row r="124" spans="1:6" ht="24.75" customHeight="1" x14ac:dyDescent="0.2">
      <c r="A124" s="59" t="s">
        <v>29</v>
      </c>
      <c r="B124" s="58" t="s">
        <v>48</v>
      </c>
      <c r="C124" s="58" t="s">
        <v>102</v>
      </c>
      <c r="D124" s="58" t="s">
        <v>458</v>
      </c>
      <c r="E124" s="58" t="s">
        <v>28</v>
      </c>
      <c r="F124" s="5">
        <f>F125</f>
        <v>285</v>
      </c>
    </row>
    <row r="125" spans="1:6" ht="30.75" customHeight="1" x14ac:dyDescent="0.2">
      <c r="A125" s="59" t="s">
        <v>27</v>
      </c>
      <c r="B125" s="58" t="s">
        <v>48</v>
      </c>
      <c r="C125" s="58" t="s">
        <v>102</v>
      </c>
      <c r="D125" s="58" t="s">
        <v>458</v>
      </c>
      <c r="E125" s="58" t="s">
        <v>24</v>
      </c>
      <c r="F125" s="5">
        <v>285</v>
      </c>
    </row>
    <row r="126" spans="1:6" ht="16.5" customHeight="1" x14ac:dyDescent="0.2">
      <c r="A126" s="16" t="s">
        <v>119</v>
      </c>
      <c r="B126" s="14" t="s">
        <v>48</v>
      </c>
      <c r="C126" s="14" t="s">
        <v>68</v>
      </c>
      <c r="D126" s="14"/>
      <c r="E126" s="14"/>
      <c r="F126" s="2">
        <f>F127</f>
        <v>3500</v>
      </c>
    </row>
    <row r="127" spans="1:6" ht="36.75" customHeight="1" x14ac:dyDescent="0.2">
      <c r="A127" s="22" t="s">
        <v>115</v>
      </c>
      <c r="B127" s="19" t="s">
        <v>48</v>
      </c>
      <c r="C127" s="19" t="s">
        <v>68</v>
      </c>
      <c r="D127" s="24" t="s">
        <v>183</v>
      </c>
      <c r="E127" s="19"/>
      <c r="F127" s="9">
        <f>F128+F131</f>
        <v>3500</v>
      </c>
    </row>
    <row r="128" spans="1:6" ht="39" customHeight="1" x14ac:dyDescent="0.2">
      <c r="A128" s="35" t="s">
        <v>118</v>
      </c>
      <c r="B128" s="19" t="s">
        <v>48</v>
      </c>
      <c r="C128" s="19" t="s">
        <v>68</v>
      </c>
      <c r="D128" s="24" t="s">
        <v>182</v>
      </c>
      <c r="E128" s="19" t="s">
        <v>117</v>
      </c>
      <c r="F128" s="9">
        <f>F129</f>
        <v>2000</v>
      </c>
    </row>
    <row r="129" spans="1:6" ht="14.25" customHeight="1" x14ac:dyDescent="0.2">
      <c r="A129" s="18" t="s">
        <v>72</v>
      </c>
      <c r="B129" s="17" t="s">
        <v>48</v>
      </c>
      <c r="C129" s="17" t="s">
        <v>68</v>
      </c>
      <c r="D129" s="23" t="s">
        <v>182</v>
      </c>
      <c r="E129" s="17" t="s">
        <v>71</v>
      </c>
      <c r="F129" s="5">
        <f>F130</f>
        <v>2000</v>
      </c>
    </row>
    <row r="130" spans="1:6" ht="37.5" customHeight="1" x14ac:dyDescent="0.2">
      <c r="A130" s="18" t="s">
        <v>112</v>
      </c>
      <c r="B130" s="17" t="s">
        <v>48</v>
      </c>
      <c r="C130" s="17" t="s">
        <v>68</v>
      </c>
      <c r="D130" s="23" t="s">
        <v>182</v>
      </c>
      <c r="E130" s="17" t="s">
        <v>111</v>
      </c>
      <c r="F130" s="5">
        <v>2000</v>
      </c>
    </row>
    <row r="131" spans="1:6" ht="40.5" customHeight="1" x14ac:dyDescent="0.2">
      <c r="A131" s="35" t="s">
        <v>118</v>
      </c>
      <c r="B131" s="19" t="s">
        <v>48</v>
      </c>
      <c r="C131" s="19" t="s">
        <v>68</v>
      </c>
      <c r="D131" s="24" t="s">
        <v>514</v>
      </c>
      <c r="E131" s="19"/>
      <c r="F131" s="9">
        <f>F132</f>
        <v>1500</v>
      </c>
    </row>
    <row r="132" spans="1:6" ht="16.5" customHeight="1" x14ac:dyDescent="0.2">
      <c r="A132" s="18" t="s">
        <v>72</v>
      </c>
      <c r="B132" s="17" t="s">
        <v>48</v>
      </c>
      <c r="C132" s="17" t="s">
        <v>68</v>
      </c>
      <c r="D132" s="23" t="s">
        <v>514</v>
      </c>
      <c r="E132" s="17" t="s">
        <v>71</v>
      </c>
      <c r="F132" s="5">
        <f>F133</f>
        <v>1500</v>
      </c>
    </row>
    <row r="133" spans="1:6" ht="42" customHeight="1" x14ac:dyDescent="0.2">
      <c r="A133" s="18" t="s">
        <v>112</v>
      </c>
      <c r="B133" s="17" t="s">
        <v>48</v>
      </c>
      <c r="C133" s="17" t="s">
        <v>68</v>
      </c>
      <c r="D133" s="23" t="s">
        <v>514</v>
      </c>
      <c r="E133" s="17" t="s">
        <v>111</v>
      </c>
      <c r="F133" s="5">
        <v>1500</v>
      </c>
    </row>
    <row r="134" spans="1:6" ht="12" customHeight="1" x14ac:dyDescent="0.2">
      <c r="A134" s="16" t="s">
        <v>116</v>
      </c>
      <c r="B134" s="14" t="s">
        <v>48</v>
      </c>
      <c r="C134" s="14" t="s">
        <v>82</v>
      </c>
      <c r="D134" s="14"/>
      <c r="E134" s="14"/>
      <c r="F134" s="2">
        <f>F138+F135</f>
        <v>64175.199999999997</v>
      </c>
    </row>
    <row r="135" spans="1:6" ht="30" customHeight="1" x14ac:dyDescent="0.25">
      <c r="A135" s="22" t="s">
        <v>486</v>
      </c>
      <c r="B135" s="19" t="s">
        <v>48</v>
      </c>
      <c r="C135" s="19" t="s">
        <v>82</v>
      </c>
      <c r="D135" s="19" t="s">
        <v>487</v>
      </c>
      <c r="E135" s="19"/>
      <c r="F135" s="177">
        <f>F136</f>
        <v>1601.5</v>
      </c>
    </row>
    <row r="136" spans="1:6" ht="16.5" customHeight="1" x14ac:dyDescent="0.2">
      <c r="A136" s="18" t="s">
        <v>105</v>
      </c>
      <c r="B136" s="19" t="s">
        <v>48</v>
      </c>
      <c r="C136" s="19" t="s">
        <v>82</v>
      </c>
      <c r="D136" s="19" t="s">
        <v>487</v>
      </c>
      <c r="E136" s="58" t="s">
        <v>6</v>
      </c>
      <c r="F136" s="5">
        <f>F137</f>
        <v>1601.5</v>
      </c>
    </row>
    <row r="137" spans="1:6" ht="17.25" customHeight="1" x14ac:dyDescent="0.2">
      <c r="A137" s="59" t="s">
        <v>268</v>
      </c>
      <c r="B137" s="17" t="s">
        <v>48</v>
      </c>
      <c r="C137" s="17" t="s">
        <v>82</v>
      </c>
      <c r="D137" s="19" t="s">
        <v>487</v>
      </c>
      <c r="E137" s="58" t="s">
        <v>269</v>
      </c>
      <c r="F137" s="5">
        <v>1601.5</v>
      </c>
    </row>
    <row r="138" spans="1:6" ht="39" customHeight="1" x14ac:dyDescent="0.2">
      <c r="A138" s="22" t="s">
        <v>115</v>
      </c>
      <c r="B138" s="19" t="s">
        <v>48</v>
      </c>
      <c r="C138" s="19" t="s">
        <v>82</v>
      </c>
      <c r="D138" s="24" t="s">
        <v>183</v>
      </c>
      <c r="E138" s="14"/>
      <c r="F138" s="9">
        <f>F139+F144+F149</f>
        <v>62573.7</v>
      </c>
    </row>
    <row r="139" spans="1:6" ht="37.5" customHeight="1" x14ac:dyDescent="0.2">
      <c r="A139" s="35" t="s">
        <v>114</v>
      </c>
      <c r="B139" s="19" t="s">
        <v>48</v>
      </c>
      <c r="C139" s="19" t="s">
        <v>82</v>
      </c>
      <c r="D139" s="24" t="s">
        <v>184</v>
      </c>
      <c r="E139" s="19"/>
      <c r="F139" s="9">
        <f>F140+F142</f>
        <v>3450</v>
      </c>
    </row>
    <row r="140" spans="1:6" ht="26.25" customHeight="1" x14ac:dyDescent="0.2">
      <c r="A140" s="18" t="s">
        <v>29</v>
      </c>
      <c r="B140" s="17" t="s">
        <v>48</v>
      </c>
      <c r="C140" s="17" t="s">
        <v>82</v>
      </c>
      <c r="D140" s="23" t="s">
        <v>184</v>
      </c>
      <c r="E140" s="17" t="s">
        <v>28</v>
      </c>
      <c r="F140" s="5">
        <f>F141</f>
        <v>2033.8</v>
      </c>
    </row>
    <row r="141" spans="1:6" ht="30" customHeight="1" x14ac:dyDescent="0.2">
      <c r="A141" s="18" t="s">
        <v>27</v>
      </c>
      <c r="B141" s="17" t="s">
        <v>48</v>
      </c>
      <c r="C141" s="17" t="s">
        <v>82</v>
      </c>
      <c r="D141" s="23" t="s">
        <v>184</v>
      </c>
      <c r="E141" s="17" t="s">
        <v>24</v>
      </c>
      <c r="F141" s="5">
        <v>2033.8</v>
      </c>
    </row>
    <row r="142" spans="1:6" ht="18" customHeight="1" x14ac:dyDescent="0.2">
      <c r="A142" s="59" t="s">
        <v>105</v>
      </c>
      <c r="B142" s="58" t="s">
        <v>48</v>
      </c>
      <c r="C142" s="58" t="s">
        <v>82</v>
      </c>
      <c r="D142" s="91" t="s">
        <v>184</v>
      </c>
      <c r="E142" s="58" t="s">
        <v>6</v>
      </c>
      <c r="F142" s="5">
        <f>F143</f>
        <v>1416.2</v>
      </c>
    </row>
    <row r="143" spans="1:6" ht="18.75" customHeight="1" x14ac:dyDescent="0.2">
      <c r="A143" s="59" t="s">
        <v>279</v>
      </c>
      <c r="B143" s="58" t="s">
        <v>48</v>
      </c>
      <c r="C143" s="58" t="s">
        <v>82</v>
      </c>
      <c r="D143" s="91" t="s">
        <v>184</v>
      </c>
      <c r="E143" s="58" t="s">
        <v>269</v>
      </c>
      <c r="F143" s="5">
        <v>1416.2</v>
      </c>
    </row>
    <row r="144" spans="1:6" ht="78.75" customHeight="1" x14ac:dyDescent="0.2">
      <c r="A144" s="22" t="s">
        <v>206</v>
      </c>
      <c r="B144" s="19" t="s">
        <v>48</v>
      </c>
      <c r="C144" s="19" t="s">
        <v>82</v>
      </c>
      <c r="D144" s="19" t="s">
        <v>185</v>
      </c>
      <c r="E144" s="19"/>
      <c r="F144" s="9">
        <f>F145+F147</f>
        <v>58765.799999999996</v>
      </c>
    </row>
    <row r="145" spans="1:6" ht="27.75" customHeight="1" x14ac:dyDescent="0.2">
      <c r="A145" s="18" t="s">
        <v>29</v>
      </c>
      <c r="B145" s="17" t="s">
        <v>48</v>
      </c>
      <c r="C145" s="17" t="s">
        <v>82</v>
      </c>
      <c r="D145" s="17" t="s">
        <v>185</v>
      </c>
      <c r="E145" s="17" t="s">
        <v>28</v>
      </c>
      <c r="F145" s="5">
        <f>F146</f>
        <v>6801.6</v>
      </c>
    </row>
    <row r="146" spans="1:6" ht="25.5" customHeight="1" x14ac:dyDescent="0.2">
      <c r="A146" s="18" t="s">
        <v>27</v>
      </c>
      <c r="B146" s="17" t="s">
        <v>48</v>
      </c>
      <c r="C146" s="17" t="s">
        <v>82</v>
      </c>
      <c r="D146" s="17" t="s">
        <v>185</v>
      </c>
      <c r="E146" s="17" t="s">
        <v>24</v>
      </c>
      <c r="F146" s="5">
        <v>6801.6</v>
      </c>
    </row>
    <row r="147" spans="1:6" ht="18" customHeight="1" x14ac:dyDescent="0.2">
      <c r="A147" s="18" t="s">
        <v>105</v>
      </c>
      <c r="B147" s="17" t="s">
        <v>48</v>
      </c>
      <c r="C147" s="17" t="s">
        <v>82</v>
      </c>
      <c r="D147" s="17" t="s">
        <v>185</v>
      </c>
      <c r="E147" s="17" t="s">
        <v>6</v>
      </c>
      <c r="F147" s="5">
        <f>F148</f>
        <v>51964.2</v>
      </c>
    </row>
    <row r="148" spans="1:6" ht="15.75" customHeight="1" x14ac:dyDescent="0.2">
      <c r="A148" s="59" t="s">
        <v>279</v>
      </c>
      <c r="B148" s="17" t="s">
        <v>48</v>
      </c>
      <c r="C148" s="17" t="s">
        <v>82</v>
      </c>
      <c r="D148" s="17" t="s">
        <v>185</v>
      </c>
      <c r="E148" s="17" t="s">
        <v>269</v>
      </c>
      <c r="F148" s="5">
        <v>51964.2</v>
      </c>
    </row>
    <row r="149" spans="1:6" ht="75.75" customHeight="1" x14ac:dyDescent="0.2">
      <c r="A149" s="22" t="s">
        <v>186</v>
      </c>
      <c r="B149" s="19" t="s">
        <v>48</v>
      </c>
      <c r="C149" s="19" t="s">
        <v>82</v>
      </c>
      <c r="D149" s="19" t="s">
        <v>187</v>
      </c>
      <c r="E149" s="19"/>
      <c r="F149" s="9">
        <f>F150</f>
        <v>357.9</v>
      </c>
    </row>
    <row r="150" spans="1:6" ht="27" customHeight="1" x14ac:dyDescent="0.2">
      <c r="A150" s="18" t="s">
        <v>29</v>
      </c>
      <c r="B150" s="17" t="s">
        <v>48</v>
      </c>
      <c r="C150" s="17" t="s">
        <v>82</v>
      </c>
      <c r="D150" s="17" t="s">
        <v>187</v>
      </c>
      <c r="E150" s="17" t="s">
        <v>28</v>
      </c>
      <c r="F150" s="5">
        <f>F151</f>
        <v>357.9</v>
      </c>
    </row>
    <row r="151" spans="1:6" ht="27" customHeight="1" x14ac:dyDescent="0.2">
      <c r="A151" s="18" t="s">
        <v>27</v>
      </c>
      <c r="B151" s="17" t="s">
        <v>48</v>
      </c>
      <c r="C151" s="17" t="s">
        <v>82</v>
      </c>
      <c r="D151" s="17" t="s">
        <v>187</v>
      </c>
      <c r="E151" s="17" t="s">
        <v>24</v>
      </c>
      <c r="F151" s="5">
        <v>357.9</v>
      </c>
    </row>
    <row r="152" spans="1:6" ht="23.25" customHeight="1" x14ac:dyDescent="0.2">
      <c r="A152" s="16" t="s">
        <v>113</v>
      </c>
      <c r="B152" s="14" t="s">
        <v>48</v>
      </c>
      <c r="C152" s="14" t="s">
        <v>26</v>
      </c>
      <c r="D152" s="14"/>
      <c r="E152" s="17"/>
      <c r="F152" s="2">
        <f>F153+F157</f>
        <v>0</v>
      </c>
    </row>
    <row r="153" spans="1:6" ht="30.75" customHeight="1" x14ac:dyDescent="0.2">
      <c r="A153" s="22" t="s">
        <v>188</v>
      </c>
      <c r="B153" s="50" t="s">
        <v>48</v>
      </c>
      <c r="C153" s="50" t="s">
        <v>26</v>
      </c>
      <c r="D153" s="38" t="s">
        <v>189</v>
      </c>
      <c r="E153" s="19"/>
      <c r="F153" s="9">
        <f>F154</f>
        <v>0</v>
      </c>
    </row>
    <row r="154" spans="1:6" ht="65.25" customHeight="1" x14ac:dyDescent="0.2">
      <c r="A154" s="22" t="s">
        <v>190</v>
      </c>
      <c r="B154" s="50" t="s">
        <v>48</v>
      </c>
      <c r="C154" s="50" t="s">
        <v>26</v>
      </c>
      <c r="D154" s="38" t="s">
        <v>191</v>
      </c>
      <c r="E154" s="19"/>
      <c r="F154" s="9">
        <f>F155</f>
        <v>0</v>
      </c>
    </row>
    <row r="155" spans="1:6" ht="18" customHeight="1" x14ac:dyDescent="0.2">
      <c r="A155" s="18" t="s">
        <v>72</v>
      </c>
      <c r="B155" s="48" t="s">
        <v>48</v>
      </c>
      <c r="C155" s="48" t="s">
        <v>26</v>
      </c>
      <c r="D155" s="47" t="s">
        <v>191</v>
      </c>
      <c r="E155" s="47">
        <v>800</v>
      </c>
      <c r="F155" s="5">
        <f>F156</f>
        <v>0</v>
      </c>
    </row>
    <row r="156" spans="1:6" ht="40.5" customHeight="1" x14ac:dyDescent="0.2">
      <c r="A156" s="18" t="s">
        <v>112</v>
      </c>
      <c r="B156" s="48" t="s">
        <v>48</v>
      </c>
      <c r="C156" s="48" t="s">
        <v>26</v>
      </c>
      <c r="D156" s="47" t="s">
        <v>191</v>
      </c>
      <c r="E156" s="17" t="s">
        <v>111</v>
      </c>
      <c r="F156" s="5">
        <v>0</v>
      </c>
    </row>
    <row r="157" spans="1:6" ht="48.75" customHeight="1" x14ac:dyDescent="0.2">
      <c r="A157" s="22" t="s">
        <v>532</v>
      </c>
      <c r="B157" s="50" t="s">
        <v>48</v>
      </c>
      <c r="C157" s="50" t="s">
        <v>26</v>
      </c>
      <c r="D157" s="38" t="s">
        <v>533</v>
      </c>
      <c r="E157" s="19"/>
      <c r="F157" s="9">
        <f>F158</f>
        <v>0</v>
      </c>
    </row>
    <row r="158" spans="1:6" ht="25.5" customHeight="1" x14ac:dyDescent="0.2">
      <c r="A158" s="18" t="s">
        <v>29</v>
      </c>
      <c r="B158" s="48" t="s">
        <v>48</v>
      </c>
      <c r="C158" s="48" t="s">
        <v>26</v>
      </c>
      <c r="D158" s="47" t="s">
        <v>533</v>
      </c>
      <c r="E158" s="17"/>
      <c r="F158" s="5">
        <f>F159</f>
        <v>0</v>
      </c>
    </row>
    <row r="159" spans="1:6" ht="26.25" customHeight="1" x14ac:dyDescent="0.2">
      <c r="A159" s="18" t="s">
        <v>27</v>
      </c>
      <c r="B159" s="48" t="s">
        <v>48</v>
      </c>
      <c r="C159" s="48" t="s">
        <v>26</v>
      </c>
      <c r="D159" s="47" t="s">
        <v>533</v>
      </c>
      <c r="E159" s="17"/>
      <c r="F159" s="5">
        <v>0</v>
      </c>
    </row>
    <row r="160" spans="1:6" ht="20.25" customHeight="1" x14ac:dyDescent="0.2">
      <c r="A160" s="16" t="s">
        <v>110</v>
      </c>
      <c r="B160" s="14" t="s">
        <v>102</v>
      </c>
      <c r="C160" s="14"/>
      <c r="D160" s="14"/>
      <c r="E160" s="14"/>
      <c r="F160" s="2">
        <f>F161+F166+F177</f>
        <v>40790.100000000006</v>
      </c>
    </row>
    <row r="161" spans="1:6" ht="15.75" customHeight="1" x14ac:dyDescent="0.2">
      <c r="A161" s="16" t="s">
        <v>109</v>
      </c>
      <c r="B161" s="14" t="s">
        <v>102</v>
      </c>
      <c r="C161" s="14" t="s">
        <v>11</v>
      </c>
      <c r="D161" s="14"/>
      <c r="E161" s="14"/>
      <c r="F161" s="2">
        <f>F162</f>
        <v>7147.1</v>
      </c>
    </row>
    <row r="162" spans="1:6" ht="27.75" customHeight="1" x14ac:dyDescent="0.2">
      <c r="A162" s="22" t="s">
        <v>193</v>
      </c>
      <c r="B162" s="19" t="s">
        <v>102</v>
      </c>
      <c r="C162" s="19" t="s">
        <v>11</v>
      </c>
      <c r="D162" s="20" t="s">
        <v>192</v>
      </c>
      <c r="E162" s="17"/>
      <c r="F162" s="9">
        <f>F163</f>
        <v>7147.1</v>
      </c>
    </row>
    <row r="163" spans="1:6" ht="78.75" customHeight="1" x14ac:dyDescent="0.2">
      <c r="A163" s="22" t="s">
        <v>108</v>
      </c>
      <c r="B163" s="19" t="s">
        <v>102</v>
      </c>
      <c r="C163" s="19" t="s">
        <v>11</v>
      </c>
      <c r="D163" s="19" t="s">
        <v>459</v>
      </c>
      <c r="E163" s="19"/>
      <c r="F163" s="9">
        <f>F164</f>
        <v>7147.1</v>
      </c>
    </row>
    <row r="164" spans="1:6" ht="40.5" customHeight="1" x14ac:dyDescent="0.2">
      <c r="A164" s="18" t="s">
        <v>107</v>
      </c>
      <c r="B164" s="17" t="s">
        <v>102</v>
      </c>
      <c r="C164" s="17" t="s">
        <v>11</v>
      </c>
      <c r="D164" s="17" t="s">
        <v>459</v>
      </c>
      <c r="E164" s="17" t="s">
        <v>97</v>
      </c>
      <c r="F164" s="5">
        <f>F165</f>
        <v>7147.1</v>
      </c>
    </row>
    <row r="165" spans="1:6" ht="17.25" customHeight="1" x14ac:dyDescent="0.2">
      <c r="A165" s="18" t="s">
        <v>96</v>
      </c>
      <c r="B165" s="17" t="s">
        <v>102</v>
      </c>
      <c r="C165" s="17" t="s">
        <v>11</v>
      </c>
      <c r="D165" s="17" t="s">
        <v>459</v>
      </c>
      <c r="E165" s="17" t="s">
        <v>95</v>
      </c>
      <c r="F165" s="5">
        <v>7147.1</v>
      </c>
    </row>
    <row r="166" spans="1:6" x14ac:dyDescent="0.2">
      <c r="A166" s="16" t="s">
        <v>106</v>
      </c>
      <c r="B166" s="14" t="s">
        <v>102</v>
      </c>
      <c r="C166" s="14" t="s">
        <v>25</v>
      </c>
      <c r="D166" s="14"/>
      <c r="E166" s="14"/>
      <c r="F166" s="2">
        <f>F167+F174</f>
        <v>21526.799999999999</v>
      </c>
    </row>
    <row r="167" spans="1:6" ht="24.75" customHeight="1" x14ac:dyDescent="0.2">
      <c r="A167" s="22" t="s">
        <v>193</v>
      </c>
      <c r="B167" s="19" t="s">
        <v>102</v>
      </c>
      <c r="C167" s="19" t="s">
        <v>25</v>
      </c>
      <c r="D167" s="20" t="s">
        <v>192</v>
      </c>
      <c r="E167" s="10"/>
      <c r="F167" s="9">
        <f>F168+F171</f>
        <v>807.5</v>
      </c>
    </row>
    <row r="168" spans="1:6" ht="27.75" customHeight="1" x14ac:dyDescent="0.2">
      <c r="A168" s="22" t="s">
        <v>255</v>
      </c>
      <c r="B168" s="38" t="s">
        <v>102</v>
      </c>
      <c r="C168" s="38" t="s">
        <v>25</v>
      </c>
      <c r="D168" s="19" t="s">
        <v>460</v>
      </c>
      <c r="E168" s="38"/>
      <c r="F168" s="9">
        <f>F169</f>
        <v>606</v>
      </c>
    </row>
    <row r="169" spans="1:6" ht="18" customHeight="1" x14ac:dyDescent="0.2">
      <c r="A169" s="18" t="s">
        <v>72</v>
      </c>
      <c r="B169" s="47" t="s">
        <v>102</v>
      </c>
      <c r="C169" s="47" t="s">
        <v>25</v>
      </c>
      <c r="D169" s="17" t="s">
        <v>460</v>
      </c>
      <c r="E169" s="47"/>
      <c r="F169" s="5">
        <f>F170</f>
        <v>606</v>
      </c>
    </row>
    <row r="170" spans="1:6" ht="35.25" customHeight="1" x14ac:dyDescent="0.2">
      <c r="A170" s="18" t="s">
        <v>112</v>
      </c>
      <c r="B170" s="47" t="s">
        <v>102</v>
      </c>
      <c r="C170" s="47" t="s">
        <v>25</v>
      </c>
      <c r="D170" s="17" t="s">
        <v>460</v>
      </c>
      <c r="E170" s="47"/>
      <c r="F170" s="5">
        <v>606</v>
      </c>
    </row>
    <row r="171" spans="1:6" ht="27" customHeight="1" x14ac:dyDescent="0.2">
      <c r="A171" s="22" t="s">
        <v>557</v>
      </c>
      <c r="B171" s="38" t="s">
        <v>102</v>
      </c>
      <c r="C171" s="38" t="s">
        <v>25</v>
      </c>
      <c r="D171" s="19" t="s">
        <v>558</v>
      </c>
      <c r="E171" s="38"/>
      <c r="F171" s="9">
        <f>F172</f>
        <v>201.5</v>
      </c>
    </row>
    <row r="172" spans="1:6" ht="16.5" customHeight="1" x14ac:dyDescent="0.2">
      <c r="A172" s="18" t="s">
        <v>105</v>
      </c>
      <c r="B172" s="47" t="s">
        <v>102</v>
      </c>
      <c r="C172" s="47" t="s">
        <v>25</v>
      </c>
      <c r="D172" s="17" t="s">
        <v>558</v>
      </c>
      <c r="E172" s="17" t="s">
        <v>6</v>
      </c>
      <c r="F172" s="5">
        <f>F173</f>
        <v>201.5</v>
      </c>
    </row>
    <row r="173" spans="1:6" ht="15.75" customHeight="1" x14ac:dyDescent="0.2">
      <c r="A173" s="59" t="s">
        <v>279</v>
      </c>
      <c r="B173" s="47" t="s">
        <v>102</v>
      </c>
      <c r="C173" s="47" t="s">
        <v>25</v>
      </c>
      <c r="D173" s="17" t="s">
        <v>558</v>
      </c>
      <c r="E173" s="17" t="s">
        <v>269</v>
      </c>
      <c r="F173" s="5">
        <v>201.5</v>
      </c>
    </row>
    <row r="174" spans="1:6" ht="76.5" x14ac:dyDescent="0.2">
      <c r="A174" s="45" t="s">
        <v>549</v>
      </c>
      <c r="B174" s="23" t="s">
        <v>102</v>
      </c>
      <c r="C174" s="47" t="s">
        <v>25</v>
      </c>
      <c r="D174" s="79" t="s">
        <v>550</v>
      </c>
      <c r="E174" s="23"/>
      <c r="F174" s="5">
        <f>F175</f>
        <v>20719.3</v>
      </c>
    </row>
    <row r="175" spans="1:6" x14ac:dyDescent="0.2">
      <c r="A175" s="18" t="s">
        <v>105</v>
      </c>
      <c r="B175" s="23" t="s">
        <v>102</v>
      </c>
      <c r="C175" s="47" t="s">
        <v>25</v>
      </c>
      <c r="D175" s="58" t="s">
        <v>550</v>
      </c>
      <c r="E175" s="47">
        <v>500</v>
      </c>
      <c r="F175" s="5">
        <f>F176</f>
        <v>20719.3</v>
      </c>
    </row>
    <row r="176" spans="1:6" ht="15" customHeight="1" x14ac:dyDescent="0.2">
      <c r="A176" s="59" t="s">
        <v>279</v>
      </c>
      <c r="B176" s="23" t="s">
        <v>102</v>
      </c>
      <c r="C176" s="47" t="s">
        <v>25</v>
      </c>
      <c r="D176" s="58" t="s">
        <v>550</v>
      </c>
      <c r="E176" s="47">
        <v>540</v>
      </c>
      <c r="F176" s="5">
        <v>20719.3</v>
      </c>
    </row>
    <row r="177" spans="1:6" ht="17.25" customHeight="1" x14ac:dyDescent="0.2">
      <c r="A177" s="16" t="s">
        <v>104</v>
      </c>
      <c r="B177" s="46" t="s">
        <v>102</v>
      </c>
      <c r="C177" s="33" t="s">
        <v>2</v>
      </c>
      <c r="D177" s="17"/>
      <c r="E177" s="14"/>
      <c r="F177" s="2">
        <f>F182+F178+F190</f>
        <v>12116.2</v>
      </c>
    </row>
    <row r="178" spans="1:6" ht="27" customHeight="1" x14ac:dyDescent="0.2">
      <c r="A178" s="22" t="s">
        <v>193</v>
      </c>
      <c r="B178" s="19" t="s">
        <v>102</v>
      </c>
      <c r="C178" s="19" t="s">
        <v>2</v>
      </c>
      <c r="D178" s="20" t="s">
        <v>192</v>
      </c>
      <c r="E178" s="14"/>
      <c r="F178" s="9">
        <f>F179</f>
        <v>9056</v>
      </c>
    </row>
    <row r="179" spans="1:6" ht="89.25" x14ac:dyDescent="0.2">
      <c r="A179" s="22" t="s">
        <v>461</v>
      </c>
      <c r="B179" s="173" t="s">
        <v>102</v>
      </c>
      <c r="C179" s="24" t="s">
        <v>2</v>
      </c>
      <c r="D179" s="19" t="s">
        <v>462</v>
      </c>
      <c r="E179" s="19"/>
      <c r="F179" s="9">
        <f>F180</f>
        <v>9056</v>
      </c>
    </row>
    <row r="180" spans="1:6" ht="18" customHeight="1" x14ac:dyDescent="0.2">
      <c r="A180" s="59" t="s">
        <v>105</v>
      </c>
      <c r="B180" s="91" t="s">
        <v>102</v>
      </c>
      <c r="C180" s="23" t="s">
        <v>2</v>
      </c>
      <c r="D180" s="17" t="s">
        <v>462</v>
      </c>
      <c r="E180" s="17" t="s">
        <v>6</v>
      </c>
      <c r="F180" s="5">
        <f>F181</f>
        <v>9056</v>
      </c>
    </row>
    <row r="181" spans="1:6" x14ac:dyDescent="0.2">
      <c r="A181" s="59" t="s">
        <v>279</v>
      </c>
      <c r="B181" s="91" t="s">
        <v>102</v>
      </c>
      <c r="C181" s="23" t="s">
        <v>2</v>
      </c>
      <c r="D181" s="17" t="s">
        <v>462</v>
      </c>
      <c r="E181" s="17" t="s">
        <v>269</v>
      </c>
      <c r="F181" s="5">
        <v>9056</v>
      </c>
    </row>
    <row r="182" spans="1:6" ht="13.5" customHeight="1" x14ac:dyDescent="0.2">
      <c r="A182" s="21" t="s">
        <v>21</v>
      </c>
      <c r="B182" s="19" t="s">
        <v>102</v>
      </c>
      <c r="C182" s="19" t="s">
        <v>2</v>
      </c>
      <c r="D182" s="20" t="s">
        <v>161</v>
      </c>
      <c r="E182" s="14"/>
      <c r="F182" s="9">
        <f>F183+F187</f>
        <v>1130.2</v>
      </c>
    </row>
    <row r="183" spans="1:6" ht="15" customHeight="1" x14ac:dyDescent="0.2">
      <c r="A183" s="45" t="s">
        <v>104</v>
      </c>
      <c r="B183" s="24" t="s">
        <v>102</v>
      </c>
      <c r="C183" s="24" t="s">
        <v>2</v>
      </c>
      <c r="D183" s="24" t="s">
        <v>249</v>
      </c>
      <c r="E183" s="24"/>
      <c r="F183" s="9">
        <f t="shared" ref="F183" si="0">F184</f>
        <v>310.7</v>
      </c>
    </row>
    <row r="184" spans="1:6" ht="15" customHeight="1" x14ac:dyDescent="0.2">
      <c r="A184" s="27" t="s">
        <v>103</v>
      </c>
      <c r="B184" s="23" t="s">
        <v>102</v>
      </c>
      <c r="C184" s="23" t="s">
        <v>2</v>
      </c>
      <c r="D184" s="23" t="s">
        <v>249</v>
      </c>
      <c r="E184" s="23"/>
      <c r="F184" s="5">
        <f>F185</f>
        <v>310.7</v>
      </c>
    </row>
    <row r="185" spans="1:6" ht="24" customHeight="1" x14ac:dyDescent="0.2">
      <c r="A185" s="18" t="s">
        <v>29</v>
      </c>
      <c r="B185" s="23" t="s">
        <v>102</v>
      </c>
      <c r="C185" s="23" t="s">
        <v>2</v>
      </c>
      <c r="D185" s="23" t="s">
        <v>249</v>
      </c>
      <c r="E185" s="23" t="s">
        <v>28</v>
      </c>
      <c r="F185" s="5">
        <f>F186</f>
        <v>310.7</v>
      </c>
    </row>
    <row r="186" spans="1:6" ht="24.75" customHeight="1" x14ac:dyDescent="0.2">
      <c r="A186" s="18" t="s">
        <v>27</v>
      </c>
      <c r="B186" s="23" t="s">
        <v>102</v>
      </c>
      <c r="C186" s="23" t="s">
        <v>2</v>
      </c>
      <c r="D186" s="23" t="s">
        <v>249</v>
      </c>
      <c r="E186" s="23" t="s">
        <v>24</v>
      </c>
      <c r="F186" s="5">
        <v>310.7</v>
      </c>
    </row>
    <row r="187" spans="1:6" ht="16.5" customHeight="1" x14ac:dyDescent="0.2">
      <c r="A187" s="18" t="s">
        <v>551</v>
      </c>
      <c r="B187" s="23" t="s">
        <v>102</v>
      </c>
      <c r="C187" s="23" t="s">
        <v>2</v>
      </c>
      <c r="D187" s="23" t="s">
        <v>552</v>
      </c>
      <c r="E187" s="23"/>
      <c r="F187" s="5">
        <f>F188</f>
        <v>819.5</v>
      </c>
    </row>
    <row r="188" spans="1:6" ht="15" customHeight="1" x14ac:dyDescent="0.2">
      <c r="A188" s="18" t="s">
        <v>105</v>
      </c>
      <c r="B188" s="23" t="s">
        <v>102</v>
      </c>
      <c r="C188" s="23" t="s">
        <v>2</v>
      </c>
      <c r="D188" s="23" t="s">
        <v>552</v>
      </c>
      <c r="E188" s="17" t="s">
        <v>6</v>
      </c>
      <c r="F188" s="5">
        <f>F189</f>
        <v>819.5</v>
      </c>
    </row>
    <row r="189" spans="1:6" ht="14.25" customHeight="1" x14ac:dyDescent="0.2">
      <c r="A189" s="59" t="s">
        <v>279</v>
      </c>
      <c r="B189" s="23" t="s">
        <v>102</v>
      </c>
      <c r="C189" s="23" t="s">
        <v>2</v>
      </c>
      <c r="D189" s="23" t="s">
        <v>552</v>
      </c>
      <c r="E189" s="17" t="s">
        <v>269</v>
      </c>
      <c r="F189" s="5">
        <v>819.5</v>
      </c>
    </row>
    <row r="190" spans="1:6" ht="69.75" customHeight="1" x14ac:dyDescent="0.2">
      <c r="A190" s="22" t="s">
        <v>534</v>
      </c>
      <c r="B190" s="24" t="s">
        <v>102</v>
      </c>
      <c r="C190" s="24" t="s">
        <v>2</v>
      </c>
      <c r="D190" s="24" t="s">
        <v>535</v>
      </c>
      <c r="E190" s="24"/>
      <c r="F190" s="9">
        <f>F191</f>
        <v>1930</v>
      </c>
    </row>
    <row r="191" spans="1:6" ht="26.25" customHeight="1" x14ac:dyDescent="0.2">
      <c r="A191" s="18" t="s">
        <v>29</v>
      </c>
      <c r="B191" s="23" t="s">
        <v>102</v>
      </c>
      <c r="C191" s="23" t="s">
        <v>2</v>
      </c>
      <c r="D191" s="23" t="s">
        <v>535</v>
      </c>
      <c r="E191" s="23" t="s">
        <v>28</v>
      </c>
      <c r="F191" s="5">
        <f>F192</f>
        <v>1930</v>
      </c>
    </row>
    <row r="192" spans="1:6" ht="33" customHeight="1" x14ac:dyDescent="0.2">
      <c r="A192" s="18" t="s">
        <v>27</v>
      </c>
      <c r="B192" s="23" t="s">
        <v>102</v>
      </c>
      <c r="C192" s="23" t="s">
        <v>2</v>
      </c>
      <c r="D192" s="23" t="s">
        <v>535</v>
      </c>
      <c r="E192" s="23" t="s">
        <v>24</v>
      </c>
      <c r="F192" s="5">
        <v>1930</v>
      </c>
    </row>
    <row r="193" spans="1:6" ht="16.5" customHeight="1" x14ac:dyDescent="0.2">
      <c r="A193" s="16" t="s">
        <v>101</v>
      </c>
      <c r="B193" s="14" t="s">
        <v>83</v>
      </c>
      <c r="C193" s="14"/>
      <c r="D193" s="14"/>
      <c r="E193" s="14"/>
      <c r="F193" s="2">
        <f>F194+F223+F286+F315+F267</f>
        <v>493384.1999999999</v>
      </c>
    </row>
    <row r="194" spans="1:6" ht="15.75" customHeight="1" x14ac:dyDescent="0.2">
      <c r="A194" s="16" t="s">
        <v>100</v>
      </c>
      <c r="B194" s="14" t="s">
        <v>83</v>
      </c>
      <c r="C194" s="14" t="s">
        <v>11</v>
      </c>
      <c r="D194" s="14"/>
      <c r="E194" s="14"/>
      <c r="F194" s="2">
        <f>F195</f>
        <v>87357.299999999988</v>
      </c>
    </row>
    <row r="195" spans="1:6" x14ac:dyDescent="0.2">
      <c r="A195" s="22" t="s">
        <v>87</v>
      </c>
      <c r="B195" s="19" t="s">
        <v>83</v>
      </c>
      <c r="C195" s="19" t="s">
        <v>11</v>
      </c>
      <c r="D195" s="19" t="s">
        <v>194</v>
      </c>
      <c r="E195" s="19"/>
      <c r="F195" s="9">
        <f>F196+F208+F220+F215+F205</f>
        <v>87357.299999999988</v>
      </c>
    </row>
    <row r="196" spans="1:6" ht="15" customHeight="1" x14ac:dyDescent="0.2">
      <c r="A196" s="22" t="s">
        <v>99</v>
      </c>
      <c r="B196" s="24" t="s">
        <v>83</v>
      </c>
      <c r="C196" s="24" t="s">
        <v>11</v>
      </c>
      <c r="D196" s="19" t="s">
        <v>195</v>
      </c>
      <c r="E196" s="19"/>
      <c r="F196" s="9">
        <f>F197+F199+F201+F203</f>
        <v>10954.5</v>
      </c>
    </row>
    <row r="197" spans="1:6" ht="77.25" customHeight="1" x14ac:dyDescent="0.2">
      <c r="A197" s="18" t="s">
        <v>76</v>
      </c>
      <c r="B197" s="23" t="s">
        <v>83</v>
      </c>
      <c r="C197" s="23" t="s">
        <v>11</v>
      </c>
      <c r="D197" s="17" t="s">
        <v>195</v>
      </c>
      <c r="E197" s="17" t="s">
        <v>75</v>
      </c>
      <c r="F197" s="44">
        <f>F198</f>
        <v>315.60000000000002</v>
      </c>
    </row>
    <row r="198" spans="1:6" ht="25.5" customHeight="1" x14ac:dyDescent="0.2">
      <c r="A198" s="18" t="s">
        <v>74</v>
      </c>
      <c r="B198" s="23" t="s">
        <v>83</v>
      </c>
      <c r="C198" s="23" t="s">
        <v>11</v>
      </c>
      <c r="D198" s="17" t="s">
        <v>195</v>
      </c>
      <c r="E198" s="17" t="s">
        <v>73</v>
      </c>
      <c r="F198" s="44">
        <v>315.60000000000002</v>
      </c>
    </row>
    <row r="199" spans="1:6" ht="23.25" customHeight="1" x14ac:dyDescent="0.2">
      <c r="A199" s="18" t="s">
        <v>29</v>
      </c>
      <c r="B199" s="23" t="s">
        <v>83</v>
      </c>
      <c r="C199" s="23" t="s">
        <v>11</v>
      </c>
      <c r="D199" s="17" t="s">
        <v>195</v>
      </c>
      <c r="E199" s="17" t="s">
        <v>28</v>
      </c>
      <c r="F199" s="44">
        <f>F200</f>
        <v>519.9</v>
      </c>
    </row>
    <row r="200" spans="1:6" ht="25.5" x14ac:dyDescent="0.2">
      <c r="A200" s="18" t="s">
        <v>27</v>
      </c>
      <c r="B200" s="23" t="s">
        <v>83</v>
      </c>
      <c r="C200" s="23" t="s">
        <v>11</v>
      </c>
      <c r="D200" s="17" t="s">
        <v>195</v>
      </c>
      <c r="E200" s="17" t="s">
        <v>24</v>
      </c>
      <c r="F200" s="44">
        <v>519.9</v>
      </c>
    </row>
    <row r="201" spans="1:6" ht="38.25" x14ac:dyDescent="0.2">
      <c r="A201" s="25" t="s">
        <v>38</v>
      </c>
      <c r="B201" s="23" t="s">
        <v>83</v>
      </c>
      <c r="C201" s="23" t="s">
        <v>11</v>
      </c>
      <c r="D201" s="17" t="s">
        <v>195</v>
      </c>
      <c r="E201" s="17" t="s">
        <v>37</v>
      </c>
      <c r="F201" s="5">
        <f>F202</f>
        <v>10118.9</v>
      </c>
    </row>
    <row r="202" spans="1:6" x14ac:dyDescent="0.2">
      <c r="A202" s="32" t="s">
        <v>61</v>
      </c>
      <c r="B202" s="23" t="s">
        <v>83</v>
      </c>
      <c r="C202" s="23" t="s">
        <v>11</v>
      </c>
      <c r="D202" s="17" t="s">
        <v>195</v>
      </c>
      <c r="E202" s="17" t="s">
        <v>60</v>
      </c>
      <c r="F202" s="5">
        <v>10118.9</v>
      </c>
    </row>
    <row r="203" spans="1:6" x14ac:dyDescent="0.2">
      <c r="A203" s="18" t="s">
        <v>72</v>
      </c>
      <c r="B203" s="23" t="s">
        <v>83</v>
      </c>
      <c r="C203" s="23" t="s">
        <v>11</v>
      </c>
      <c r="D203" s="17" t="s">
        <v>195</v>
      </c>
      <c r="E203" s="17" t="s">
        <v>71</v>
      </c>
      <c r="F203" s="5">
        <f>F204</f>
        <v>0.1</v>
      </c>
    </row>
    <row r="204" spans="1:6" ht="19.5" customHeight="1" x14ac:dyDescent="0.2">
      <c r="A204" s="18" t="s">
        <v>70</v>
      </c>
      <c r="B204" s="23" t="s">
        <v>83</v>
      </c>
      <c r="C204" s="23" t="s">
        <v>11</v>
      </c>
      <c r="D204" s="17" t="s">
        <v>195</v>
      </c>
      <c r="E204" s="17" t="s">
        <v>69</v>
      </c>
      <c r="F204" s="5">
        <v>0.1</v>
      </c>
    </row>
    <row r="205" spans="1:6" ht="26.25" customHeight="1" x14ac:dyDescent="0.2">
      <c r="A205" s="22" t="s">
        <v>512</v>
      </c>
      <c r="B205" s="36" t="s">
        <v>83</v>
      </c>
      <c r="C205" s="24" t="s">
        <v>11</v>
      </c>
      <c r="D205" s="19" t="s">
        <v>513</v>
      </c>
      <c r="E205" s="19"/>
      <c r="F205" s="9">
        <f>F206</f>
        <v>10672.4</v>
      </c>
    </row>
    <row r="206" spans="1:6" ht="41.25" customHeight="1" x14ac:dyDescent="0.2">
      <c r="A206" s="25" t="s">
        <v>38</v>
      </c>
      <c r="B206" s="42" t="s">
        <v>83</v>
      </c>
      <c r="C206" s="23" t="s">
        <v>11</v>
      </c>
      <c r="D206" s="17" t="s">
        <v>513</v>
      </c>
      <c r="E206" s="17" t="s">
        <v>37</v>
      </c>
      <c r="F206" s="5">
        <f>F207</f>
        <v>10672.4</v>
      </c>
    </row>
    <row r="207" spans="1:6" x14ac:dyDescent="0.2">
      <c r="A207" s="32" t="s">
        <v>61</v>
      </c>
      <c r="B207" s="42" t="s">
        <v>83</v>
      </c>
      <c r="C207" s="23" t="s">
        <v>11</v>
      </c>
      <c r="D207" s="17" t="s">
        <v>513</v>
      </c>
      <c r="E207" s="17" t="s">
        <v>60</v>
      </c>
      <c r="F207" s="5">
        <v>10672.4</v>
      </c>
    </row>
    <row r="208" spans="1:6" ht="53.25" customHeight="1" x14ac:dyDescent="0.2">
      <c r="A208" s="37" t="s">
        <v>98</v>
      </c>
      <c r="B208" s="36" t="s">
        <v>83</v>
      </c>
      <c r="C208" s="24" t="s">
        <v>11</v>
      </c>
      <c r="D208" s="19" t="s">
        <v>196</v>
      </c>
      <c r="E208" s="19"/>
      <c r="F208" s="9">
        <f>F210+F211+F213</f>
        <v>59723.199999999997</v>
      </c>
    </row>
    <row r="209" spans="1:6" ht="49.5" customHeight="1" x14ac:dyDescent="0.2">
      <c r="A209" s="18" t="s">
        <v>76</v>
      </c>
      <c r="B209" s="42" t="s">
        <v>83</v>
      </c>
      <c r="C209" s="23" t="s">
        <v>11</v>
      </c>
      <c r="D209" s="17" t="s">
        <v>196</v>
      </c>
      <c r="E209" s="17" t="s">
        <v>75</v>
      </c>
      <c r="F209" s="5">
        <f>F210</f>
        <v>21791.8</v>
      </c>
    </row>
    <row r="210" spans="1:6" ht="28.5" customHeight="1" x14ac:dyDescent="0.2">
      <c r="A210" s="18" t="s">
        <v>74</v>
      </c>
      <c r="B210" s="42" t="s">
        <v>83</v>
      </c>
      <c r="C210" s="23" t="s">
        <v>11</v>
      </c>
      <c r="D210" s="17" t="s">
        <v>196</v>
      </c>
      <c r="E210" s="17" t="s">
        <v>73</v>
      </c>
      <c r="F210" s="5">
        <v>21791.8</v>
      </c>
    </row>
    <row r="211" spans="1:6" ht="28.5" customHeight="1" x14ac:dyDescent="0.2">
      <c r="A211" s="18" t="s">
        <v>29</v>
      </c>
      <c r="B211" s="42" t="s">
        <v>83</v>
      </c>
      <c r="C211" s="23" t="s">
        <v>11</v>
      </c>
      <c r="D211" s="17" t="s">
        <v>196</v>
      </c>
      <c r="E211" s="17" t="s">
        <v>28</v>
      </c>
      <c r="F211" s="5">
        <f>F212</f>
        <v>1252.0999999999999</v>
      </c>
    </row>
    <row r="212" spans="1:6" ht="29.25" customHeight="1" x14ac:dyDescent="0.2">
      <c r="A212" s="18" t="s">
        <v>27</v>
      </c>
      <c r="B212" s="42" t="s">
        <v>83</v>
      </c>
      <c r="C212" s="23" t="s">
        <v>11</v>
      </c>
      <c r="D212" s="17" t="s">
        <v>196</v>
      </c>
      <c r="E212" s="17" t="s">
        <v>24</v>
      </c>
      <c r="F212" s="5">
        <v>1252.0999999999999</v>
      </c>
    </row>
    <row r="213" spans="1:6" ht="43.5" customHeight="1" x14ac:dyDescent="0.2">
      <c r="A213" s="25" t="s">
        <v>38</v>
      </c>
      <c r="B213" s="42" t="s">
        <v>83</v>
      </c>
      <c r="C213" s="23" t="s">
        <v>11</v>
      </c>
      <c r="D213" s="17" t="s">
        <v>196</v>
      </c>
      <c r="E213" s="17" t="s">
        <v>37</v>
      </c>
      <c r="F213" s="5">
        <f>F214</f>
        <v>36679.300000000003</v>
      </c>
    </row>
    <row r="214" spans="1:6" ht="18.75" customHeight="1" x14ac:dyDescent="0.2">
      <c r="A214" s="32" t="s">
        <v>61</v>
      </c>
      <c r="B214" s="42" t="s">
        <v>83</v>
      </c>
      <c r="C214" s="23" t="s">
        <v>11</v>
      </c>
      <c r="D214" s="17" t="s">
        <v>196</v>
      </c>
      <c r="E214" s="17" t="s">
        <v>60</v>
      </c>
      <c r="F214" s="5">
        <v>36679.300000000003</v>
      </c>
    </row>
    <row r="215" spans="1:6" ht="53.25" customHeight="1" x14ac:dyDescent="0.2">
      <c r="A215" s="37" t="s">
        <v>463</v>
      </c>
      <c r="B215" s="36" t="s">
        <v>83</v>
      </c>
      <c r="C215" s="24" t="s">
        <v>11</v>
      </c>
      <c r="D215" s="19" t="s">
        <v>464</v>
      </c>
      <c r="E215" s="19"/>
      <c r="F215" s="5">
        <f>F216+F218</f>
        <v>4311.3999999999996</v>
      </c>
    </row>
    <row r="216" spans="1:6" ht="78.75" customHeight="1" x14ac:dyDescent="0.2">
      <c r="A216" s="18" t="s">
        <v>76</v>
      </c>
      <c r="B216" s="42" t="s">
        <v>83</v>
      </c>
      <c r="C216" s="23" t="s">
        <v>11</v>
      </c>
      <c r="D216" s="17" t="s">
        <v>464</v>
      </c>
      <c r="E216" s="17" t="s">
        <v>75</v>
      </c>
      <c r="F216" s="5">
        <f>F217</f>
        <v>1951.4</v>
      </c>
    </row>
    <row r="217" spans="1:6" ht="27" customHeight="1" x14ac:dyDescent="0.2">
      <c r="A217" s="18" t="s">
        <v>74</v>
      </c>
      <c r="B217" s="42" t="s">
        <v>83</v>
      </c>
      <c r="C217" s="23" t="s">
        <v>11</v>
      </c>
      <c r="D217" s="17" t="s">
        <v>464</v>
      </c>
      <c r="E217" s="17" t="s">
        <v>73</v>
      </c>
      <c r="F217" s="5">
        <v>1951.4</v>
      </c>
    </row>
    <row r="218" spans="1:6" ht="24.75" customHeight="1" x14ac:dyDescent="0.2">
      <c r="A218" s="25" t="s">
        <v>38</v>
      </c>
      <c r="B218" s="42" t="s">
        <v>83</v>
      </c>
      <c r="C218" s="23" t="s">
        <v>11</v>
      </c>
      <c r="D218" s="17" t="s">
        <v>464</v>
      </c>
      <c r="E218" s="17" t="s">
        <v>37</v>
      </c>
      <c r="F218" s="5">
        <f>F219</f>
        <v>2360</v>
      </c>
    </row>
    <row r="219" spans="1:6" ht="21" customHeight="1" x14ac:dyDescent="0.2">
      <c r="A219" s="32" t="s">
        <v>61</v>
      </c>
      <c r="B219" s="42" t="s">
        <v>83</v>
      </c>
      <c r="C219" s="23" t="s">
        <v>11</v>
      </c>
      <c r="D219" s="17" t="s">
        <v>464</v>
      </c>
      <c r="E219" s="17" t="s">
        <v>60</v>
      </c>
      <c r="F219" s="5">
        <v>2360</v>
      </c>
    </row>
    <row r="220" spans="1:6" ht="39" customHeight="1" x14ac:dyDescent="0.2">
      <c r="A220" s="41" t="s">
        <v>200</v>
      </c>
      <c r="B220" s="19" t="s">
        <v>83</v>
      </c>
      <c r="C220" s="24" t="s">
        <v>11</v>
      </c>
      <c r="D220" s="19" t="s">
        <v>465</v>
      </c>
      <c r="E220" s="19"/>
      <c r="F220" s="9">
        <f>F221</f>
        <v>1695.8</v>
      </c>
    </row>
    <row r="221" spans="1:6" ht="37.5" customHeight="1" x14ac:dyDescent="0.2">
      <c r="A221" s="25" t="s">
        <v>38</v>
      </c>
      <c r="B221" s="17" t="s">
        <v>83</v>
      </c>
      <c r="C221" s="23" t="s">
        <v>11</v>
      </c>
      <c r="D221" s="17" t="s">
        <v>465</v>
      </c>
      <c r="E221" s="17" t="s">
        <v>37</v>
      </c>
      <c r="F221" s="5">
        <f>F222</f>
        <v>1695.8</v>
      </c>
    </row>
    <row r="222" spans="1:6" ht="14.25" customHeight="1" x14ac:dyDescent="0.2">
      <c r="A222" s="32" t="s">
        <v>61</v>
      </c>
      <c r="B222" s="17" t="s">
        <v>83</v>
      </c>
      <c r="C222" s="23" t="s">
        <v>11</v>
      </c>
      <c r="D222" s="17" t="s">
        <v>465</v>
      </c>
      <c r="E222" s="17" t="s">
        <v>60</v>
      </c>
      <c r="F222" s="5">
        <v>1695.8</v>
      </c>
    </row>
    <row r="223" spans="1:6" ht="17.25" customHeight="1" x14ac:dyDescent="0.2">
      <c r="A223" s="16" t="s">
        <v>94</v>
      </c>
      <c r="B223" s="14" t="s">
        <v>83</v>
      </c>
      <c r="C223" s="14" t="s">
        <v>25</v>
      </c>
      <c r="D223" s="14"/>
      <c r="E223" s="14"/>
      <c r="F223" s="2">
        <f>F224</f>
        <v>313323.49999999994</v>
      </c>
    </row>
    <row r="224" spans="1:6" ht="18" customHeight="1" x14ac:dyDescent="0.2">
      <c r="A224" s="22" t="s">
        <v>87</v>
      </c>
      <c r="B224" s="19" t="s">
        <v>83</v>
      </c>
      <c r="C224" s="19" t="s">
        <v>25</v>
      </c>
      <c r="D224" s="19" t="s">
        <v>194</v>
      </c>
      <c r="E224" s="14"/>
      <c r="F224" s="9">
        <f>F225+F240+F252+F257+F262+F247+F235</f>
        <v>313323.49999999994</v>
      </c>
    </row>
    <row r="225" spans="1:6" ht="27.75" customHeight="1" x14ac:dyDescent="0.2">
      <c r="A225" s="22" t="s">
        <v>93</v>
      </c>
      <c r="B225" s="19" t="s">
        <v>83</v>
      </c>
      <c r="C225" s="19" t="s">
        <v>25</v>
      </c>
      <c r="D225" s="19" t="s">
        <v>197</v>
      </c>
      <c r="E225" s="19"/>
      <c r="F225" s="9">
        <f>F226+F228+F230+F232</f>
        <v>94216.200000000012</v>
      </c>
    </row>
    <row r="226" spans="1:6" ht="77.25" customHeight="1" x14ac:dyDescent="0.2">
      <c r="A226" s="18" t="s">
        <v>76</v>
      </c>
      <c r="B226" s="17" t="s">
        <v>83</v>
      </c>
      <c r="C226" s="17" t="s">
        <v>25</v>
      </c>
      <c r="D226" s="17" t="s">
        <v>197</v>
      </c>
      <c r="E226" s="17" t="s">
        <v>75</v>
      </c>
      <c r="F226" s="5">
        <f>F227</f>
        <v>39216.300000000003</v>
      </c>
    </row>
    <row r="227" spans="1:6" ht="25.5" customHeight="1" x14ac:dyDescent="0.2">
      <c r="A227" s="18" t="s">
        <v>74</v>
      </c>
      <c r="B227" s="17" t="s">
        <v>83</v>
      </c>
      <c r="C227" s="17" t="s">
        <v>25</v>
      </c>
      <c r="D227" s="17" t="s">
        <v>197</v>
      </c>
      <c r="E227" s="17" t="s">
        <v>73</v>
      </c>
      <c r="F227" s="5">
        <v>39216.300000000003</v>
      </c>
    </row>
    <row r="228" spans="1:6" ht="30" customHeight="1" x14ac:dyDescent="0.2">
      <c r="A228" s="18" t="s">
        <v>29</v>
      </c>
      <c r="B228" s="17" t="s">
        <v>83</v>
      </c>
      <c r="C228" s="17" t="s">
        <v>25</v>
      </c>
      <c r="D228" s="17" t="s">
        <v>197</v>
      </c>
      <c r="E228" s="17" t="s">
        <v>28</v>
      </c>
      <c r="F228" s="5">
        <f>F229</f>
        <v>43020.4</v>
      </c>
    </row>
    <row r="229" spans="1:6" ht="26.25" customHeight="1" x14ac:dyDescent="0.2">
      <c r="A229" s="18" t="s">
        <v>27</v>
      </c>
      <c r="B229" s="17" t="s">
        <v>83</v>
      </c>
      <c r="C229" s="17" t="s">
        <v>25</v>
      </c>
      <c r="D229" s="17" t="s">
        <v>197</v>
      </c>
      <c r="E229" s="17" t="s">
        <v>24</v>
      </c>
      <c r="F229" s="5">
        <v>43020.4</v>
      </c>
    </row>
    <row r="230" spans="1:6" ht="25.5" customHeight="1" x14ac:dyDescent="0.2">
      <c r="A230" s="25" t="s">
        <v>38</v>
      </c>
      <c r="B230" s="17" t="s">
        <v>83</v>
      </c>
      <c r="C230" s="17" t="s">
        <v>25</v>
      </c>
      <c r="D230" s="17" t="s">
        <v>197</v>
      </c>
      <c r="E230" s="17" t="s">
        <v>37</v>
      </c>
      <c r="F230" s="5">
        <f>F231</f>
        <v>8159.8</v>
      </c>
    </row>
    <row r="231" spans="1:6" ht="17.25" customHeight="1" x14ac:dyDescent="0.2">
      <c r="A231" s="32" t="s">
        <v>61</v>
      </c>
      <c r="B231" s="17" t="s">
        <v>83</v>
      </c>
      <c r="C231" s="17" t="s">
        <v>25</v>
      </c>
      <c r="D231" s="17" t="s">
        <v>197</v>
      </c>
      <c r="E231" s="17" t="s">
        <v>60</v>
      </c>
      <c r="F231" s="5">
        <v>8159.8</v>
      </c>
    </row>
    <row r="232" spans="1:6" ht="12" customHeight="1" x14ac:dyDescent="0.2">
      <c r="A232" s="18" t="s">
        <v>72</v>
      </c>
      <c r="B232" s="17" t="s">
        <v>83</v>
      </c>
      <c r="C232" s="17" t="s">
        <v>25</v>
      </c>
      <c r="D232" s="17" t="s">
        <v>197</v>
      </c>
      <c r="E232" s="17" t="s">
        <v>71</v>
      </c>
      <c r="F232" s="5">
        <f>F234+F233</f>
        <v>3819.7</v>
      </c>
    </row>
    <row r="233" spans="1:6" ht="20.25" customHeight="1" x14ac:dyDescent="0.2">
      <c r="A233" s="32" t="s">
        <v>548</v>
      </c>
      <c r="B233" s="17" t="s">
        <v>83</v>
      </c>
      <c r="C233" s="17" t="s">
        <v>25</v>
      </c>
      <c r="D233" s="17" t="s">
        <v>197</v>
      </c>
      <c r="E233" s="17" t="s">
        <v>536</v>
      </c>
      <c r="F233" s="5">
        <v>51.2</v>
      </c>
    </row>
    <row r="234" spans="1:6" x14ac:dyDescent="0.2">
      <c r="A234" s="18" t="s">
        <v>70</v>
      </c>
      <c r="B234" s="17" t="s">
        <v>83</v>
      </c>
      <c r="C234" s="17" t="s">
        <v>25</v>
      </c>
      <c r="D234" s="17" t="s">
        <v>197</v>
      </c>
      <c r="E234" s="17" t="s">
        <v>69</v>
      </c>
      <c r="F234" s="5">
        <v>3768.5</v>
      </c>
    </row>
    <row r="235" spans="1:6" ht="25.5" x14ac:dyDescent="0.2">
      <c r="A235" s="22" t="s">
        <v>515</v>
      </c>
      <c r="B235" s="19" t="s">
        <v>83</v>
      </c>
      <c r="C235" s="19" t="s">
        <v>25</v>
      </c>
      <c r="D235" s="19" t="s">
        <v>516</v>
      </c>
      <c r="E235" s="19"/>
      <c r="F235" s="9">
        <f>F236+F238</f>
        <v>10181.1</v>
      </c>
    </row>
    <row r="236" spans="1:6" ht="29.25" customHeight="1" x14ac:dyDescent="0.2">
      <c r="A236" s="18" t="s">
        <v>29</v>
      </c>
      <c r="B236" s="17" t="s">
        <v>83</v>
      </c>
      <c r="C236" s="17" t="s">
        <v>25</v>
      </c>
      <c r="D236" s="17" t="s">
        <v>516</v>
      </c>
      <c r="E236" s="17" t="s">
        <v>28</v>
      </c>
      <c r="F236" s="5">
        <f>F237</f>
        <v>16.7</v>
      </c>
    </row>
    <row r="237" spans="1:6" ht="27" customHeight="1" x14ac:dyDescent="0.2">
      <c r="A237" s="18" t="s">
        <v>27</v>
      </c>
      <c r="B237" s="17" t="s">
        <v>83</v>
      </c>
      <c r="C237" s="17" t="s">
        <v>25</v>
      </c>
      <c r="D237" s="17" t="s">
        <v>516</v>
      </c>
      <c r="E237" s="17" t="s">
        <v>24</v>
      </c>
      <c r="F237" s="5">
        <v>16.7</v>
      </c>
    </row>
    <row r="238" spans="1:6" ht="41.25" customHeight="1" x14ac:dyDescent="0.2">
      <c r="A238" s="25" t="s">
        <v>38</v>
      </c>
      <c r="B238" s="17" t="s">
        <v>83</v>
      </c>
      <c r="C238" s="17" t="s">
        <v>25</v>
      </c>
      <c r="D238" s="17" t="s">
        <v>516</v>
      </c>
      <c r="E238" s="17" t="s">
        <v>37</v>
      </c>
      <c r="F238" s="5">
        <f>F239</f>
        <v>10164.4</v>
      </c>
    </row>
    <row r="239" spans="1:6" ht="19.5" customHeight="1" x14ac:dyDescent="0.2">
      <c r="A239" s="32" t="s">
        <v>61</v>
      </c>
      <c r="B239" s="17" t="s">
        <v>83</v>
      </c>
      <c r="C239" s="17" t="s">
        <v>25</v>
      </c>
      <c r="D239" s="17" t="s">
        <v>516</v>
      </c>
      <c r="E239" s="17" t="s">
        <v>60</v>
      </c>
      <c r="F239" s="5">
        <v>10164.4</v>
      </c>
    </row>
    <row r="240" spans="1:6" ht="39" customHeight="1" x14ac:dyDescent="0.2">
      <c r="A240" s="22" t="s">
        <v>466</v>
      </c>
      <c r="B240" s="19" t="s">
        <v>83</v>
      </c>
      <c r="C240" s="19" t="s">
        <v>25</v>
      </c>
      <c r="D240" s="19" t="s">
        <v>199</v>
      </c>
      <c r="E240" s="19"/>
      <c r="F240" s="9">
        <f>F241+F243+F245</f>
        <v>183600.9</v>
      </c>
    </row>
    <row r="241" spans="1:6" ht="78" customHeight="1" x14ac:dyDescent="0.2">
      <c r="A241" s="18" t="s">
        <v>76</v>
      </c>
      <c r="B241" s="17" t="s">
        <v>83</v>
      </c>
      <c r="C241" s="17" t="s">
        <v>25</v>
      </c>
      <c r="D241" s="17" t="s">
        <v>199</v>
      </c>
      <c r="E241" s="17" t="s">
        <v>75</v>
      </c>
      <c r="F241" s="5">
        <f>F242</f>
        <v>127305.3</v>
      </c>
    </row>
    <row r="242" spans="1:6" ht="25.5" customHeight="1" x14ac:dyDescent="0.2">
      <c r="A242" s="18" t="s">
        <v>74</v>
      </c>
      <c r="B242" s="17" t="s">
        <v>83</v>
      </c>
      <c r="C242" s="17" t="s">
        <v>25</v>
      </c>
      <c r="D242" s="17" t="s">
        <v>199</v>
      </c>
      <c r="E242" s="17" t="s">
        <v>73</v>
      </c>
      <c r="F242" s="5">
        <v>127305.3</v>
      </c>
    </row>
    <row r="243" spans="1:6" ht="26.25" customHeight="1" x14ac:dyDescent="0.2">
      <c r="A243" s="18" t="s">
        <v>29</v>
      </c>
      <c r="B243" s="17" t="s">
        <v>83</v>
      </c>
      <c r="C243" s="17" t="s">
        <v>25</v>
      </c>
      <c r="D243" s="17" t="s">
        <v>199</v>
      </c>
      <c r="E243" s="17" t="s">
        <v>28</v>
      </c>
      <c r="F243" s="5">
        <f>F244</f>
        <v>3009.5</v>
      </c>
    </row>
    <row r="244" spans="1:6" ht="27" customHeight="1" x14ac:dyDescent="0.2">
      <c r="A244" s="18" t="s">
        <v>27</v>
      </c>
      <c r="B244" s="17" t="s">
        <v>83</v>
      </c>
      <c r="C244" s="17" t="s">
        <v>25</v>
      </c>
      <c r="D244" s="17" t="s">
        <v>199</v>
      </c>
      <c r="E244" s="17" t="s">
        <v>24</v>
      </c>
      <c r="F244" s="5">
        <v>3009.5</v>
      </c>
    </row>
    <row r="245" spans="1:6" ht="38.25" customHeight="1" x14ac:dyDescent="0.2">
      <c r="A245" s="25" t="s">
        <v>38</v>
      </c>
      <c r="B245" s="17" t="s">
        <v>83</v>
      </c>
      <c r="C245" s="17" t="s">
        <v>25</v>
      </c>
      <c r="D245" s="17" t="s">
        <v>199</v>
      </c>
      <c r="E245" s="17" t="s">
        <v>37</v>
      </c>
      <c r="F245" s="5">
        <f>F246</f>
        <v>53286.1</v>
      </c>
    </row>
    <row r="246" spans="1:6" ht="18" customHeight="1" x14ac:dyDescent="0.2">
      <c r="A246" s="32" t="s">
        <v>61</v>
      </c>
      <c r="B246" s="17" t="s">
        <v>83</v>
      </c>
      <c r="C246" s="17" t="s">
        <v>25</v>
      </c>
      <c r="D246" s="17" t="s">
        <v>199</v>
      </c>
      <c r="E246" s="17" t="s">
        <v>60</v>
      </c>
      <c r="F246" s="5">
        <v>53286.1</v>
      </c>
    </row>
    <row r="247" spans="1:6" ht="49.5" customHeight="1" x14ac:dyDescent="0.2">
      <c r="A247" s="22" t="s">
        <v>467</v>
      </c>
      <c r="B247" s="19" t="s">
        <v>83</v>
      </c>
      <c r="C247" s="19" t="s">
        <v>25</v>
      </c>
      <c r="D247" s="19" t="s">
        <v>468</v>
      </c>
      <c r="E247" s="19"/>
      <c r="F247" s="5">
        <f>F248+F250</f>
        <v>15196.2</v>
      </c>
    </row>
    <row r="248" spans="1:6" ht="82.5" customHeight="1" x14ac:dyDescent="0.2">
      <c r="A248" s="18" t="s">
        <v>76</v>
      </c>
      <c r="B248" s="17" t="s">
        <v>83</v>
      </c>
      <c r="C248" s="17" t="s">
        <v>25</v>
      </c>
      <c r="D248" s="17" t="s">
        <v>468</v>
      </c>
      <c r="E248" s="17" t="s">
        <v>75</v>
      </c>
      <c r="F248" s="5">
        <f>F249</f>
        <v>11596.2</v>
      </c>
    </row>
    <row r="249" spans="1:6" ht="24.75" customHeight="1" x14ac:dyDescent="0.2">
      <c r="A249" s="18" t="s">
        <v>74</v>
      </c>
      <c r="B249" s="17" t="s">
        <v>83</v>
      </c>
      <c r="C249" s="17" t="s">
        <v>25</v>
      </c>
      <c r="D249" s="17" t="s">
        <v>468</v>
      </c>
      <c r="E249" s="17" t="s">
        <v>73</v>
      </c>
      <c r="F249" s="5">
        <v>11596.2</v>
      </c>
    </row>
    <row r="250" spans="1:6" ht="41.25" customHeight="1" x14ac:dyDescent="0.2">
      <c r="A250" s="25" t="s">
        <v>38</v>
      </c>
      <c r="B250" s="17" t="s">
        <v>83</v>
      </c>
      <c r="C250" s="17" t="s">
        <v>25</v>
      </c>
      <c r="D250" s="17" t="s">
        <v>468</v>
      </c>
      <c r="E250" s="17" t="s">
        <v>37</v>
      </c>
      <c r="F250" s="5">
        <f>F251</f>
        <v>3600</v>
      </c>
    </row>
    <row r="251" spans="1:6" ht="18" customHeight="1" x14ac:dyDescent="0.2">
      <c r="A251" s="32" t="s">
        <v>61</v>
      </c>
      <c r="B251" s="17" t="s">
        <v>83</v>
      </c>
      <c r="C251" s="17" t="s">
        <v>25</v>
      </c>
      <c r="D251" s="17" t="s">
        <v>468</v>
      </c>
      <c r="E251" s="17" t="s">
        <v>60</v>
      </c>
      <c r="F251" s="5">
        <v>3600</v>
      </c>
    </row>
    <row r="252" spans="1:6" ht="42" customHeight="1" x14ac:dyDescent="0.2">
      <c r="A252" s="41" t="s">
        <v>200</v>
      </c>
      <c r="B252" s="19" t="s">
        <v>83</v>
      </c>
      <c r="C252" s="19" t="s">
        <v>25</v>
      </c>
      <c r="D252" s="19" t="s">
        <v>465</v>
      </c>
      <c r="E252" s="19"/>
      <c r="F252" s="9">
        <f>F253+F255</f>
        <v>5445.5</v>
      </c>
    </row>
    <row r="253" spans="1:6" ht="27" customHeight="1" x14ac:dyDescent="0.2">
      <c r="A253" s="18" t="s">
        <v>29</v>
      </c>
      <c r="B253" s="17" t="s">
        <v>83</v>
      </c>
      <c r="C253" s="17" t="s">
        <v>25</v>
      </c>
      <c r="D253" s="17" t="s">
        <v>465</v>
      </c>
      <c r="E253" s="17" t="s">
        <v>28</v>
      </c>
      <c r="F253" s="5">
        <f>F254</f>
        <v>3102.1</v>
      </c>
    </row>
    <row r="254" spans="1:6" ht="27.75" customHeight="1" x14ac:dyDescent="0.2">
      <c r="A254" s="18" t="s">
        <v>27</v>
      </c>
      <c r="B254" s="17" t="s">
        <v>83</v>
      </c>
      <c r="C254" s="17" t="s">
        <v>25</v>
      </c>
      <c r="D254" s="17" t="s">
        <v>465</v>
      </c>
      <c r="E254" s="17" t="s">
        <v>24</v>
      </c>
      <c r="F254" s="5">
        <v>3102.1</v>
      </c>
    </row>
    <row r="255" spans="1:6" ht="38.25" customHeight="1" x14ac:dyDescent="0.2">
      <c r="A255" s="25" t="s">
        <v>38</v>
      </c>
      <c r="B255" s="17" t="s">
        <v>83</v>
      </c>
      <c r="C255" s="17" t="s">
        <v>25</v>
      </c>
      <c r="D255" s="17" t="s">
        <v>465</v>
      </c>
      <c r="E255" s="17" t="s">
        <v>37</v>
      </c>
      <c r="F255" s="5">
        <f>F256</f>
        <v>2343.4</v>
      </c>
    </row>
    <row r="256" spans="1:6" ht="18" customHeight="1" x14ac:dyDescent="0.2">
      <c r="A256" s="32" t="s">
        <v>61</v>
      </c>
      <c r="B256" s="17" t="s">
        <v>83</v>
      </c>
      <c r="C256" s="17" t="s">
        <v>25</v>
      </c>
      <c r="D256" s="17" t="s">
        <v>465</v>
      </c>
      <c r="E256" s="17" t="s">
        <v>60</v>
      </c>
      <c r="F256" s="5">
        <v>2343.4</v>
      </c>
    </row>
    <row r="257" spans="1:6" ht="36" customHeight="1" x14ac:dyDescent="0.2">
      <c r="A257" s="22" t="s">
        <v>201</v>
      </c>
      <c r="B257" s="10" t="s">
        <v>83</v>
      </c>
      <c r="C257" s="38" t="s">
        <v>25</v>
      </c>
      <c r="D257" s="24" t="s">
        <v>469</v>
      </c>
      <c r="E257" s="19"/>
      <c r="F257" s="9">
        <f>F258+F260</f>
        <v>4465.1000000000004</v>
      </c>
    </row>
    <row r="258" spans="1:6" ht="26.25" customHeight="1" x14ac:dyDescent="0.2">
      <c r="A258" s="18" t="s">
        <v>29</v>
      </c>
      <c r="B258" s="6" t="s">
        <v>83</v>
      </c>
      <c r="C258" s="6" t="s">
        <v>25</v>
      </c>
      <c r="D258" s="23" t="s">
        <v>469</v>
      </c>
      <c r="E258" s="17" t="s">
        <v>28</v>
      </c>
      <c r="F258" s="5">
        <f>F259</f>
        <v>3421.4</v>
      </c>
    </row>
    <row r="259" spans="1:6" ht="27.75" customHeight="1" x14ac:dyDescent="0.2">
      <c r="A259" s="18" t="s">
        <v>27</v>
      </c>
      <c r="B259" s="6" t="s">
        <v>83</v>
      </c>
      <c r="C259" s="6" t="s">
        <v>25</v>
      </c>
      <c r="D259" s="23" t="s">
        <v>469</v>
      </c>
      <c r="E259" s="17" t="s">
        <v>24</v>
      </c>
      <c r="F259" s="5">
        <v>3421.4</v>
      </c>
    </row>
    <row r="260" spans="1:6" ht="40.5" customHeight="1" x14ac:dyDescent="0.2">
      <c r="A260" s="25" t="s">
        <v>38</v>
      </c>
      <c r="B260" s="17" t="s">
        <v>83</v>
      </c>
      <c r="C260" s="17" t="s">
        <v>25</v>
      </c>
      <c r="D260" s="23" t="s">
        <v>469</v>
      </c>
      <c r="E260" s="17" t="s">
        <v>37</v>
      </c>
      <c r="F260" s="5">
        <f>F261</f>
        <v>1043.7</v>
      </c>
    </row>
    <row r="261" spans="1:6" ht="12.75" customHeight="1" x14ac:dyDescent="0.2">
      <c r="A261" s="32" t="s">
        <v>61</v>
      </c>
      <c r="B261" s="17" t="s">
        <v>83</v>
      </c>
      <c r="C261" s="17" t="s">
        <v>25</v>
      </c>
      <c r="D261" s="23" t="s">
        <v>469</v>
      </c>
      <c r="E261" s="17" t="s">
        <v>60</v>
      </c>
      <c r="F261" s="5">
        <v>1043.7</v>
      </c>
    </row>
    <row r="262" spans="1:6" ht="55.5" customHeight="1" x14ac:dyDescent="0.2">
      <c r="A262" s="41" t="s">
        <v>202</v>
      </c>
      <c r="B262" s="19" t="s">
        <v>83</v>
      </c>
      <c r="C262" s="19" t="s">
        <v>25</v>
      </c>
      <c r="D262" s="24" t="s">
        <v>267</v>
      </c>
      <c r="E262" s="19"/>
      <c r="F262" s="9">
        <f>F263+F265</f>
        <v>218.5</v>
      </c>
    </row>
    <row r="263" spans="1:6" ht="24.75" customHeight="1" x14ac:dyDescent="0.2">
      <c r="A263" s="18" t="s">
        <v>29</v>
      </c>
      <c r="B263" s="17" t="s">
        <v>83</v>
      </c>
      <c r="C263" s="17" t="s">
        <v>25</v>
      </c>
      <c r="D263" s="23" t="s">
        <v>267</v>
      </c>
      <c r="E263" s="17" t="s">
        <v>28</v>
      </c>
      <c r="F263" s="5">
        <f>F264</f>
        <v>161</v>
      </c>
    </row>
    <row r="264" spans="1:6" ht="24" customHeight="1" x14ac:dyDescent="0.2">
      <c r="A264" s="18" t="s">
        <v>27</v>
      </c>
      <c r="B264" s="17" t="s">
        <v>83</v>
      </c>
      <c r="C264" s="17" t="s">
        <v>25</v>
      </c>
      <c r="D264" s="23" t="s">
        <v>267</v>
      </c>
      <c r="E264" s="17" t="s">
        <v>24</v>
      </c>
      <c r="F264" s="5">
        <v>161</v>
      </c>
    </row>
    <row r="265" spans="1:6" ht="38.25" x14ac:dyDescent="0.2">
      <c r="A265" s="25" t="s">
        <v>38</v>
      </c>
      <c r="B265" s="17" t="s">
        <v>83</v>
      </c>
      <c r="C265" s="17" t="s">
        <v>25</v>
      </c>
      <c r="D265" s="23" t="s">
        <v>267</v>
      </c>
      <c r="E265" s="17" t="s">
        <v>37</v>
      </c>
      <c r="F265" s="5">
        <f>F266</f>
        <v>57.5</v>
      </c>
    </row>
    <row r="266" spans="1:6" x14ac:dyDescent="0.2">
      <c r="A266" s="32" t="s">
        <v>61</v>
      </c>
      <c r="B266" s="17" t="s">
        <v>83</v>
      </c>
      <c r="C266" s="17" t="s">
        <v>25</v>
      </c>
      <c r="D266" s="23" t="s">
        <v>267</v>
      </c>
      <c r="E266" s="17" t="s">
        <v>60</v>
      </c>
      <c r="F266" s="5">
        <v>57.5</v>
      </c>
    </row>
    <row r="267" spans="1:6" x14ac:dyDescent="0.2">
      <c r="A267" s="90" t="s">
        <v>266</v>
      </c>
      <c r="B267" s="14" t="s">
        <v>83</v>
      </c>
      <c r="C267" s="14" t="s">
        <v>2</v>
      </c>
      <c r="D267" s="33"/>
      <c r="E267" s="14"/>
      <c r="F267" s="2">
        <f>F268</f>
        <v>46281.5</v>
      </c>
    </row>
    <row r="268" spans="1:6" ht="15.75" customHeight="1" x14ac:dyDescent="0.2">
      <c r="A268" s="22" t="s">
        <v>87</v>
      </c>
      <c r="B268" s="19" t="s">
        <v>83</v>
      </c>
      <c r="C268" s="19" t="s">
        <v>2</v>
      </c>
      <c r="D268" s="19" t="s">
        <v>194</v>
      </c>
      <c r="E268" s="17"/>
      <c r="F268" s="9">
        <f>F269+F280</f>
        <v>46281.5</v>
      </c>
    </row>
    <row r="269" spans="1:6" ht="16.5" customHeight="1" x14ac:dyDescent="0.2">
      <c r="A269" s="22" t="s">
        <v>92</v>
      </c>
      <c r="B269" s="19" t="s">
        <v>83</v>
      </c>
      <c r="C269" s="19" t="s">
        <v>2</v>
      </c>
      <c r="D269" s="19" t="s">
        <v>198</v>
      </c>
      <c r="E269" s="19"/>
      <c r="F269" s="9">
        <f>F270</f>
        <v>21281</v>
      </c>
    </row>
    <row r="270" spans="1:6" ht="28.5" customHeight="1" x14ac:dyDescent="0.2">
      <c r="A270" s="18" t="s">
        <v>77</v>
      </c>
      <c r="B270" s="17" t="s">
        <v>83</v>
      </c>
      <c r="C270" s="17" t="s">
        <v>2</v>
      </c>
      <c r="D270" s="17" t="s">
        <v>198</v>
      </c>
      <c r="E270" s="17"/>
      <c r="F270" s="5">
        <f>F271+F273+F275+F278</f>
        <v>21281</v>
      </c>
    </row>
    <row r="271" spans="1:6" ht="77.25" customHeight="1" x14ac:dyDescent="0.2">
      <c r="A271" s="18" t="s">
        <v>76</v>
      </c>
      <c r="B271" s="17" t="s">
        <v>83</v>
      </c>
      <c r="C271" s="17" t="s">
        <v>2</v>
      </c>
      <c r="D271" s="17" t="s">
        <v>198</v>
      </c>
      <c r="E271" s="17" t="s">
        <v>75</v>
      </c>
      <c r="F271" s="5">
        <f>F272</f>
        <v>5249.4</v>
      </c>
    </row>
    <row r="272" spans="1:6" ht="27.75" customHeight="1" x14ac:dyDescent="0.2">
      <c r="A272" s="18" t="s">
        <v>74</v>
      </c>
      <c r="B272" s="17" t="s">
        <v>83</v>
      </c>
      <c r="C272" s="17" t="s">
        <v>2</v>
      </c>
      <c r="D272" s="17" t="s">
        <v>198</v>
      </c>
      <c r="E272" s="17" t="s">
        <v>73</v>
      </c>
      <c r="F272" s="5">
        <v>5249.4</v>
      </c>
    </row>
    <row r="273" spans="1:6" ht="27.75" customHeight="1" x14ac:dyDescent="0.2">
      <c r="A273" s="18" t="s">
        <v>29</v>
      </c>
      <c r="B273" s="17" t="s">
        <v>83</v>
      </c>
      <c r="C273" s="17" t="s">
        <v>2</v>
      </c>
      <c r="D273" s="17" t="s">
        <v>198</v>
      </c>
      <c r="E273" s="17" t="s">
        <v>28</v>
      </c>
      <c r="F273" s="5">
        <f>F274</f>
        <v>576.1</v>
      </c>
    </row>
    <row r="274" spans="1:6" ht="27.75" customHeight="1" x14ac:dyDescent="0.2">
      <c r="A274" s="18" t="s">
        <v>27</v>
      </c>
      <c r="B274" s="17" t="s">
        <v>83</v>
      </c>
      <c r="C274" s="17" t="s">
        <v>2</v>
      </c>
      <c r="D274" s="17" t="s">
        <v>198</v>
      </c>
      <c r="E274" s="17" t="s">
        <v>24</v>
      </c>
      <c r="F274" s="5">
        <v>576.1</v>
      </c>
    </row>
    <row r="275" spans="1:6" ht="41.25" customHeight="1" x14ac:dyDescent="0.2">
      <c r="A275" s="25" t="s">
        <v>38</v>
      </c>
      <c r="B275" s="17" t="s">
        <v>83</v>
      </c>
      <c r="C275" s="17" t="s">
        <v>2</v>
      </c>
      <c r="D275" s="17" t="s">
        <v>198</v>
      </c>
      <c r="E275" s="17" t="s">
        <v>37</v>
      </c>
      <c r="F275" s="5">
        <f>F276+F277</f>
        <v>15452.2</v>
      </c>
    </row>
    <row r="276" spans="1:6" ht="15.75" customHeight="1" x14ac:dyDescent="0.2">
      <c r="A276" s="32" t="s">
        <v>61</v>
      </c>
      <c r="B276" s="17" t="s">
        <v>83</v>
      </c>
      <c r="C276" s="17" t="s">
        <v>2</v>
      </c>
      <c r="D276" s="17" t="s">
        <v>198</v>
      </c>
      <c r="E276" s="17" t="s">
        <v>60</v>
      </c>
      <c r="F276" s="5">
        <v>3749.2</v>
      </c>
    </row>
    <row r="277" spans="1:6" ht="14.25" customHeight="1" x14ac:dyDescent="0.2">
      <c r="A277" s="18" t="s">
        <v>36</v>
      </c>
      <c r="B277" s="17" t="s">
        <v>83</v>
      </c>
      <c r="C277" s="17" t="s">
        <v>2</v>
      </c>
      <c r="D277" s="17" t="s">
        <v>198</v>
      </c>
      <c r="E277" s="17" t="s">
        <v>34</v>
      </c>
      <c r="F277" s="5">
        <v>11703</v>
      </c>
    </row>
    <row r="278" spans="1:6" ht="14.25" customHeight="1" x14ac:dyDescent="0.2">
      <c r="A278" s="18" t="s">
        <v>72</v>
      </c>
      <c r="B278" s="17" t="s">
        <v>83</v>
      </c>
      <c r="C278" s="17" t="s">
        <v>2</v>
      </c>
      <c r="D278" s="17" t="s">
        <v>198</v>
      </c>
      <c r="E278" s="17" t="s">
        <v>71</v>
      </c>
      <c r="F278" s="5">
        <f>F279</f>
        <v>3.3</v>
      </c>
    </row>
    <row r="279" spans="1:6" ht="12.75" customHeight="1" x14ac:dyDescent="0.2">
      <c r="A279" s="18" t="s">
        <v>70</v>
      </c>
      <c r="B279" s="17" t="s">
        <v>83</v>
      </c>
      <c r="C279" s="17" t="s">
        <v>2</v>
      </c>
      <c r="D279" s="17" t="s">
        <v>198</v>
      </c>
      <c r="E279" s="17" t="s">
        <v>69</v>
      </c>
      <c r="F279" s="5">
        <v>3.3</v>
      </c>
    </row>
    <row r="280" spans="1:6" ht="25.5" customHeight="1" x14ac:dyDescent="0.2">
      <c r="A280" s="18" t="s">
        <v>517</v>
      </c>
      <c r="B280" s="19" t="s">
        <v>83</v>
      </c>
      <c r="C280" s="19" t="s">
        <v>2</v>
      </c>
      <c r="D280" s="19" t="s">
        <v>516</v>
      </c>
      <c r="E280" s="17"/>
      <c r="F280" s="5">
        <f>F283+F281</f>
        <v>25000.499999999996</v>
      </c>
    </row>
    <row r="281" spans="1:6" ht="76.5" customHeight="1" x14ac:dyDescent="0.2">
      <c r="A281" s="18" t="s">
        <v>76</v>
      </c>
      <c r="B281" s="17" t="s">
        <v>83</v>
      </c>
      <c r="C281" s="17" t="s">
        <v>2</v>
      </c>
      <c r="D281" s="17" t="s">
        <v>516</v>
      </c>
      <c r="E281" s="17" t="s">
        <v>75</v>
      </c>
      <c r="F281" s="5">
        <f>F282</f>
        <v>279.8</v>
      </c>
    </row>
    <row r="282" spans="1:6" ht="24" customHeight="1" x14ac:dyDescent="0.2">
      <c r="A282" s="18" t="s">
        <v>74</v>
      </c>
      <c r="B282" s="17" t="s">
        <v>83</v>
      </c>
      <c r="C282" s="17" t="s">
        <v>2</v>
      </c>
      <c r="D282" s="17" t="s">
        <v>516</v>
      </c>
      <c r="E282" s="17" t="s">
        <v>73</v>
      </c>
      <c r="F282" s="5">
        <v>279.8</v>
      </c>
    </row>
    <row r="283" spans="1:6" ht="39.75" customHeight="1" x14ac:dyDescent="0.2">
      <c r="A283" s="25" t="s">
        <v>38</v>
      </c>
      <c r="B283" s="17" t="s">
        <v>83</v>
      </c>
      <c r="C283" s="17" t="s">
        <v>2</v>
      </c>
      <c r="D283" s="17" t="s">
        <v>516</v>
      </c>
      <c r="E283" s="17" t="s">
        <v>37</v>
      </c>
      <c r="F283" s="5">
        <f>F284+F285</f>
        <v>24720.699999999997</v>
      </c>
    </row>
    <row r="284" spans="1:6" ht="16.5" customHeight="1" x14ac:dyDescent="0.2">
      <c r="A284" s="32" t="s">
        <v>61</v>
      </c>
      <c r="B284" s="17" t="s">
        <v>83</v>
      </c>
      <c r="C284" s="17" t="s">
        <v>2</v>
      </c>
      <c r="D284" s="17" t="s">
        <v>516</v>
      </c>
      <c r="E284" s="17" t="s">
        <v>60</v>
      </c>
      <c r="F284" s="5">
        <v>6177.9</v>
      </c>
    </row>
    <row r="285" spans="1:6" ht="14.25" customHeight="1" x14ac:dyDescent="0.2">
      <c r="A285" s="18" t="s">
        <v>36</v>
      </c>
      <c r="B285" s="17" t="s">
        <v>83</v>
      </c>
      <c r="C285" s="17" t="s">
        <v>2</v>
      </c>
      <c r="D285" s="17" t="s">
        <v>516</v>
      </c>
      <c r="E285" s="17" t="s">
        <v>34</v>
      </c>
      <c r="F285" s="5">
        <v>18542.8</v>
      </c>
    </row>
    <row r="286" spans="1:6" ht="18" customHeight="1" x14ac:dyDescent="0.2">
      <c r="A286" s="16" t="s">
        <v>91</v>
      </c>
      <c r="B286" s="14" t="s">
        <v>83</v>
      </c>
      <c r="C286" s="14" t="s">
        <v>83</v>
      </c>
      <c r="D286" s="14"/>
      <c r="E286" s="14"/>
      <c r="F286" s="2">
        <f>F287+F301+F312</f>
        <v>8777.1</v>
      </c>
    </row>
    <row r="287" spans="1:6" ht="18" customHeight="1" x14ac:dyDescent="0.2">
      <c r="A287" s="22" t="s">
        <v>203</v>
      </c>
      <c r="B287" s="19" t="s">
        <v>83</v>
      </c>
      <c r="C287" s="19" t="s">
        <v>83</v>
      </c>
      <c r="D287" s="20" t="s">
        <v>204</v>
      </c>
      <c r="E287" s="14"/>
      <c r="F287" s="9">
        <f>F288+F291+F296</f>
        <v>2791.8</v>
      </c>
    </row>
    <row r="288" spans="1:6" ht="59.25" customHeight="1" x14ac:dyDescent="0.25">
      <c r="A288" s="22" t="s">
        <v>90</v>
      </c>
      <c r="B288" s="19" t="s">
        <v>83</v>
      </c>
      <c r="C288" s="19" t="s">
        <v>83</v>
      </c>
      <c r="D288" s="20" t="s">
        <v>470</v>
      </c>
      <c r="E288" s="31"/>
      <c r="F288" s="9">
        <f>F289</f>
        <v>9.6999999999999993</v>
      </c>
    </row>
    <row r="289" spans="1:6" ht="43.5" customHeight="1" x14ac:dyDescent="0.2">
      <c r="A289" s="25" t="s">
        <v>38</v>
      </c>
      <c r="B289" s="17" t="s">
        <v>83</v>
      </c>
      <c r="C289" s="17" t="s">
        <v>83</v>
      </c>
      <c r="D289" s="26" t="s">
        <v>470</v>
      </c>
      <c r="E289" s="17" t="s">
        <v>37</v>
      </c>
      <c r="F289" s="5">
        <f>F290</f>
        <v>9.6999999999999993</v>
      </c>
    </row>
    <row r="290" spans="1:6" ht="18.75" customHeight="1" x14ac:dyDescent="0.2">
      <c r="A290" s="32" t="s">
        <v>36</v>
      </c>
      <c r="B290" s="17" t="s">
        <v>83</v>
      </c>
      <c r="C290" s="17" t="s">
        <v>83</v>
      </c>
      <c r="D290" s="26" t="s">
        <v>470</v>
      </c>
      <c r="E290" s="17" t="s">
        <v>34</v>
      </c>
      <c r="F290" s="5">
        <v>9.6999999999999993</v>
      </c>
    </row>
    <row r="291" spans="1:6" ht="93" customHeight="1" x14ac:dyDescent="0.2">
      <c r="A291" s="22" t="s">
        <v>205</v>
      </c>
      <c r="B291" s="19" t="s">
        <v>83</v>
      </c>
      <c r="C291" s="19" t="s">
        <v>83</v>
      </c>
      <c r="D291" s="20" t="s">
        <v>471</v>
      </c>
      <c r="E291" s="19"/>
      <c r="F291" s="9">
        <f>F292+F294</f>
        <v>2532.3000000000002</v>
      </c>
    </row>
    <row r="292" spans="1:6" ht="30.75" customHeight="1" x14ac:dyDescent="0.2">
      <c r="A292" s="18" t="s">
        <v>29</v>
      </c>
      <c r="B292" s="17" t="s">
        <v>83</v>
      </c>
      <c r="C292" s="17" t="s">
        <v>83</v>
      </c>
      <c r="D292" s="26" t="s">
        <v>471</v>
      </c>
      <c r="E292" s="17" t="s">
        <v>28</v>
      </c>
      <c r="F292" s="5">
        <f>F293</f>
        <v>2050.3000000000002</v>
      </c>
    </row>
    <row r="293" spans="1:6" ht="27.75" customHeight="1" x14ac:dyDescent="0.2">
      <c r="A293" s="18" t="s">
        <v>27</v>
      </c>
      <c r="B293" s="17" t="s">
        <v>83</v>
      </c>
      <c r="C293" s="17" t="s">
        <v>83</v>
      </c>
      <c r="D293" s="26" t="s">
        <v>471</v>
      </c>
      <c r="E293" s="17" t="s">
        <v>24</v>
      </c>
      <c r="F293" s="5">
        <v>2050.3000000000002</v>
      </c>
    </row>
    <row r="294" spans="1:6" ht="36.75" customHeight="1" x14ac:dyDescent="0.2">
      <c r="A294" s="25" t="s">
        <v>38</v>
      </c>
      <c r="B294" s="17" t="s">
        <v>83</v>
      </c>
      <c r="C294" s="17" t="s">
        <v>83</v>
      </c>
      <c r="D294" s="26" t="s">
        <v>471</v>
      </c>
      <c r="E294" s="17" t="s">
        <v>37</v>
      </c>
      <c r="F294" s="5">
        <f>F295</f>
        <v>482</v>
      </c>
    </row>
    <row r="295" spans="1:6" ht="18.75" customHeight="1" x14ac:dyDescent="0.2">
      <c r="A295" s="32" t="s">
        <v>61</v>
      </c>
      <c r="B295" s="17" t="s">
        <v>83</v>
      </c>
      <c r="C295" s="17" t="s">
        <v>83</v>
      </c>
      <c r="D295" s="26" t="s">
        <v>471</v>
      </c>
      <c r="E295" s="17" t="s">
        <v>60</v>
      </c>
      <c r="F295" s="5">
        <v>482</v>
      </c>
    </row>
    <row r="296" spans="1:6" ht="92.25" customHeight="1" x14ac:dyDescent="0.2">
      <c r="A296" s="40" t="s">
        <v>207</v>
      </c>
      <c r="B296" s="19" t="s">
        <v>83</v>
      </c>
      <c r="C296" s="19" t="s">
        <v>83</v>
      </c>
      <c r="D296" s="20" t="s">
        <v>208</v>
      </c>
      <c r="E296" s="19"/>
      <c r="F296" s="9">
        <f>F297+F299</f>
        <v>249.8</v>
      </c>
    </row>
    <row r="297" spans="1:6" ht="25.5" customHeight="1" x14ac:dyDescent="0.2">
      <c r="A297" s="18" t="s">
        <v>29</v>
      </c>
      <c r="B297" s="17" t="s">
        <v>83</v>
      </c>
      <c r="C297" s="17" t="s">
        <v>83</v>
      </c>
      <c r="D297" s="26" t="s">
        <v>208</v>
      </c>
      <c r="E297" s="17" t="s">
        <v>28</v>
      </c>
      <c r="F297" s="5">
        <f>F298</f>
        <v>249.8</v>
      </c>
    </row>
    <row r="298" spans="1:6" ht="25.5" customHeight="1" x14ac:dyDescent="0.2">
      <c r="A298" s="18" t="s">
        <v>27</v>
      </c>
      <c r="B298" s="17" t="s">
        <v>83</v>
      </c>
      <c r="C298" s="17" t="s">
        <v>83</v>
      </c>
      <c r="D298" s="26" t="s">
        <v>208</v>
      </c>
      <c r="E298" s="17" t="s">
        <v>24</v>
      </c>
      <c r="F298" s="5">
        <v>249.8</v>
      </c>
    </row>
    <row r="299" spans="1:6" ht="36.75" customHeight="1" x14ac:dyDescent="0.2">
      <c r="A299" s="25" t="s">
        <v>38</v>
      </c>
      <c r="B299" s="17" t="s">
        <v>83</v>
      </c>
      <c r="C299" s="17" t="s">
        <v>83</v>
      </c>
      <c r="D299" s="26" t="s">
        <v>208</v>
      </c>
      <c r="E299" s="17" t="s">
        <v>37</v>
      </c>
      <c r="F299" s="5">
        <f>F300</f>
        <v>0</v>
      </c>
    </row>
    <row r="300" spans="1:6" ht="15" customHeight="1" x14ac:dyDescent="0.2">
      <c r="A300" s="32" t="s">
        <v>61</v>
      </c>
      <c r="B300" s="17" t="s">
        <v>83</v>
      </c>
      <c r="C300" s="17" t="s">
        <v>83</v>
      </c>
      <c r="D300" s="26" t="s">
        <v>208</v>
      </c>
      <c r="E300" s="17" t="s">
        <v>60</v>
      </c>
      <c r="F300" s="5">
        <v>0</v>
      </c>
    </row>
    <row r="301" spans="1:6" ht="21.75" customHeight="1" x14ac:dyDescent="0.2">
      <c r="A301" s="22" t="s">
        <v>89</v>
      </c>
      <c r="B301" s="19" t="s">
        <v>83</v>
      </c>
      <c r="C301" s="19" t="s">
        <v>83</v>
      </c>
      <c r="D301" s="19" t="s">
        <v>209</v>
      </c>
      <c r="E301" s="19"/>
      <c r="F301" s="9">
        <f>F302+F309</f>
        <v>5530.3</v>
      </c>
    </row>
    <row r="302" spans="1:6" ht="15.75" customHeight="1" x14ac:dyDescent="0.2">
      <c r="A302" s="22" t="s">
        <v>210</v>
      </c>
      <c r="B302" s="19" t="s">
        <v>83</v>
      </c>
      <c r="C302" s="19" t="s">
        <v>83</v>
      </c>
      <c r="D302" s="19" t="s">
        <v>211</v>
      </c>
      <c r="E302" s="19"/>
      <c r="F302" s="9">
        <f>F303+F305+F307</f>
        <v>4575.3</v>
      </c>
    </row>
    <row r="303" spans="1:6" ht="75.75" customHeight="1" x14ac:dyDescent="0.2">
      <c r="A303" s="18" t="s">
        <v>76</v>
      </c>
      <c r="B303" s="17" t="s">
        <v>83</v>
      </c>
      <c r="C303" s="17" t="s">
        <v>83</v>
      </c>
      <c r="D303" s="17" t="s">
        <v>211</v>
      </c>
      <c r="E303" s="17" t="s">
        <v>75</v>
      </c>
      <c r="F303" s="5">
        <f>F304</f>
        <v>3397</v>
      </c>
    </row>
    <row r="304" spans="1:6" ht="24.75" customHeight="1" x14ac:dyDescent="0.2">
      <c r="A304" s="18" t="s">
        <v>74</v>
      </c>
      <c r="B304" s="17" t="s">
        <v>83</v>
      </c>
      <c r="C304" s="17" t="s">
        <v>83</v>
      </c>
      <c r="D304" s="17" t="s">
        <v>211</v>
      </c>
      <c r="E304" s="17" t="s">
        <v>73</v>
      </c>
      <c r="F304" s="5">
        <v>3397</v>
      </c>
    </row>
    <row r="305" spans="1:6" ht="25.5" customHeight="1" x14ac:dyDescent="0.2">
      <c r="A305" s="18" t="s">
        <v>29</v>
      </c>
      <c r="B305" s="17" t="s">
        <v>83</v>
      </c>
      <c r="C305" s="17" t="s">
        <v>83</v>
      </c>
      <c r="D305" s="17" t="s">
        <v>211</v>
      </c>
      <c r="E305" s="17" t="s">
        <v>28</v>
      </c>
      <c r="F305" s="5">
        <f>F306</f>
        <v>1173.3</v>
      </c>
    </row>
    <row r="306" spans="1:6" ht="26.25" customHeight="1" x14ac:dyDescent="0.2">
      <c r="A306" s="18" t="s">
        <v>27</v>
      </c>
      <c r="B306" s="17" t="s">
        <v>83</v>
      </c>
      <c r="C306" s="17" t="s">
        <v>83</v>
      </c>
      <c r="D306" s="17" t="s">
        <v>211</v>
      </c>
      <c r="E306" s="17" t="s">
        <v>24</v>
      </c>
      <c r="F306" s="5">
        <v>1173.3</v>
      </c>
    </row>
    <row r="307" spans="1:6" ht="14.25" customHeight="1" x14ac:dyDescent="0.2">
      <c r="A307" s="18" t="s">
        <v>72</v>
      </c>
      <c r="B307" s="17" t="s">
        <v>83</v>
      </c>
      <c r="C307" s="17" t="s">
        <v>83</v>
      </c>
      <c r="D307" s="17" t="s">
        <v>211</v>
      </c>
      <c r="E307" s="17" t="s">
        <v>71</v>
      </c>
      <c r="F307" s="5">
        <f>F308</f>
        <v>5</v>
      </c>
    </row>
    <row r="308" spans="1:6" ht="16.5" customHeight="1" x14ac:dyDescent="0.2">
      <c r="A308" s="18" t="s">
        <v>70</v>
      </c>
      <c r="B308" s="17" t="s">
        <v>83</v>
      </c>
      <c r="C308" s="17" t="s">
        <v>83</v>
      </c>
      <c r="D308" s="17" t="s">
        <v>211</v>
      </c>
      <c r="E308" s="17" t="s">
        <v>69</v>
      </c>
      <c r="F308" s="5">
        <v>5</v>
      </c>
    </row>
    <row r="309" spans="1:6" ht="19.5" customHeight="1" x14ac:dyDescent="0.2">
      <c r="A309" s="22" t="s">
        <v>537</v>
      </c>
      <c r="B309" s="19" t="s">
        <v>83</v>
      </c>
      <c r="C309" s="19" t="s">
        <v>83</v>
      </c>
      <c r="D309" s="19" t="s">
        <v>538</v>
      </c>
      <c r="E309" s="19"/>
      <c r="F309" s="9">
        <f>F310</f>
        <v>955</v>
      </c>
    </row>
    <row r="310" spans="1:6" ht="17.25" customHeight="1" x14ac:dyDescent="0.2">
      <c r="A310" s="18" t="s">
        <v>72</v>
      </c>
      <c r="B310" s="17" t="s">
        <v>83</v>
      </c>
      <c r="C310" s="17" t="s">
        <v>83</v>
      </c>
      <c r="D310" s="17" t="s">
        <v>538</v>
      </c>
      <c r="E310" s="17" t="s">
        <v>28</v>
      </c>
      <c r="F310" s="5">
        <f>F311</f>
        <v>955</v>
      </c>
    </row>
    <row r="311" spans="1:6" ht="18" customHeight="1" x14ac:dyDescent="0.2">
      <c r="A311" s="18" t="s">
        <v>70</v>
      </c>
      <c r="B311" s="17" t="s">
        <v>83</v>
      </c>
      <c r="C311" s="17" t="s">
        <v>83</v>
      </c>
      <c r="D311" s="17" t="s">
        <v>538</v>
      </c>
      <c r="E311" s="17" t="s">
        <v>24</v>
      </c>
      <c r="F311" s="5">
        <v>955</v>
      </c>
    </row>
    <row r="312" spans="1:6" ht="40.5" customHeight="1" x14ac:dyDescent="0.2">
      <c r="A312" s="22" t="s">
        <v>482</v>
      </c>
      <c r="B312" s="19" t="s">
        <v>83</v>
      </c>
      <c r="C312" s="19" t="s">
        <v>83</v>
      </c>
      <c r="D312" s="19" t="s">
        <v>484</v>
      </c>
      <c r="E312" s="19"/>
      <c r="F312" s="9">
        <f>F313</f>
        <v>455</v>
      </c>
    </row>
    <row r="313" spans="1:6" ht="30" customHeight="1" x14ac:dyDescent="0.2">
      <c r="A313" s="18" t="s">
        <v>29</v>
      </c>
      <c r="B313" s="17" t="s">
        <v>83</v>
      </c>
      <c r="C313" s="17" t="s">
        <v>83</v>
      </c>
      <c r="D313" s="17" t="s">
        <v>484</v>
      </c>
      <c r="E313" s="17" t="s">
        <v>28</v>
      </c>
      <c r="F313" s="5">
        <f>F314</f>
        <v>455</v>
      </c>
    </row>
    <row r="314" spans="1:6" ht="27" customHeight="1" x14ac:dyDescent="0.2">
      <c r="A314" s="18" t="s">
        <v>27</v>
      </c>
      <c r="B314" s="17" t="s">
        <v>83</v>
      </c>
      <c r="C314" s="17" t="s">
        <v>83</v>
      </c>
      <c r="D314" s="17" t="s">
        <v>484</v>
      </c>
      <c r="E314" s="17" t="s">
        <v>24</v>
      </c>
      <c r="F314" s="5">
        <v>455</v>
      </c>
    </row>
    <row r="315" spans="1:6" ht="16.5" customHeight="1" x14ac:dyDescent="0.2">
      <c r="A315" s="39" t="s">
        <v>88</v>
      </c>
      <c r="B315" s="14" t="s">
        <v>83</v>
      </c>
      <c r="C315" s="14" t="s">
        <v>82</v>
      </c>
      <c r="D315" s="14"/>
      <c r="E315" s="14"/>
      <c r="F315" s="2">
        <f>F319+F359+F362+F316+F368</f>
        <v>37644.800000000003</v>
      </c>
    </row>
    <row r="316" spans="1:6" ht="36.75" customHeight="1" x14ac:dyDescent="0.2">
      <c r="A316" s="83" t="s">
        <v>483</v>
      </c>
      <c r="B316" s="19" t="s">
        <v>83</v>
      </c>
      <c r="C316" s="19" t="s">
        <v>82</v>
      </c>
      <c r="D316" s="19" t="s">
        <v>250</v>
      </c>
      <c r="E316" s="19"/>
      <c r="F316" s="9">
        <f>F317</f>
        <v>388.8</v>
      </c>
    </row>
    <row r="317" spans="1:6" ht="29.25" customHeight="1" x14ac:dyDescent="0.2">
      <c r="A317" s="18" t="s">
        <v>29</v>
      </c>
      <c r="B317" s="17" t="s">
        <v>83</v>
      </c>
      <c r="C317" s="17" t="s">
        <v>82</v>
      </c>
      <c r="D317" s="17" t="s">
        <v>250</v>
      </c>
      <c r="E317" s="17" t="s">
        <v>28</v>
      </c>
      <c r="F317" s="5">
        <f>F318</f>
        <v>388.8</v>
      </c>
    </row>
    <row r="318" spans="1:6" ht="29.25" customHeight="1" x14ac:dyDescent="0.2">
      <c r="A318" s="18" t="s">
        <v>27</v>
      </c>
      <c r="B318" s="17" t="s">
        <v>83</v>
      </c>
      <c r="C318" s="17" t="s">
        <v>82</v>
      </c>
      <c r="D318" s="17" t="s">
        <v>250</v>
      </c>
      <c r="E318" s="17" t="s">
        <v>24</v>
      </c>
      <c r="F318" s="5">
        <v>388.8</v>
      </c>
    </row>
    <row r="319" spans="1:6" ht="17.25" customHeight="1" x14ac:dyDescent="0.2">
      <c r="A319" s="22" t="s">
        <v>87</v>
      </c>
      <c r="B319" s="19" t="s">
        <v>83</v>
      </c>
      <c r="C319" s="19" t="s">
        <v>82</v>
      </c>
      <c r="D319" s="19" t="s">
        <v>194</v>
      </c>
      <c r="E319" s="17"/>
      <c r="F319" s="9">
        <f>F320+F332+F335+F341+F344+F353+F356+F338+F347+F350+F329</f>
        <v>33998.9</v>
      </c>
    </row>
    <row r="320" spans="1:6" ht="17.25" customHeight="1" x14ac:dyDescent="0.2">
      <c r="A320" s="22" t="s">
        <v>86</v>
      </c>
      <c r="B320" s="19" t="s">
        <v>83</v>
      </c>
      <c r="C320" s="19" t="s">
        <v>82</v>
      </c>
      <c r="D320" s="19" t="s">
        <v>212</v>
      </c>
      <c r="E320" s="17"/>
      <c r="F320" s="9">
        <f>F321+F323+F325+F327</f>
        <v>11406.1</v>
      </c>
    </row>
    <row r="321" spans="1:6" ht="78" customHeight="1" x14ac:dyDescent="0.2">
      <c r="A321" s="18" t="s">
        <v>76</v>
      </c>
      <c r="B321" s="17" t="s">
        <v>83</v>
      </c>
      <c r="C321" s="17" t="s">
        <v>82</v>
      </c>
      <c r="D321" s="17" t="s">
        <v>212</v>
      </c>
      <c r="E321" s="17" t="s">
        <v>75</v>
      </c>
      <c r="F321" s="5">
        <f>F322</f>
        <v>3522.7</v>
      </c>
    </row>
    <row r="322" spans="1:6" ht="24.75" customHeight="1" x14ac:dyDescent="0.2">
      <c r="A322" s="18" t="s">
        <v>74</v>
      </c>
      <c r="B322" s="17" t="s">
        <v>83</v>
      </c>
      <c r="C322" s="17" t="s">
        <v>82</v>
      </c>
      <c r="D322" s="17" t="s">
        <v>212</v>
      </c>
      <c r="E322" s="17" t="s">
        <v>73</v>
      </c>
      <c r="F322" s="5">
        <v>3522.7</v>
      </c>
    </row>
    <row r="323" spans="1:6" ht="31.5" customHeight="1" x14ac:dyDescent="0.2">
      <c r="A323" s="18" t="s">
        <v>29</v>
      </c>
      <c r="B323" s="17" t="s">
        <v>83</v>
      </c>
      <c r="C323" s="17" t="s">
        <v>82</v>
      </c>
      <c r="D323" s="17" t="s">
        <v>212</v>
      </c>
      <c r="E323" s="17" t="s">
        <v>28</v>
      </c>
      <c r="F323" s="5">
        <f>F324</f>
        <v>194.7</v>
      </c>
    </row>
    <row r="324" spans="1:6" ht="26.25" customHeight="1" x14ac:dyDescent="0.2">
      <c r="A324" s="18" t="s">
        <v>27</v>
      </c>
      <c r="B324" s="17" t="s">
        <v>83</v>
      </c>
      <c r="C324" s="17" t="s">
        <v>82</v>
      </c>
      <c r="D324" s="17" t="s">
        <v>212</v>
      </c>
      <c r="E324" s="17" t="s">
        <v>24</v>
      </c>
      <c r="F324" s="5">
        <v>194.7</v>
      </c>
    </row>
    <row r="325" spans="1:6" ht="39.75" customHeight="1" x14ac:dyDescent="0.2">
      <c r="A325" s="25" t="s">
        <v>38</v>
      </c>
      <c r="B325" s="17" t="s">
        <v>83</v>
      </c>
      <c r="C325" s="17" t="s">
        <v>82</v>
      </c>
      <c r="D325" s="17" t="s">
        <v>212</v>
      </c>
      <c r="E325" s="17" t="s">
        <v>37</v>
      </c>
      <c r="F325" s="5">
        <f>F326</f>
        <v>7684.8</v>
      </c>
    </row>
    <row r="326" spans="1:6" ht="16.5" customHeight="1" x14ac:dyDescent="0.2">
      <c r="A326" s="32" t="s">
        <v>61</v>
      </c>
      <c r="B326" s="17" t="s">
        <v>83</v>
      </c>
      <c r="C326" s="17" t="s">
        <v>82</v>
      </c>
      <c r="D326" s="17" t="s">
        <v>212</v>
      </c>
      <c r="E326" s="17" t="s">
        <v>60</v>
      </c>
      <c r="F326" s="5">
        <v>7684.8</v>
      </c>
    </row>
    <row r="327" spans="1:6" ht="19.5" customHeight="1" x14ac:dyDescent="0.2">
      <c r="A327" s="18" t="s">
        <v>72</v>
      </c>
      <c r="B327" s="17" t="s">
        <v>83</v>
      </c>
      <c r="C327" s="17" t="s">
        <v>82</v>
      </c>
      <c r="D327" s="17" t="s">
        <v>212</v>
      </c>
      <c r="E327" s="17" t="s">
        <v>71</v>
      </c>
      <c r="F327" s="5">
        <f>F328</f>
        <v>3.9</v>
      </c>
    </row>
    <row r="328" spans="1:6" ht="16.5" customHeight="1" x14ac:dyDescent="0.2">
      <c r="A328" s="18" t="s">
        <v>70</v>
      </c>
      <c r="B328" s="17" t="s">
        <v>83</v>
      </c>
      <c r="C328" s="17" t="s">
        <v>82</v>
      </c>
      <c r="D328" s="17" t="s">
        <v>212</v>
      </c>
      <c r="E328" s="17" t="s">
        <v>69</v>
      </c>
      <c r="F328" s="5">
        <v>3.9</v>
      </c>
    </row>
    <row r="329" spans="1:6" ht="28.5" customHeight="1" x14ac:dyDescent="0.2">
      <c r="A329" s="22" t="s">
        <v>518</v>
      </c>
      <c r="B329" s="19" t="s">
        <v>83</v>
      </c>
      <c r="C329" s="19" t="s">
        <v>82</v>
      </c>
      <c r="D329" s="19" t="s">
        <v>516</v>
      </c>
      <c r="E329" s="19"/>
      <c r="F329" s="9">
        <f>F330</f>
        <v>5964.4</v>
      </c>
    </row>
    <row r="330" spans="1:6" ht="39.75" customHeight="1" x14ac:dyDescent="0.2">
      <c r="A330" s="25" t="s">
        <v>38</v>
      </c>
      <c r="B330" s="17" t="s">
        <v>83</v>
      </c>
      <c r="C330" s="17" t="s">
        <v>82</v>
      </c>
      <c r="D330" s="17" t="s">
        <v>516</v>
      </c>
      <c r="E330" s="17" t="s">
        <v>37</v>
      </c>
      <c r="F330" s="5">
        <f>F331</f>
        <v>5964.4</v>
      </c>
    </row>
    <row r="331" spans="1:6" ht="16.5" customHeight="1" x14ac:dyDescent="0.2">
      <c r="A331" s="32" t="s">
        <v>61</v>
      </c>
      <c r="B331" s="17" t="s">
        <v>83</v>
      </c>
      <c r="C331" s="17" t="s">
        <v>82</v>
      </c>
      <c r="D331" s="17" t="s">
        <v>516</v>
      </c>
      <c r="E331" s="17" t="s">
        <v>60</v>
      </c>
      <c r="F331" s="5">
        <v>5964.4</v>
      </c>
    </row>
    <row r="332" spans="1:6" ht="16.5" customHeight="1" x14ac:dyDescent="0.2">
      <c r="A332" s="22" t="s">
        <v>85</v>
      </c>
      <c r="B332" s="19" t="s">
        <v>83</v>
      </c>
      <c r="C332" s="19" t="s">
        <v>82</v>
      </c>
      <c r="D332" s="19" t="s">
        <v>213</v>
      </c>
      <c r="E332" s="19"/>
      <c r="F332" s="9">
        <f>F333</f>
        <v>615</v>
      </c>
    </row>
    <row r="333" spans="1:6" ht="27.75" customHeight="1" x14ac:dyDescent="0.2">
      <c r="A333" s="18" t="s">
        <v>29</v>
      </c>
      <c r="B333" s="17" t="s">
        <v>83</v>
      </c>
      <c r="C333" s="17" t="s">
        <v>82</v>
      </c>
      <c r="D333" s="17" t="s">
        <v>213</v>
      </c>
      <c r="E333" s="17" t="s">
        <v>28</v>
      </c>
      <c r="F333" s="5">
        <f>F334</f>
        <v>615</v>
      </c>
    </row>
    <row r="334" spans="1:6" ht="27.75" customHeight="1" x14ac:dyDescent="0.2">
      <c r="A334" s="18" t="s">
        <v>27</v>
      </c>
      <c r="B334" s="17" t="s">
        <v>83</v>
      </c>
      <c r="C334" s="17" t="s">
        <v>82</v>
      </c>
      <c r="D334" s="17" t="s">
        <v>213</v>
      </c>
      <c r="E334" s="17" t="s">
        <v>24</v>
      </c>
      <c r="F334" s="5">
        <v>615</v>
      </c>
    </row>
    <row r="335" spans="1:6" ht="102" customHeight="1" x14ac:dyDescent="0.2">
      <c r="A335" s="37" t="s">
        <v>244</v>
      </c>
      <c r="B335" s="36" t="s">
        <v>83</v>
      </c>
      <c r="C335" s="19" t="s">
        <v>82</v>
      </c>
      <c r="D335" s="19" t="s">
        <v>245</v>
      </c>
      <c r="E335" s="17"/>
      <c r="F335" s="5">
        <f>F336</f>
        <v>1000</v>
      </c>
    </row>
    <row r="336" spans="1:6" ht="29.25" customHeight="1" x14ac:dyDescent="0.2">
      <c r="A336" s="18" t="s">
        <v>29</v>
      </c>
      <c r="B336" s="17" t="s">
        <v>83</v>
      </c>
      <c r="C336" s="17" t="s">
        <v>82</v>
      </c>
      <c r="D336" s="17" t="s">
        <v>245</v>
      </c>
      <c r="E336" s="17" t="s">
        <v>28</v>
      </c>
      <c r="F336" s="5">
        <f>F337</f>
        <v>1000</v>
      </c>
    </row>
    <row r="337" spans="1:6" ht="27" customHeight="1" x14ac:dyDescent="0.2">
      <c r="A337" s="18" t="s">
        <v>27</v>
      </c>
      <c r="B337" s="17" t="s">
        <v>83</v>
      </c>
      <c r="C337" s="17" t="s">
        <v>82</v>
      </c>
      <c r="D337" s="17" t="s">
        <v>245</v>
      </c>
      <c r="E337" s="17" t="s">
        <v>24</v>
      </c>
      <c r="F337" s="5">
        <v>1000</v>
      </c>
    </row>
    <row r="338" spans="1:6" ht="110.25" customHeight="1" x14ac:dyDescent="0.2">
      <c r="A338" s="35" t="s">
        <v>246</v>
      </c>
      <c r="B338" s="19" t="s">
        <v>83</v>
      </c>
      <c r="C338" s="19" t="s">
        <v>82</v>
      </c>
      <c r="D338" s="19" t="s">
        <v>247</v>
      </c>
      <c r="E338" s="19"/>
      <c r="F338" s="9">
        <f>F339</f>
        <v>52.6</v>
      </c>
    </row>
    <row r="339" spans="1:6" ht="42" customHeight="1" x14ac:dyDescent="0.2">
      <c r="A339" s="18" t="s">
        <v>29</v>
      </c>
      <c r="B339" s="17" t="s">
        <v>83</v>
      </c>
      <c r="C339" s="17" t="s">
        <v>82</v>
      </c>
      <c r="D339" s="17" t="s">
        <v>247</v>
      </c>
      <c r="E339" s="17" t="s">
        <v>28</v>
      </c>
      <c r="F339" s="5">
        <f>F340</f>
        <v>52.6</v>
      </c>
    </row>
    <row r="340" spans="1:6" ht="27.75" customHeight="1" x14ac:dyDescent="0.2">
      <c r="A340" s="18" t="s">
        <v>27</v>
      </c>
      <c r="B340" s="17" t="s">
        <v>83</v>
      </c>
      <c r="C340" s="17" t="s">
        <v>82</v>
      </c>
      <c r="D340" s="17" t="s">
        <v>247</v>
      </c>
      <c r="E340" s="17" t="s">
        <v>24</v>
      </c>
      <c r="F340" s="5">
        <v>52.6</v>
      </c>
    </row>
    <row r="341" spans="1:6" ht="36" customHeight="1" x14ac:dyDescent="0.2">
      <c r="A341" s="37" t="s">
        <v>214</v>
      </c>
      <c r="B341" s="36" t="s">
        <v>83</v>
      </c>
      <c r="C341" s="19" t="s">
        <v>82</v>
      </c>
      <c r="D341" s="19" t="s">
        <v>215</v>
      </c>
      <c r="E341" s="17"/>
      <c r="F341" s="5">
        <f>F342</f>
        <v>11146.2</v>
      </c>
    </row>
    <row r="342" spans="1:6" ht="30" customHeight="1" x14ac:dyDescent="0.2">
      <c r="A342" s="18" t="s">
        <v>29</v>
      </c>
      <c r="B342" s="17" t="s">
        <v>83</v>
      </c>
      <c r="C342" s="17" t="s">
        <v>82</v>
      </c>
      <c r="D342" s="17" t="s">
        <v>215</v>
      </c>
      <c r="E342" s="17" t="s">
        <v>28</v>
      </c>
      <c r="F342" s="5">
        <f>F343</f>
        <v>11146.2</v>
      </c>
    </row>
    <row r="343" spans="1:6" ht="28.5" customHeight="1" x14ac:dyDescent="0.2">
      <c r="A343" s="18" t="s">
        <v>27</v>
      </c>
      <c r="B343" s="17" t="s">
        <v>83</v>
      </c>
      <c r="C343" s="17" t="s">
        <v>82</v>
      </c>
      <c r="D343" s="17" t="s">
        <v>215</v>
      </c>
      <c r="E343" s="17" t="s">
        <v>24</v>
      </c>
      <c r="F343" s="5">
        <v>11146.2</v>
      </c>
    </row>
    <row r="344" spans="1:6" ht="54" customHeight="1" x14ac:dyDescent="0.2">
      <c r="A344" s="35" t="s">
        <v>216</v>
      </c>
      <c r="B344" s="19" t="s">
        <v>83</v>
      </c>
      <c r="C344" s="19" t="s">
        <v>82</v>
      </c>
      <c r="D344" s="19" t="s">
        <v>217</v>
      </c>
      <c r="E344" s="19"/>
      <c r="F344" s="9">
        <f>F345</f>
        <v>586.6</v>
      </c>
    </row>
    <row r="345" spans="1:6" ht="24.75" customHeight="1" x14ac:dyDescent="0.2">
      <c r="A345" s="18" t="s">
        <v>29</v>
      </c>
      <c r="B345" s="17" t="s">
        <v>83</v>
      </c>
      <c r="C345" s="17" t="s">
        <v>82</v>
      </c>
      <c r="D345" s="17" t="s">
        <v>217</v>
      </c>
      <c r="E345" s="17" t="s">
        <v>28</v>
      </c>
      <c r="F345" s="5">
        <f>F346</f>
        <v>586.6</v>
      </c>
    </row>
    <row r="346" spans="1:6" ht="26.25" customHeight="1" x14ac:dyDescent="0.2">
      <c r="A346" s="18" t="s">
        <v>27</v>
      </c>
      <c r="B346" s="17" t="s">
        <v>83</v>
      </c>
      <c r="C346" s="17" t="s">
        <v>82</v>
      </c>
      <c r="D346" s="17" t="s">
        <v>217</v>
      </c>
      <c r="E346" s="17" t="s">
        <v>24</v>
      </c>
      <c r="F346" s="5">
        <v>586.6</v>
      </c>
    </row>
    <row r="347" spans="1:6" ht="65.25" customHeight="1" x14ac:dyDescent="0.2">
      <c r="A347" s="22" t="s">
        <v>472</v>
      </c>
      <c r="B347" s="19" t="s">
        <v>83</v>
      </c>
      <c r="C347" s="19" t="s">
        <v>82</v>
      </c>
      <c r="D347" s="19" t="s">
        <v>473</v>
      </c>
      <c r="E347" s="19"/>
      <c r="F347" s="9">
        <f>F348</f>
        <v>1831</v>
      </c>
    </row>
    <row r="348" spans="1:6" ht="28.5" customHeight="1" x14ac:dyDescent="0.2">
      <c r="A348" s="18" t="s">
        <v>29</v>
      </c>
      <c r="B348" s="17" t="s">
        <v>83</v>
      </c>
      <c r="C348" s="17" t="s">
        <v>82</v>
      </c>
      <c r="D348" s="17" t="s">
        <v>473</v>
      </c>
      <c r="E348" s="17" t="s">
        <v>28</v>
      </c>
      <c r="F348" s="5">
        <f>F349</f>
        <v>1831</v>
      </c>
    </row>
    <row r="349" spans="1:6" ht="36.75" customHeight="1" x14ac:dyDescent="0.2">
      <c r="A349" s="18" t="s">
        <v>27</v>
      </c>
      <c r="B349" s="17" t="s">
        <v>83</v>
      </c>
      <c r="C349" s="17" t="s">
        <v>82</v>
      </c>
      <c r="D349" s="17" t="s">
        <v>473</v>
      </c>
      <c r="E349" s="17" t="s">
        <v>24</v>
      </c>
      <c r="F349" s="5">
        <v>1831</v>
      </c>
    </row>
    <row r="350" spans="1:6" ht="70.5" customHeight="1" x14ac:dyDescent="0.2">
      <c r="A350" s="22" t="s">
        <v>474</v>
      </c>
      <c r="B350" s="19" t="s">
        <v>83</v>
      </c>
      <c r="C350" s="19" t="s">
        <v>82</v>
      </c>
      <c r="D350" s="19" t="s">
        <v>475</v>
      </c>
      <c r="E350" s="19"/>
      <c r="F350" s="9">
        <f>F351</f>
        <v>96.4</v>
      </c>
    </row>
    <row r="351" spans="1:6" ht="30.75" customHeight="1" x14ac:dyDescent="0.2">
      <c r="A351" s="18" t="s">
        <v>29</v>
      </c>
      <c r="B351" s="17" t="s">
        <v>83</v>
      </c>
      <c r="C351" s="17" t="s">
        <v>82</v>
      </c>
      <c r="D351" s="17" t="s">
        <v>475</v>
      </c>
      <c r="E351" s="17" t="s">
        <v>28</v>
      </c>
      <c r="F351" s="5">
        <f>F352</f>
        <v>96.4</v>
      </c>
    </row>
    <row r="352" spans="1:6" ht="27.75" customHeight="1" x14ac:dyDescent="0.2">
      <c r="A352" s="18" t="s">
        <v>27</v>
      </c>
      <c r="B352" s="17" t="s">
        <v>83</v>
      </c>
      <c r="C352" s="17" t="s">
        <v>82</v>
      </c>
      <c r="D352" s="17" t="s">
        <v>475</v>
      </c>
      <c r="E352" s="17" t="s">
        <v>24</v>
      </c>
      <c r="F352" s="5">
        <v>96.4</v>
      </c>
    </row>
    <row r="353" spans="1:6" ht="108" customHeight="1" x14ac:dyDescent="0.2">
      <c r="A353" s="80" t="s">
        <v>218</v>
      </c>
      <c r="B353" s="24" t="s">
        <v>83</v>
      </c>
      <c r="C353" s="24" t="s">
        <v>82</v>
      </c>
      <c r="D353" s="19" t="s">
        <v>219</v>
      </c>
      <c r="E353" s="19"/>
      <c r="F353" s="30">
        <f>F354</f>
        <v>1235.5999999999999</v>
      </c>
    </row>
    <row r="354" spans="1:6" ht="30.75" customHeight="1" x14ac:dyDescent="0.2">
      <c r="A354" s="18" t="s">
        <v>29</v>
      </c>
      <c r="B354" s="23" t="s">
        <v>83</v>
      </c>
      <c r="C354" s="23" t="s">
        <v>82</v>
      </c>
      <c r="D354" s="17" t="s">
        <v>219</v>
      </c>
      <c r="E354" s="17" t="s">
        <v>28</v>
      </c>
      <c r="F354" s="28">
        <f>F355</f>
        <v>1235.5999999999999</v>
      </c>
    </row>
    <row r="355" spans="1:6" ht="27.75" customHeight="1" x14ac:dyDescent="0.2">
      <c r="A355" s="18" t="s">
        <v>27</v>
      </c>
      <c r="B355" s="23" t="s">
        <v>83</v>
      </c>
      <c r="C355" s="23" t="s">
        <v>82</v>
      </c>
      <c r="D355" s="17" t="s">
        <v>219</v>
      </c>
      <c r="E355" s="17" t="s">
        <v>24</v>
      </c>
      <c r="F355" s="28">
        <v>1235.5999999999999</v>
      </c>
    </row>
    <row r="356" spans="1:6" ht="108.75" customHeight="1" x14ac:dyDescent="0.2">
      <c r="A356" s="80" t="s">
        <v>220</v>
      </c>
      <c r="B356" s="19" t="s">
        <v>83</v>
      </c>
      <c r="C356" s="19" t="s">
        <v>82</v>
      </c>
      <c r="D356" s="19" t="s">
        <v>221</v>
      </c>
      <c r="E356" s="19"/>
      <c r="F356" s="9">
        <f>F357</f>
        <v>65</v>
      </c>
    </row>
    <row r="357" spans="1:6" ht="25.5" customHeight="1" x14ac:dyDescent="0.2">
      <c r="A357" s="18" t="s">
        <v>29</v>
      </c>
      <c r="B357" s="17" t="s">
        <v>83</v>
      </c>
      <c r="C357" s="17" t="s">
        <v>82</v>
      </c>
      <c r="D357" s="17" t="s">
        <v>221</v>
      </c>
      <c r="E357" s="17" t="s">
        <v>28</v>
      </c>
      <c r="F357" s="5">
        <f>F358</f>
        <v>65</v>
      </c>
    </row>
    <row r="358" spans="1:6" ht="26.25" customHeight="1" x14ac:dyDescent="0.2">
      <c r="A358" s="18" t="s">
        <v>27</v>
      </c>
      <c r="B358" s="17" t="s">
        <v>83</v>
      </c>
      <c r="C358" s="17" t="s">
        <v>82</v>
      </c>
      <c r="D358" s="17" t="s">
        <v>221</v>
      </c>
      <c r="E358" s="17" t="s">
        <v>24</v>
      </c>
      <c r="F358" s="5">
        <v>65</v>
      </c>
    </row>
    <row r="359" spans="1:6" ht="51" customHeight="1" x14ac:dyDescent="0.2">
      <c r="A359" s="35" t="s">
        <v>84</v>
      </c>
      <c r="B359" s="19" t="s">
        <v>83</v>
      </c>
      <c r="C359" s="19" t="s">
        <v>82</v>
      </c>
      <c r="D359" s="19" t="s">
        <v>222</v>
      </c>
      <c r="E359" s="19"/>
      <c r="F359" s="9">
        <f>F360</f>
        <v>650.20000000000005</v>
      </c>
    </row>
    <row r="360" spans="1:6" ht="27.75" customHeight="1" x14ac:dyDescent="0.2">
      <c r="A360" s="18" t="s">
        <v>29</v>
      </c>
      <c r="B360" s="17" t="s">
        <v>83</v>
      </c>
      <c r="C360" s="17" t="s">
        <v>82</v>
      </c>
      <c r="D360" s="17" t="s">
        <v>222</v>
      </c>
      <c r="E360" s="17" t="s">
        <v>28</v>
      </c>
      <c r="F360" s="5">
        <f>F361</f>
        <v>650.20000000000005</v>
      </c>
    </row>
    <row r="361" spans="1:6" ht="26.25" customHeight="1" x14ac:dyDescent="0.2">
      <c r="A361" s="18" t="s">
        <v>27</v>
      </c>
      <c r="B361" s="17" t="s">
        <v>83</v>
      </c>
      <c r="C361" s="17" t="s">
        <v>82</v>
      </c>
      <c r="D361" s="17" t="s">
        <v>222</v>
      </c>
      <c r="E361" s="17" t="s">
        <v>24</v>
      </c>
      <c r="F361" s="5">
        <v>650.20000000000005</v>
      </c>
    </row>
    <row r="362" spans="1:6" ht="40.5" customHeight="1" x14ac:dyDescent="0.2">
      <c r="A362" s="22" t="s">
        <v>223</v>
      </c>
      <c r="B362" s="19" t="s">
        <v>83</v>
      </c>
      <c r="C362" s="19" t="s">
        <v>82</v>
      </c>
      <c r="D362" s="19" t="s">
        <v>224</v>
      </c>
      <c r="E362" s="19"/>
      <c r="F362" s="9">
        <f>F363+F365</f>
        <v>2106.9</v>
      </c>
    </row>
    <row r="363" spans="1:6" ht="24.75" customHeight="1" x14ac:dyDescent="0.2">
      <c r="A363" s="18" t="s">
        <v>29</v>
      </c>
      <c r="B363" s="17" t="s">
        <v>83</v>
      </c>
      <c r="C363" s="17" t="s">
        <v>82</v>
      </c>
      <c r="D363" s="19" t="s">
        <v>224</v>
      </c>
      <c r="E363" s="17" t="s">
        <v>28</v>
      </c>
      <c r="F363" s="5">
        <f>F364</f>
        <v>1992.4</v>
      </c>
    </row>
    <row r="364" spans="1:6" ht="27.75" customHeight="1" x14ac:dyDescent="0.2">
      <c r="A364" s="18" t="s">
        <v>27</v>
      </c>
      <c r="B364" s="17" t="s">
        <v>83</v>
      </c>
      <c r="C364" s="17" t="s">
        <v>82</v>
      </c>
      <c r="D364" s="19" t="s">
        <v>224</v>
      </c>
      <c r="E364" s="17" t="s">
        <v>24</v>
      </c>
      <c r="F364" s="5">
        <v>1992.4</v>
      </c>
    </row>
    <row r="365" spans="1:6" ht="40.5" customHeight="1" x14ac:dyDescent="0.2">
      <c r="A365" s="25" t="s">
        <v>38</v>
      </c>
      <c r="B365" s="17" t="s">
        <v>83</v>
      </c>
      <c r="C365" s="17" t="s">
        <v>82</v>
      </c>
      <c r="D365" s="19" t="s">
        <v>224</v>
      </c>
      <c r="E365" s="17" t="s">
        <v>37</v>
      </c>
      <c r="F365" s="5">
        <f>F366+F367</f>
        <v>114.5</v>
      </c>
    </row>
    <row r="366" spans="1:6" ht="20.25" customHeight="1" x14ac:dyDescent="0.2">
      <c r="A366" s="32" t="s">
        <v>61</v>
      </c>
      <c r="B366" s="17" t="s">
        <v>83</v>
      </c>
      <c r="C366" s="17" t="s">
        <v>82</v>
      </c>
      <c r="D366" s="19" t="s">
        <v>224</v>
      </c>
      <c r="E366" s="17" t="s">
        <v>60</v>
      </c>
      <c r="F366" s="5">
        <v>36</v>
      </c>
    </row>
    <row r="367" spans="1:6" ht="20.25" customHeight="1" x14ac:dyDescent="0.2">
      <c r="A367" s="32" t="s">
        <v>36</v>
      </c>
      <c r="B367" s="17" t="s">
        <v>83</v>
      </c>
      <c r="C367" s="17" t="s">
        <v>82</v>
      </c>
      <c r="D367" s="19" t="s">
        <v>224</v>
      </c>
      <c r="E367" s="17" t="s">
        <v>34</v>
      </c>
      <c r="F367" s="5">
        <v>78.5</v>
      </c>
    </row>
    <row r="368" spans="1:6" ht="53.25" customHeight="1" x14ac:dyDescent="0.2">
      <c r="A368" s="84" t="s">
        <v>262</v>
      </c>
      <c r="B368" s="79" t="s">
        <v>83</v>
      </c>
      <c r="C368" s="79" t="s">
        <v>82</v>
      </c>
      <c r="D368" s="79" t="s">
        <v>263</v>
      </c>
      <c r="E368" s="79"/>
      <c r="F368" s="81">
        <f>F371+F369</f>
        <v>500</v>
      </c>
    </row>
    <row r="369" spans="1:6" ht="76.5" customHeight="1" x14ac:dyDescent="0.2">
      <c r="A369" s="18" t="s">
        <v>76</v>
      </c>
      <c r="B369" s="58" t="s">
        <v>83</v>
      </c>
      <c r="C369" s="58" t="s">
        <v>82</v>
      </c>
      <c r="D369" s="58" t="s">
        <v>263</v>
      </c>
      <c r="E369" s="17" t="s">
        <v>75</v>
      </c>
      <c r="F369" s="81">
        <f>F370</f>
        <v>236</v>
      </c>
    </row>
    <row r="370" spans="1:6" ht="25.5" customHeight="1" x14ac:dyDescent="0.2">
      <c r="A370" s="18" t="s">
        <v>74</v>
      </c>
      <c r="B370" s="58" t="s">
        <v>83</v>
      </c>
      <c r="C370" s="58" t="s">
        <v>82</v>
      </c>
      <c r="D370" s="58" t="s">
        <v>263</v>
      </c>
      <c r="E370" s="17" t="s">
        <v>73</v>
      </c>
      <c r="F370" s="81">
        <v>236</v>
      </c>
    </row>
    <row r="371" spans="1:6" ht="25.5" customHeight="1" x14ac:dyDescent="0.2">
      <c r="A371" s="59" t="s">
        <v>29</v>
      </c>
      <c r="B371" s="58" t="s">
        <v>83</v>
      </c>
      <c r="C371" s="58" t="s">
        <v>82</v>
      </c>
      <c r="D371" s="58" t="s">
        <v>263</v>
      </c>
      <c r="E371" s="58" t="s">
        <v>28</v>
      </c>
      <c r="F371" s="81">
        <f>F372</f>
        <v>264</v>
      </c>
    </row>
    <row r="372" spans="1:6" ht="28.5" customHeight="1" x14ac:dyDescent="0.2">
      <c r="A372" s="59" t="s">
        <v>27</v>
      </c>
      <c r="B372" s="58" t="s">
        <v>83</v>
      </c>
      <c r="C372" s="58" t="s">
        <v>82</v>
      </c>
      <c r="D372" s="58" t="s">
        <v>263</v>
      </c>
      <c r="E372" s="58" t="s">
        <v>24</v>
      </c>
      <c r="F372" s="81">
        <v>264</v>
      </c>
    </row>
    <row r="373" spans="1:6" ht="39" customHeight="1" x14ac:dyDescent="0.2">
      <c r="A373" s="86" t="s">
        <v>38</v>
      </c>
      <c r="B373" s="58" t="s">
        <v>83</v>
      </c>
      <c r="C373" s="58" t="s">
        <v>82</v>
      </c>
      <c r="D373" s="58" t="s">
        <v>263</v>
      </c>
      <c r="E373" s="58" t="s">
        <v>37</v>
      </c>
      <c r="F373" s="81"/>
    </row>
    <row r="374" spans="1:6" ht="16.5" customHeight="1" x14ac:dyDescent="0.2">
      <c r="A374" s="87" t="s">
        <v>61</v>
      </c>
      <c r="B374" s="58" t="s">
        <v>83</v>
      </c>
      <c r="C374" s="58" t="s">
        <v>82</v>
      </c>
      <c r="D374" s="58" t="s">
        <v>263</v>
      </c>
      <c r="E374" s="58" t="s">
        <v>60</v>
      </c>
      <c r="F374" s="81"/>
    </row>
    <row r="375" spans="1:6" ht="16.5" customHeight="1" x14ac:dyDescent="0.2">
      <c r="A375" s="16" t="s">
        <v>480</v>
      </c>
      <c r="B375" s="14" t="s">
        <v>68</v>
      </c>
      <c r="C375" s="14" t="s">
        <v>248</v>
      </c>
      <c r="D375" s="26"/>
      <c r="E375" s="17"/>
      <c r="F375" s="2">
        <f>F376</f>
        <v>32578.299999999996</v>
      </c>
    </row>
    <row r="376" spans="1:6" ht="16.5" customHeight="1" x14ac:dyDescent="0.2">
      <c r="A376" s="16" t="s">
        <v>81</v>
      </c>
      <c r="B376" s="14" t="s">
        <v>68</v>
      </c>
      <c r="C376" s="14" t="s">
        <v>11</v>
      </c>
      <c r="D376" s="14"/>
      <c r="E376" s="14"/>
      <c r="F376" s="2">
        <f>F382+F377</f>
        <v>32578.299999999996</v>
      </c>
    </row>
    <row r="377" spans="1:6" ht="39.75" customHeight="1" x14ac:dyDescent="0.2">
      <c r="A377" s="83" t="s">
        <v>483</v>
      </c>
      <c r="B377" s="19" t="s">
        <v>68</v>
      </c>
      <c r="C377" s="19" t="s">
        <v>11</v>
      </c>
      <c r="D377" s="19" t="s">
        <v>250</v>
      </c>
      <c r="E377" s="14"/>
      <c r="F377" s="9">
        <f>F378+F380</f>
        <v>300</v>
      </c>
    </row>
    <row r="378" spans="1:6" ht="27.75" customHeight="1" x14ac:dyDescent="0.2">
      <c r="A378" s="18" t="s">
        <v>29</v>
      </c>
      <c r="B378" s="17" t="s">
        <v>68</v>
      </c>
      <c r="C378" s="17" t="s">
        <v>11</v>
      </c>
      <c r="D378" s="17" t="s">
        <v>250</v>
      </c>
      <c r="E378" s="17" t="s">
        <v>28</v>
      </c>
      <c r="F378" s="5">
        <f>F379</f>
        <v>150</v>
      </c>
    </row>
    <row r="379" spans="1:6" ht="27.75" customHeight="1" x14ac:dyDescent="0.2">
      <c r="A379" s="18" t="s">
        <v>27</v>
      </c>
      <c r="B379" s="17" t="s">
        <v>68</v>
      </c>
      <c r="C379" s="17" t="s">
        <v>11</v>
      </c>
      <c r="D379" s="17" t="s">
        <v>250</v>
      </c>
      <c r="E379" s="17" t="s">
        <v>24</v>
      </c>
      <c r="F379" s="5">
        <v>150</v>
      </c>
    </row>
    <row r="380" spans="1:6" ht="39.75" customHeight="1" x14ac:dyDescent="0.2">
      <c r="A380" s="25" t="s">
        <v>38</v>
      </c>
      <c r="B380" s="17" t="s">
        <v>68</v>
      </c>
      <c r="C380" s="17" t="s">
        <v>11</v>
      </c>
      <c r="D380" s="17" t="s">
        <v>250</v>
      </c>
      <c r="E380" s="17" t="s">
        <v>37</v>
      </c>
      <c r="F380" s="5">
        <f>F381</f>
        <v>150</v>
      </c>
    </row>
    <row r="381" spans="1:6" ht="16.5" customHeight="1" x14ac:dyDescent="0.2">
      <c r="A381" s="18" t="s">
        <v>36</v>
      </c>
      <c r="B381" s="17" t="s">
        <v>68</v>
      </c>
      <c r="C381" s="17" t="s">
        <v>11</v>
      </c>
      <c r="D381" s="17" t="s">
        <v>250</v>
      </c>
      <c r="E381" s="17" t="s">
        <v>34</v>
      </c>
      <c r="F381" s="5">
        <v>150</v>
      </c>
    </row>
    <row r="382" spans="1:6" ht="16.5" customHeight="1" x14ac:dyDescent="0.2">
      <c r="A382" s="22" t="s">
        <v>80</v>
      </c>
      <c r="B382" s="19" t="s">
        <v>68</v>
      </c>
      <c r="C382" s="19" t="s">
        <v>11</v>
      </c>
      <c r="D382" s="19" t="s">
        <v>225</v>
      </c>
      <c r="E382" s="19"/>
      <c r="F382" s="9">
        <f>F383+F389+F396+F399+F402+F407+F386+F410+F413</f>
        <v>32278.299999999996</v>
      </c>
    </row>
    <row r="383" spans="1:6" ht="27.75" customHeight="1" x14ac:dyDescent="0.2">
      <c r="A383" s="22" t="s">
        <v>79</v>
      </c>
      <c r="B383" s="19" t="s">
        <v>68</v>
      </c>
      <c r="C383" s="19" t="s">
        <v>11</v>
      </c>
      <c r="D383" s="19" t="s">
        <v>226</v>
      </c>
      <c r="E383" s="19"/>
      <c r="F383" s="9">
        <f>F384</f>
        <v>12208.6</v>
      </c>
    </row>
    <row r="384" spans="1:6" ht="37.5" customHeight="1" x14ac:dyDescent="0.2">
      <c r="A384" s="25" t="s">
        <v>38</v>
      </c>
      <c r="B384" s="17" t="s">
        <v>68</v>
      </c>
      <c r="C384" s="17" t="s">
        <v>11</v>
      </c>
      <c r="D384" s="17" t="s">
        <v>226</v>
      </c>
      <c r="E384" s="17" t="s">
        <v>37</v>
      </c>
      <c r="F384" s="5">
        <f>F385</f>
        <v>12208.6</v>
      </c>
    </row>
    <row r="385" spans="1:6" ht="18.75" customHeight="1" x14ac:dyDescent="0.2">
      <c r="A385" s="18" t="s">
        <v>36</v>
      </c>
      <c r="B385" s="17" t="s">
        <v>68</v>
      </c>
      <c r="C385" s="17" t="s">
        <v>11</v>
      </c>
      <c r="D385" s="17" t="s">
        <v>226</v>
      </c>
      <c r="E385" s="17" t="s">
        <v>34</v>
      </c>
      <c r="F385" s="5">
        <v>12208.6</v>
      </c>
    </row>
    <row r="386" spans="1:6" ht="26.25" customHeight="1" x14ac:dyDescent="0.2">
      <c r="A386" s="22" t="s">
        <v>519</v>
      </c>
      <c r="B386" s="19" t="s">
        <v>68</v>
      </c>
      <c r="C386" s="19" t="s">
        <v>11</v>
      </c>
      <c r="D386" s="19" t="s">
        <v>520</v>
      </c>
      <c r="E386" s="19"/>
      <c r="F386" s="9">
        <f>F387</f>
        <v>11086.1</v>
      </c>
    </row>
    <row r="387" spans="1:6" ht="40.5" customHeight="1" x14ac:dyDescent="0.2">
      <c r="A387" s="25" t="s">
        <v>38</v>
      </c>
      <c r="B387" s="17" t="s">
        <v>68</v>
      </c>
      <c r="C387" s="17" t="s">
        <v>11</v>
      </c>
      <c r="D387" s="17" t="s">
        <v>520</v>
      </c>
      <c r="E387" s="17" t="s">
        <v>37</v>
      </c>
      <c r="F387" s="5">
        <f>F388</f>
        <v>11086.1</v>
      </c>
    </row>
    <row r="388" spans="1:6" ht="17.25" customHeight="1" x14ac:dyDescent="0.2">
      <c r="A388" s="18" t="s">
        <v>36</v>
      </c>
      <c r="B388" s="17" t="s">
        <v>68</v>
      </c>
      <c r="C388" s="17" t="s">
        <v>11</v>
      </c>
      <c r="D388" s="17" t="s">
        <v>520</v>
      </c>
      <c r="E388" s="17" t="s">
        <v>34</v>
      </c>
      <c r="F388" s="28">
        <v>11086.1</v>
      </c>
    </row>
    <row r="389" spans="1:6" ht="17.25" customHeight="1" x14ac:dyDescent="0.2">
      <c r="A389" s="22" t="s">
        <v>78</v>
      </c>
      <c r="B389" s="19" t="s">
        <v>68</v>
      </c>
      <c r="C389" s="19" t="s">
        <v>11</v>
      </c>
      <c r="D389" s="19" t="s">
        <v>227</v>
      </c>
      <c r="E389" s="19"/>
      <c r="F389" s="9">
        <f>F390+F392+F394</f>
        <v>2165.4</v>
      </c>
    </row>
    <row r="390" spans="1:6" ht="80.25" customHeight="1" x14ac:dyDescent="0.2">
      <c r="A390" s="18" t="s">
        <v>76</v>
      </c>
      <c r="B390" s="17" t="s">
        <v>68</v>
      </c>
      <c r="C390" s="17" t="s">
        <v>11</v>
      </c>
      <c r="D390" s="17" t="s">
        <v>227</v>
      </c>
      <c r="E390" s="17" t="s">
        <v>75</v>
      </c>
      <c r="F390" s="5">
        <f>F391</f>
        <v>1543.3</v>
      </c>
    </row>
    <row r="391" spans="1:6" ht="27" customHeight="1" x14ac:dyDescent="0.2">
      <c r="A391" s="18" t="s">
        <v>74</v>
      </c>
      <c r="B391" s="17" t="s">
        <v>68</v>
      </c>
      <c r="C391" s="17" t="s">
        <v>11</v>
      </c>
      <c r="D391" s="17" t="s">
        <v>227</v>
      </c>
      <c r="E391" s="17" t="s">
        <v>73</v>
      </c>
      <c r="F391" s="5">
        <v>1543.3</v>
      </c>
    </row>
    <row r="392" spans="1:6" ht="33" customHeight="1" x14ac:dyDescent="0.2">
      <c r="A392" s="18" t="s">
        <v>29</v>
      </c>
      <c r="B392" s="17" t="s">
        <v>68</v>
      </c>
      <c r="C392" s="17" t="s">
        <v>11</v>
      </c>
      <c r="D392" s="17" t="s">
        <v>227</v>
      </c>
      <c r="E392" s="17" t="s">
        <v>28</v>
      </c>
      <c r="F392" s="5">
        <f>F393</f>
        <v>619.6</v>
      </c>
    </row>
    <row r="393" spans="1:6" ht="27" customHeight="1" x14ac:dyDescent="0.2">
      <c r="A393" s="18" t="s">
        <v>27</v>
      </c>
      <c r="B393" s="17" t="s">
        <v>68</v>
      </c>
      <c r="C393" s="17" t="s">
        <v>11</v>
      </c>
      <c r="D393" s="17" t="s">
        <v>227</v>
      </c>
      <c r="E393" s="17" t="s">
        <v>24</v>
      </c>
      <c r="F393" s="5">
        <v>619.6</v>
      </c>
    </row>
    <row r="394" spans="1:6" ht="19.5" customHeight="1" x14ac:dyDescent="0.2">
      <c r="A394" s="18" t="s">
        <v>72</v>
      </c>
      <c r="B394" s="17" t="s">
        <v>68</v>
      </c>
      <c r="C394" s="17" t="s">
        <v>11</v>
      </c>
      <c r="D394" s="17" t="s">
        <v>227</v>
      </c>
      <c r="E394" s="17" t="s">
        <v>71</v>
      </c>
      <c r="F394" s="5">
        <f>F395</f>
        <v>2.5</v>
      </c>
    </row>
    <row r="395" spans="1:6" ht="19.5" customHeight="1" x14ac:dyDescent="0.2">
      <c r="A395" s="18" t="s">
        <v>70</v>
      </c>
      <c r="B395" s="17" t="s">
        <v>68</v>
      </c>
      <c r="C395" s="17" t="s">
        <v>11</v>
      </c>
      <c r="D395" s="17" t="s">
        <v>227</v>
      </c>
      <c r="E395" s="17" t="s">
        <v>69</v>
      </c>
      <c r="F395" s="5">
        <v>2.5</v>
      </c>
    </row>
    <row r="396" spans="1:6" ht="79.5" customHeight="1" x14ac:dyDescent="0.2">
      <c r="A396" s="22" t="s">
        <v>476</v>
      </c>
      <c r="B396" s="19" t="s">
        <v>68</v>
      </c>
      <c r="C396" s="19" t="s">
        <v>11</v>
      </c>
      <c r="D396" s="19" t="s">
        <v>477</v>
      </c>
      <c r="E396" s="19"/>
      <c r="F396" s="9">
        <f>F397</f>
        <v>1111</v>
      </c>
    </row>
    <row r="397" spans="1:6" ht="39.75" customHeight="1" x14ac:dyDescent="0.2">
      <c r="A397" s="25" t="s">
        <v>38</v>
      </c>
      <c r="B397" s="17" t="s">
        <v>68</v>
      </c>
      <c r="C397" s="17" t="s">
        <v>11</v>
      </c>
      <c r="D397" s="17" t="s">
        <v>477</v>
      </c>
      <c r="E397" s="17" t="s">
        <v>37</v>
      </c>
      <c r="F397" s="5">
        <f>F398</f>
        <v>1111</v>
      </c>
    </row>
    <row r="398" spans="1:6" ht="18.75" customHeight="1" x14ac:dyDescent="0.2">
      <c r="A398" s="18" t="s">
        <v>36</v>
      </c>
      <c r="B398" s="17" t="s">
        <v>68</v>
      </c>
      <c r="C398" s="17" t="s">
        <v>11</v>
      </c>
      <c r="D398" s="17" t="s">
        <v>477</v>
      </c>
      <c r="E398" s="17" t="s">
        <v>34</v>
      </c>
      <c r="F398" s="5">
        <v>1111</v>
      </c>
    </row>
    <row r="399" spans="1:6" ht="89.25" customHeight="1" x14ac:dyDescent="0.2">
      <c r="A399" s="22" t="s">
        <v>478</v>
      </c>
      <c r="B399" s="19" t="s">
        <v>68</v>
      </c>
      <c r="C399" s="19" t="s">
        <v>11</v>
      </c>
      <c r="D399" s="19" t="s">
        <v>479</v>
      </c>
      <c r="E399" s="19"/>
      <c r="F399" s="9">
        <f>F400</f>
        <v>58.5</v>
      </c>
    </row>
    <row r="400" spans="1:6" ht="38.25" customHeight="1" x14ac:dyDescent="0.2">
      <c r="A400" s="25" t="s">
        <v>38</v>
      </c>
      <c r="B400" s="17" t="s">
        <v>68</v>
      </c>
      <c r="C400" s="17" t="s">
        <v>11</v>
      </c>
      <c r="D400" s="17" t="s">
        <v>479</v>
      </c>
      <c r="E400" s="17" t="s">
        <v>37</v>
      </c>
      <c r="F400" s="5">
        <f>F401</f>
        <v>58.5</v>
      </c>
    </row>
    <row r="401" spans="1:6" ht="18" customHeight="1" x14ac:dyDescent="0.2">
      <c r="A401" s="18" t="s">
        <v>36</v>
      </c>
      <c r="B401" s="17" t="s">
        <v>68</v>
      </c>
      <c r="C401" s="17" t="s">
        <v>11</v>
      </c>
      <c r="D401" s="17" t="s">
        <v>479</v>
      </c>
      <c r="E401" s="17" t="s">
        <v>34</v>
      </c>
      <c r="F401" s="5">
        <v>58.5</v>
      </c>
    </row>
    <row r="402" spans="1:6" ht="52.5" customHeight="1" x14ac:dyDescent="0.2">
      <c r="A402" s="22" t="s">
        <v>488</v>
      </c>
      <c r="B402" s="19" t="s">
        <v>68</v>
      </c>
      <c r="C402" s="19" t="s">
        <v>11</v>
      </c>
      <c r="D402" s="19" t="s">
        <v>489</v>
      </c>
      <c r="E402" s="19"/>
      <c r="F402" s="9">
        <f>F405+F403</f>
        <v>5605.1</v>
      </c>
    </row>
    <row r="403" spans="1:6" ht="42" customHeight="1" x14ac:dyDescent="0.2">
      <c r="A403" s="59" t="s">
        <v>107</v>
      </c>
      <c r="B403" s="17" t="s">
        <v>68</v>
      </c>
      <c r="C403" s="17" t="s">
        <v>11</v>
      </c>
      <c r="D403" s="17" t="s">
        <v>489</v>
      </c>
      <c r="E403" s="58" t="s">
        <v>97</v>
      </c>
      <c r="F403" s="9">
        <f>F404</f>
        <v>496.8</v>
      </c>
    </row>
    <row r="404" spans="1:6" ht="16.5" customHeight="1" x14ac:dyDescent="0.2">
      <c r="A404" s="59" t="s">
        <v>96</v>
      </c>
      <c r="B404" s="17" t="s">
        <v>68</v>
      </c>
      <c r="C404" s="17" t="s">
        <v>11</v>
      </c>
      <c r="D404" s="17" t="s">
        <v>489</v>
      </c>
      <c r="E404" s="58" t="s">
        <v>95</v>
      </c>
      <c r="F404" s="9">
        <v>496.8</v>
      </c>
    </row>
    <row r="405" spans="1:6" ht="18.75" customHeight="1" x14ac:dyDescent="0.2">
      <c r="A405" s="59" t="s">
        <v>105</v>
      </c>
      <c r="B405" s="17" t="s">
        <v>68</v>
      </c>
      <c r="C405" s="17" t="s">
        <v>11</v>
      </c>
      <c r="D405" s="17" t="s">
        <v>489</v>
      </c>
      <c r="E405" s="17" t="s">
        <v>6</v>
      </c>
      <c r="F405" s="5">
        <f>F406</f>
        <v>5108.3</v>
      </c>
    </row>
    <row r="406" spans="1:6" ht="18.75" customHeight="1" x14ac:dyDescent="0.2">
      <c r="A406" s="59" t="s">
        <v>279</v>
      </c>
      <c r="B406" s="17" t="s">
        <v>68</v>
      </c>
      <c r="C406" s="17" t="s">
        <v>11</v>
      </c>
      <c r="D406" s="17" t="s">
        <v>489</v>
      </c>
      <c r="E406" s="17" t="s">
        <v>269</v>
      </c>
      <c r="F406" s="5">
        <v>5108.3</v>
      </c>
    </row>
    <row r="407" spans="1:6" ht="57.75" customHeight="1" x14ac:dyDescent="0.2">
      <c r="A407" s="22" t="s">
        <v>490</v>
      </c>
      <c r="B407" s="19" t="s">
        <v>68</v>
      </c>
      <c r="C407" s="19" t="s">
        <v>11</v>
      </c>
      <c r="D407" s="19" t="s">
        <v>491</v>
      </c>
      <c r="E407" s="17"/>
      <c r="F407" s="5">
        <f>F408</f>
        <v>5.6</v>
      </c>
    </row>
    <row r="408" spans="1:6" ht="37.5" customHeight="1" x14ac:dyDescent="0.2">
      <c r="A408" s="59" t="s">
        <v>107</v>
      </c>
      <c r="B408" s="17" t="s">
        <v>68</v>
      </c>
      <c r="C408" s="17" t="s">
        <v>11</v>
      </c>
      <c r="D408" s="17" t="s">
        <v>491</v>
      </c>
      <c r="E408" s="58" t="s">
        <v>97</v>
      </c>
      <c r="F408" s="5">
        <f>F409</f>
        <v>5.6</v>
      </c>
    </row>
    <row r="409" spans="1:6" ht="19.5" customHeight="1" x14ac:dyDescent="0.2">
      <c r="A409" s="59" t="s">
        <v>96</v>
      </c>
      <c r="B409" s="17" t="s">
        <v>68</v>
      </c>
      <c r="C409" s="17" t="s">
        <v>11</v>
      </c>
      <c r="D409" s="17" t="s">
        <v>491</v>
      </c>
      <c r="E409" s="58" t="s">
        <v>95</v>
      </c>
      <c r="F409" s="5">
        <v>5.6</v>
      </c>
    </row>
    <row r="410" spans="1:6" ht="78.75" customHeight="1" x14ac:dyDescent="0.2">
      <c r="A410" s="60" t="s">
        <v>539</v>
      </c>
      <c r="B410" s="19" t="s">
        <v>68</v>
      </c>
      <c r="C410" s="19" t="s">
        <v>11</v>
      </c>
      <c r="D410" s="19" t="s">
        <v>540</v>
      </c>
      <c r="E410" s="79"/>
      <c r="F410" s="9">
        <f>F411</f>
        <v>36</v>
      </c>
    </row>
    <row r="411" spans="1:6" ht="38.25" customHeight="1" x14ac:dyDescent="0.2">
      <c r="A411" s="25" t="s">
        <v>38</v>
      </c>
      <c r="B411" s="17" t="s">
        <v>68</v>
      </c>
      <c r="C411" s="17" t="s">
        <v>11</v>
      </c>
      <c r="D411" s="17" t="s">
        <v>540</v>
      </c>
      <c r="E411" s="17" t="s">
        <v>37</v>
      </c>
      <c r="F411" s="5">
        <f>F412</f>
        <v>36</v>
      </c>
    </row>
    <row r="412" spans="1:6" ht="16.5" customHeight="1" x14ac:dyDescent="0.2">
      <c r="A412" s="18" t="s">
        <v>36</v>
      </c>
      <c r="B412" s="17" t="s">
        <v>68</v>
      </c>
      <c r="C412" s="17" t="s">
        <v>11</v>
      </c>
      <c r="D412" s="17" t="s">
        <v>540</v>
      </c>
      <c r="E412" s="17" t="s">
        <v>34</v>
      </c>
      <c r="F412" s="5">
        <v>36</v>
      </c>
    </row>
    <row r="413" spans="1:6" ht="84.75" customHeight="1" x14ac:dyDescent="0.2">
      <c r="A413" s="22" t="s">
        <v>541</v>
      </c>
      <c r="B413" s="19" t="s">
        <v>68</v>
      </c>
      <c r="C413" s="19" t="s">
        <v>11</v>
      </c>
      <c r="D413" s="19" t="s">
        <v>542</v>
      </c>
      <c r="E413" s="19"/>
      <c r="F413" s="9">
        <f>F414</f>
        <v>2</v>
      </c>
    </row>
    <row r="414" spans="1:6" ht="39" customHeight="1" x14ac:dyDescent="0.2">
      <c r="A414" s="25" t="s">
        <v>38</v>
      </c>
      <c r="B414" s="17" t="s">
        <v>68</v>
      </c>
      <c r="C414" s="17" t="s">
        <v>11</v>
      </c>
      <c r="D414" s="17" t="s">
        <v>542</v>
      </c>
      <c r="E414" s="17"/>
      <c r="F414" s="5">
        <f>F415</f>
        <v>2</v>
      </c>
    </row>
    <row r="415" spans="1:6" ht="20.25" customHeight="1" x14ac:dyDescent="0.2">
      <c r="A415" s="18" t="s">
        <v>36</v>
      </c>
      <c r="B415" s="17" t="s">
        <v>68</v>
      </c>
      <c r="C415" s="17" t="s">
        <v>11</v>
      </c>
      <c r="D415" s="17" t="s">
        <v>542</v>
      </c>
      <c r="E415" s="17"/>
      <c r="F415" s="5">
        <v>2</v>
      </c>
    </row>
    <row r="416" spans="1:6" ht="20.25" customHeight="1" x14ac:dyDescent="0.2">
      <c r="A416" s="16" t="s">
        <v>67</v>
      </c>
      <c r="B416" s="14">
        <v>10</v>
      </c>
      <c r="C416" s="14"/>
      <c r="D416" s="14"/>
      <c r="E416" s="14"/>
      <c r="F416" s="2">
        <f>F422+F433+F441+F453+F417</f>
        <v>77279.199999999997</v>
      </c>
    </row>
    <row r="417" spans="1:6" ht="17.25" customHeight="1" x14ac:dyDescent="0.2">
      <c r="A417" s="13" t="s">
        <v>66</v>
      </c>
      <c r="B417" s="12" t="s">
        <v>44</v>
      </c>
      <c r="C417" s="12" t="s">
        <v>11</v>
      </c>
      <c r="D417" s="12"/>
      <c r="E417" s="12"/>
      <c r="F417" s="2">
        <f>F418</f>
        <v>970.8</v>
      </c>
    </row>
    <row r="418" spans="1:6" ht="17.25" customHeight="1" x14ac:dyDescent="0.2">
      <c r="A418" s="21" t="s">
        <v>21</v>
      </c>
      <c r="B418" s="19" t="s">
        <v>44</v>
      </c>
      <c r="C418" s="19" t="s">
        <v>11</v>
      </c>
      <c r="D418" s="20" t="s">
        <v>161</v>
      </c>
      <c r="E418" s="12"/>
      <c r="F418" s="9">
        <f>F419</f>
        <v>970.8</v>
      </c>
    </row>
    <row r="419" spans="1:6" ht="18.75" customHeight="1" x14ac:dyDescent="0.2">
      <c r="A419" s="8" t="s">
        <v>65</v>
      </c>
      <c r="B419" s="6" t="s">
        <v>44</v>
      </c>
      <c r="C419" s="6" t="s">
        <v>11</v>
      </c>
      <c r="D419" s="26" t="s">
        <v>228</v>
      </c>
      <c r="E419" s="6"/>
      <c r="F419" s="5">
        <f>F420</f>
        <v>970.8</v>
      </c>
    </row>
    <row r="420" spans="1:6" ht="28.5" customHeight="1" x14ac:dyDescent="0.2">
      <c r="A420" s="18" t="s">
        <v>50</v>
      </c>
      <c r="B420" s="6" t="s">
        <v>44</v>
      </c>
      <c r="C420" s="6" t="s">
        <v>11</v>
      </c>
      <c r="D420" s="26" t="s">
        <v>228</v>
      </c>
      <c r="E420" s="6" t="s">
        <v>49</v>
      </c>
      <c r="F420" s="5">
        <f>F421</f>
        <v>970.8</v>
      </c>
    </row>
    <row r="421" spans="1:6" ht="27.75" customHeight="1" x14ac:dyDescent="0.2">
      <c r="A421" s="18" t="s">
        <v>64</v>
      </c>
      <c r="B421" s="6" t="s">
        <v>44</v>
      </c>
      <c r="C421" s="6" t="s">
        <v>11</v>
      </c>
      <c r="D421" s="26" t="s">
        <v>228</v>
      </c>
      <c r="E421" s="6" t="s">
        <v>47</v>
      </c>
      <c r="F421" s="5">
        <v>970.8</v>
      </c>
    </row>
    <row r="422" spans="1:6" ht="25.5" customHeight="1" x14ac:dyDescent="0.2">
      <c r="A422" s="34" t="s">
        <v>63</v>
      </c>
      <c r="B422" s="33">
        <v>10</v>
      </c>
      <c r="C422" s="33" t="s">
        <v>25</v>
      </c>
      <c r="D422" s="33"/>
      <c r="E422" s="33"/>
      <c r="F422" s="2">
        <f>F423</f>
        <v>36802.199999999997</v>
      </c>
    </row>
    <row r="423" spans="1:6" ht="19.5" customHeight="1" x14ac:dyDescent="0.2">
      <c r="A423" s="11" t="s">
        <v>21</v>
      </c>
      <c r="B423" s="19" t="s">
        <v>44</v>
      </c>
      <c r="C423" s="19" t="s">
        <v>25</v>
      </c>
      <c r="D423" s="19" t="s">
        <v>161</v>
      </c>
      <c r="E423" s="33"/>
      <c r="F423" s="2">
        <f>F424+F427+F430</f>
        <v>36802.199999999997</v>
      </c>
    </row>
    <row r="424" spans="1:6" ht="51.75" customHeight="1" x14ac:dyDescent="0.2">
      <c r="A424" s="22" t="s">
        <v>62</v>
      </c>
      <c r="B424" s="19" t="s">
        <v>44</v>
      </c>
      <c r="C424" s="19" t="s">
        <v>25</v>
      </c>
      <c r="D424" s="19" t="s">
        <v>172</v>
      </c>
      <c r="E424" s="24"/>
      <c r="F424" s="9">
        <f>F425</f>
        <v>35895.199999999997</v>
      </c>
    </row>
    <row r="425" spans="1:6" ht="38.25" x14ac:dyDescent="0.2">
      <c r="A425" s="25" t="s">
        <v>38</v>
      </c>
      <c r="B425" s="23">
        <v>10</v>
      </c>
      <c r="C425" s="23" t="s">
        <v>25</v>
      </c>
      <c r="D425" s="17" t="s">
        <v>172</v>
      </c>
      <c r="E425" s="23" t="s">
        <v>37</v>
      </c>
      <c r="F425" s="5">
        <f>F426</f>
        <v>35895.199999999997</v>
      </c>
    </row>
    <row r="426" spans="1:6" ht="16.5" customHeight="1" x14ac:dyDescent="0.2">
      <c r="A426" s="32" t="s">
        <v>61</v>
      </c>
      <c r="B426" s="23">
        <v>10</v>
      </c>
      <c r="C426" s="23" t="s">
        <v>25</v>
      </c>
      <c r="D426" s="17" t="s">
        <v>172</v>
      </c>
      <c r="E426" s="23" t="s">
        <v>60</v>
      </c>
      <c r="F426" s="5">
        <v>35895.199999999997</v>
      </c>
    </row>
    <row r="427" spans="1:6" ht="27" customHeight="1" x14ac:dyDescent="0.2">
      <c r="A427" s="41" t="s">
        <v>256</v>
      </c>
      <c r="B427" s="24">
        <v>10</v>
      </c>
      <c r="C427" s="24" t="s">
        <v>25</v>
      </c>
      <c r="D427" s="19" t="s">
        <v>257</v>
      </c>
      <c r="E427" s="24"/>
      <c r="F427" s="9">
        <f>F428</f>
        <v>302.3</v>
      </c>
    </row>
    <row r="428" spans="1:6" ht="41.25" customHeight="1" x14ac:dyDescent="0.2">
      <c r="A428" s="25" t="s">
        <v>38</v>
      </c>
      <c r="B428" s="23">
        <v>10</v>
      </c>
      <c r="C428" s="23" t="s">
        <v>25</v>
      </c>
      <c r="D428" s="17" t="s">
        <v>257</v>
      </c>
      <c r="E428" s="23" t="s">
        <v>37</v>
      </c>
      <c r="F428" s="5">
        <f>F429</f>
        <v>302.3</v>
      </c>
    </row>
    <row r="429" spans="1:6" ht="16.5" customHeight="1" x14ac:dyDescent="0.2">
      <c r="A429" s="32" t="s">
        <v>61</v>
      </c>
      <c r="B429" s="23">
        <v>10</v>
      </c>
      <c r="C429" s="23" t="s">
        <v>25</v>
      </c>
      <c r="D429" s="17" t="s">
        <v>257</v>
      </c>
      <c r="E429" s="23" t="s">
        <v>60</v>
      </c>
      <c r="F429" s="5">
        <v>302.3</v>
      </c>
    </row>
    <row r="430" spans="1:6" ht="24" customHeight="1" x14ac:dyDescent="0.2">
      <c r="A430" s="32" t="s">
        <v>521</v>
      </c>
      <c r="B430" s="24">
        <v>10</v>
      </c>
      <c r="C430" s="24" t="s">
        <v>25</v>
      </c>
      <c r="D430" s="19" t="s">
        <v>522</v>
      </c>
      <c r="E430" s="24"/>
      <c r="F430" s="5">
        <f>F431</f>
        <v>604.70000000000005</v>
      </c>
    </row>
    <row r="431" spans="1:6" ht="24" customHeight="1" x14ac:dyDescent="0.2">
      <c r="A431" s="25" t="s">
        <v>38</v>
      </c>
      <c r="B431" s="23">
        <v>10</v>
      </c>
      <c r="C431" s="23" t="s">
        <v>25</v>
      </c>
      <c r="D431" s="17" t="s">
        <v>522</v>
      </c>
      <c r="E431" s="23" t="s">
        <v>37</v>
      </c>
      <c r="F431" s="5">
        <f>F432</f>
        <v>604.70000000000005</v>
      </c>
    </row>
    <row r="432" spans="1:6" ht="13.5" customHeight="1" x14ac:dyDescent="0.2">
      <c r="A432" s="32" t="s">
        <v>61</v>
      </c>
      <c r="B432" s="23">
        <v>10</v>
      </c>
      <c r="C432" s="23" t="s">
        <v>25</v>
      </c>
      <c r="D432" s="17" t="s">
        <v>522</v>
      </c>
      <c r="E432" s="23" t="s">
        <v>60</v>
      </c>
      <c r="F432" s="5">
        <v>604.70000000000005</v>
      </c>
    </row>
    <row r="433" spans="1:6" ht="13.5" customHeight="1" x14ac:dyDescent="0.2">
      <c r="A433" s="16" t="s">
        <v>59</v>
      </c>
      <c r="B433" s="14">
        <v>10</v>
      </c>
      <c r="C433" s="14" t="s">
        <v>2</v>
      </c>
      <c r="D433" s="14"/>
      <c r="E433" s="14"/>
      <c r="F433" s="2">
        <f>F434+F437</f>
        <v>1513.7</v>
      </c>
    </row>
    <row r="434" spans="1:6" ht="38.25" customHeight="1" x14ac:dyDescent="0.2">
      <c r="A434" s="22" t="s">
        <v>253</v>
      </c>
      <c r="B434" s="19" t="s">
        <v>44</v>
      </c>
      <c r="C434" s="19" t="s">
        <v>57</v>
      </c>
      <c r="D434" s="19" t="s">
        <v>254</v>
      </c>
      <c r="E434" s="19"/>
      <c r="F434" s="9">
        <f>F435</f>
        <v>106.2</v>
      </c>
    </row>
    <row r="435" spans="1:6" ht="28.5" customHeight="1" x14ac:dyDescent="0.2">
      <c r="A435" s="18" t="s">
        <v>50</v>
      </c>
      <c r="B435" s="17" t="s">
        <v>44</v>
      </c>
      <c r="C435" s="17" t="s">
        <v>57</v>
      </c>
      <c r="D435" s="17" t="s">
        <v>254</v>
      </c>
      <c r="E435" s="29" t="s">
        <v>49</v>
      </c>
      <c r="F435" s="5">
        <f>F436</f>
        <v>106.2</v>
      </c>
    </row>
    <row r="436" spans="1:6" ht="28.5" customHeight="1" x14ac:dyDescent="0.2">
      <c r="A436" s="8" t="s">
        <v>58</v>
      </c>
      <c r="B436" s="17" t="s">
        <v>44</v>
      </c>
      <c r="C436" s="17" t="s">
        <v>57</v>
      </c>
      <c r="D436" s="17" t="s">
        <v>254</v>
      </c>
      <c r="E436" s="29" t="s">
        <v>56</v>
      </c>
      <c r="F436" s="5">
        <v>106.2</v>
      </c>
    </row>
    <row r="437" spans="1:6" ht="18.75" customHeight="1" x14ac:dyDescent="0.2">
      <c r="A437" s="11" t="s">
        <v>21</v>
      </c>
      <c r="B437" s="79" t="s">
        <v>44</v>
      </c>
      <c r="C437" s="79" t="s">
        <v>57</v>
      </c>
      <c r="D437" s="79" t="s">
        <v>161</v>
      </c>
      <c r="E437" s="29"/>
      <c r="F437" s="5">
        <f>F438</f>
        <v>1407.5</v>
      </c>
    </row>
    <row r="438" spans="1:6" ht="112.5" customHeight="1" x14ac:dyDescent="0.2">
      <c r="A438" s="88" t="s">
        <v>264</v>
      </c>
      <c r="B438" s="79" t="s">
        <v>44</v>
      </c>
      <c r="C438" s="79" t="s">
        <v>57</v>
      </c>
      <c r="D438" s="79" t="s">
        <v>265</v>
      </c>
      <c r="E438" s="89"/>
      <c r="F438" s="5">
        <f>F439</f>
        <v>1407.5</v>
      </c>
    </row>
    <row r="439" spans="1:6" ht="24" customHeight="1" x14ac:dyDescent="0.2">
      <c r="A439" s="59" t="s">
        <v>50</v>
      </c>
      <c r="B439" s="58" t="s">
        <v>44</v>
      </c>
      <c r="C439" s="58" t="s">
        <v>57</v>
      </c>
      <c r="D439" s="58" t="s">
        <v>265</v>
      </c>
      <c r="E439" s="29" t="s">
        <v>49</v>
      </c>
      <c r="F439" s="5">
        <f>F440</f>
        <v>1407.5</v>
      </c>
    </row>
    <row r="440" spans="1:6" ht="24.75" customHeight="1" x14ac:dyDescent="0.2">
      <c r="A440" s="8" t="s">
        <v>58</v>
      </c>
      <c r="B440" s="58" t="s">
        <v>44</v>
      </c>
      <c r="C440" s="58" t="s">
        <v>57</v>
      </c>
      <c r="D440" s="58" t="s">
        <v>265</v>
      </c>
      <c r="E440" s="29" t="s">
        <v>56</v>
      </c>
      <c r="F440" s="5">
        <v>1407.5</v>
      </c>
    </row>
    <row r="441" spans="1:6" x14ac:dyDescent="0.2">
      <c r="A441" s="16" t="s">
        <v>55</v>
      </c>
      <c r="B441" s="14">
        <v>10</v>
      </c>
      <c r="C441" s="14" t="s">
        <v>48</v>
      </c>
      <c r="D441" s="14"/>
      <c r="E441" s="14"/>
      <c r="F441" s="2">
        <f>F442</f>
        <v>36467.800000000003</v>
      </c>
    </row>
    <row r="442" spans="1:6" ht="18" customHeight="1" x14ac:dyDescent="0.2">
      <c r="A442" s="11" t="s">
        <v>21</v>
      </c>
      <c r="B442" s="19" t="s">
        <v>44</v>
      </c>
      <c r="C442" s="19" t="s">
        <v>48</v>
      </c>
      <c r="D442" s="19" t="s">
        <v>161</v>
      </c>
      <c r="E442" s="14"/>
      <c r="F442" s="5">
        <f>F443</f>
        <v>36467.800000000003</v>
      </c>
    </row>
    <row r="443" spans="1:6" ht="24.75" customHeight="1" x14ac:dyDescent="0.2">
      <c r="A443" s="22" t="s">
        <v>54</v>
      </c>
      <c r="B443" s="19" t="s">
        <v>44</v>
      </c>
      <c r="C443" s="19" t="s">
        <v>48</v>
      </c>
      <c r="D443" s="19" t="s">
        <v>171</v>
      </c>
      <c r="E443" s="17"/>
      <c r="F443" s="5">
        <f>F444+F447+F450</f>
        <v>36467.800000000003</v>
      </c>
    </row>
    <row r="444" spans="1:6" ht="25.5" x14ac:dyDescent="0.2">
      <c r="A444" s="27" t="s">
        <v>53</v>
      </c>
      <c r="B444" s="23" t="s">
        <v>44</v>
      </c>
      <c r="C444" s="23" t="s">
        <v>48</v>
      </c>
      <c r="D444" s="19" t="s">
        <v>229</v>
      </c>
      <c r="E444" s="23"/>
      <c r="F444" s="5">
        <f>F445</f>
        <v>9698.7999999999993</v>
      </c>
    </row>
    <row r="445" spans="1:6" ht="25.5" customHeight="1" x14ac:dyDescent="0.2">
      <c r="A445" s="18" t="s">
        <v>50</v>
      </c>
      <c r="B445" s="23" t="s">
        <v>44</v>
      </c>
      <c r="C445" s="23" t="s">
        <v>48</v>
      </c>
      <c r="D445" s="17" t="s">
        <v>229</v>
      </c>
      <c r="E445" s="23" t="s">
        <v>49</v>
      </c>
      <c r="F445" s="5">
        <f>F446</f>
        <v>9698.7999999999993</v>
      </c>
    </row>
    <row r="446" spans="1:6" ht="27.75" customHeight="1" x14ac:dyDescent="0.2">
      <c r="A446" s="8" t="s">
        <v>58</v>
      </c>
      <c r="B446" s="23" t="s">
        <v>44</v>
      </c>
      <c r="C446" s="23" t="s">
        <v>48</v>
      </c>
      <c r="D446" s="17" t="s">
        <v>229</v>
      </c>
      <c r="E446" s="23" t="s">
        <v>56</v>
      </c>
      <c r="F446" s="5">
        <v>9698.7999999999993</v>
      </c>
    </row>
    <row r="447" spans="1:6" ht="17.25" customHeight="1" x14ac:dyDescent="0.2">
      <c r="A447" s="27" t="s">
        <v>52</v>
      </c>
      <c r="B447" s="23">
        <v>10</v>
      </c>
      <c r="C447" s="23" t="s">
        <v>48</v>
      </c>
      <c r="D447" s="19" t="s">
        <v>230</v>
      </c>
      <c r="E447" s="23"/>
      <c r="F447" s="5">
        <f>F448</f>
        <v>11343.3</v>
      </c>
    </row>
    <row r="448" spans="1:6" ht="25.5" x14ac:dyDescent="0.2">
      <c r="A448" s="18" t="s">
        <v>29</v>
      </c>
      <c r="B448" s="23">
        <v>10</v>
      </c>
      <c r="C448" s="23" t="s">
        <v>48</v>
      </c>
      <c r="D448" s="17" t="s">
        <v>230</v>
      </c>
      <c r="E448" s="23" t="s">
        <v>28</v>
      </c>
      <c r="F448" s="5">
        <f>F449</f>
        <v>11343.3</v>
      </c>
    </row>
    <row r="449" spans="1:6" ht="25.5" customHeight="1" x14ac:dyDescent="0.2">
      <c r="A449" s="18" t="s">
        <v>27</v>
      </c>
      <c r="B449" s="23">
        <v>10</v>
      </c>
      <c r="C449" s="23" t="s">
        <v>48</v>
      </c>
      <c r="D449" s="17" t="s">
        <v>230</v>
      </c>
      <c r="E449" s="23" t="s">
        <v>24</v>
      </c>
      <c r="F449" s="5">
        <v>11343.3</v>
      </c>
    </row>
    <row r="450" spans="1:6" ht="27.75" customHeight="1" x14ac:dyDescent="0.2">
      <c r="A450" s="27" t="s">
        <v>51</v>
      </c>
      <c r="B450" s="23">
        <v>10</v>
      </c>
      <c r="C450" s="23" t="s">
        <v>48</v>
      </c>
      <c r="D450" s="19" t="s">
        <v>231</v>
      </c>
      <c r="E450" s="23"/>
      <c r="F450" s="5">
        <f>F451</f>
        <v>15425.7</v>
      </c>
    </row>
    <row r="451" spans="1:6" ht="24.75" customHeight="1" x14ac:dyDescent="0.2">
      <c r="A451" s="18" t="s">
        <v>50</v>
      </c>
      <c r="B451" s="23">
        <v>10</v>
      </c>
      <c r="C451" s="23" t="s">
        <v>48</v>
      </c>
      <c r="D451" s="17" t="s">
        <v>231</v>
      </c>
      <c r="E451" s="23" t="s">
        <v>49</v>
      </c>
      <c r="F451" s="5">
        <f>F452</f>
        <v>15425.7</v>
      </c>
    </row>
    <row r="452" spans="1:6" ht="29.25" customHeight="1" x14ac:dyDescent="0.2">
      <c r="A452" s="8" t="s">
        <v>58</v>
      </c>
      <c r="B452" s="23">
        <v>10</v>
      </c>
      <c r="C452" s="23" t="s">
        <v>48</v>
      </c>
      <c r="D452" s="17" t="s">
        <v>231</v>
      </c>
      <c r="E452" s="23" t="s">
        <v>56</v>
      </c>
      <c r="F452" s="5">
        <v>15425.7</v>
      </c>
    </row>
    <row r="453" spans="1:6" ht="17.25" customHeight="1" x14ac:dyDescent="0.2">
      <c r="A453" s="16" t="s">
        <v>46</v>
      </c>
      <c r="B453" s="14">
        <v>10</v>
      </c>
      <c r="C453" s="14" t="s">
        <v>43</v>
      </c>
      <c r="D453" s="14"/>
      <c r="E453" s="14"/>
      <c r="F453" s="2">
        <f>F460+F467+F454</f>
        <v>1524.7</v>
      </c>
    </row>
    <row r="454" spans="1:6" ht="51" x14ac:dyDescent="0.2">
      <c r="A454" s="22" t="s">
        <v>259</v>
      </c>
      <c r="B454" s="19" t="s">
        <v>44</v>
      </c>
      <c r="C454" s="19" t="s">
        <v>43</v>
      </c>
      <c r="D454" s="19" t="s">
        <v>258</v>
      </c>
      <c r="E454" s="19"/>
      <c r="F454" s="9">
        <f>F455+F457</f>
        <v>227</v>
      </c>
    </row>
    <row r="455" spans="1:6" ht="25.5" x14ac:dyDescent="0.2">
      <c r="A455" s="18" t="s">
        <v>29</v>
      </c>
      <c r="B455" s="17" t="s">
        <v>44</v>
      </c>
      <c r="C455" s="17" t="s">
        <v>43</v>
      </c>
      <c r="D455" s="17" t="s">
        <v>258</v>
      </c>
      <c r="E455" s="17" t="s">
        <v>28</v>
      </c>
      <c r="F455" s="5">
        <f>F456</f>
        <v>98.5</v>
      </c>
    </row>
    <row r="456" spans="1:6" ht="27" customHeight="1" x14ac:dyDescent="0.2">
      <c r="A456" s="18" t="s">
        <v>27</v>
      </c>
      <c r="B456" s="17" t="s">
        <v>44</v>
      </c>
      <c r="C456" s="17" t="s">
        <v>43</v>
      </c>
      <c r="D456" s="17" t="s">
        <v>258</v>
      </c>
      <c r="E456" s="17" t="s">
        <v>24</v>
      </c>
      <c r="F456" s="5">
        <v>98.5</v>
      </c>
    </row>
    <row r="457" spans="1:6" ht="38.25" x14ac:dyDescent="0.2">
      <c r="A457" s="25" t="s">
        <v>38</v>
      </c>
      <c r="B457" s="17" t="s">
        <v>44</v>
      </c>
      <c r="C457" s="17" t="s">
        <v>43</v>
      </c>
      <c r="D457" s="17" t="s">
        <v>258</v>
      </c>
      <c r="E457" s="17" t="s">
        <v>37</v>
      </c>
      <c r="F457" s="5">
        <f>F458+F459</f>
        <v>128.5</v>
      </c>
    </row>
    <row r="458" spans="1:6" ht="16.5" customHeight="1" x14ac:dyDescent="0.2">
      <c r="A458" s="32" t="s">
        <v>61</v>
      </c>
      <c r="B458" s="17" t="s">
        <v>44</v>
      </c>
      <c r="C458" s="17" t="s">
        <v>43</v>
      </c>
      <c r="D458" s="17" t="s">
        <v>258</v>
      </c>
      <c r="E458" s="17" t="s">
        <v>60</v>
      </c>
      <c r="F458" s="5">
        <v>30.5</v>
      </c>
    </row>
    <row r="459" spans="1:6" ht="18" customHeight="1" x14ac:dyDescent="0.2">
      <c r="A459" s="32" t="s">
        <v>36</v>
      </c>
      <c r="B459" s="17" t="s">
        <v>44</v>
      </c>
      <c r="C459" s="17" t="s">
        <v>43</v>
      </c>
      <c r="D459" s="17" t="s">
        <v>258</v>
      </c>
      <c r="E459" s="17" t="s">
        <v>34</v>
      </c>
      <c r="F459" s="5">
        <v>98</v>
      </c>
    </row>
    <row r="460" spans="1:6" ht="15.75" customHeight="1" x14ac:dyDescent="0.2">
      <c r="A460" s="21" t="s">
        <v>21</v>
      </c>
      <c r="B460" s="19" t="s">
        <v>44</v>
      </c>
      <c r="C460" s="19" t="s">
        <v>43</v>
      </c>
      <c r="D460" s="19" t="s">
        <v>161</v>
      </c>
      <c r="E460" s="17"/>
      <c r="F460" s="9">
        <f>F461+F464</f>
        <v>505.7</v>
      </c>
    </row>
    <row r="461" spans="1:6" ht="33" customHeight="1" x14ac:dyDescent="0.2">
      <c r="A461" s="18" t="s">
        <v>45</v>
      </c>
      <c r="B461" s="17" t="s">
        <v>44</v>
      </c>
      <c r="C461" s="17" t="s">
        <v>43</v>
      </c>
      <c r="D461" s="26" t="s">
        <v>163</v>
      </c>
      <c r="E461" s="17"/>
      <c r="F461" s="5">
        <f>F462</f>
        <v>481.7</v>
      </c>
    </row>
    <row r="462" spans="1:6" ht="27.75" customHeight="1" x14ac:dyDescent="0.2">
      <c r="A462" s="18" t="s">
        <v>29</v>
      </c>
      <c r="B462" s="17" t="s">
        <v>44</v>
      </c>
      <c r="C462" s="17" t="s">
        <v>43</v>
      </c>
      <c r="D462" s="26" t="s">
        <v>163</v>
      </c>
      <c r="E462" s="17" t="s">
        <v>28</v>
      </c>
      <c r="F462" s="5">
        <f>F463</f>
        <v>481.7</v>
      </c>
    </row>
    <row r="463" spans="1:6" ht="27.75" customHeight="1" x14ac:dyDescent="0.2">
      <c r="A463" s="18" t="s">
        <v>27</v>
      </c>
      <c r="B463" s="17" t="s">
        <v>44</v>
      </c>
      <c r="C463" s="17" t="s">
        <v>43</v>
      </c>
      <c r="D463" s="26" t="s">
        <v>163</v>
      </c>
      <c r="E463" s="17" t="s">
        <v>24</v>
      </c>
      <c r="F463" s="5">
        <v>481.7</v>
      </c>
    </row>
    <row r="464" spans="1:6" ht="132.75" customHeight="1" x14ac:dyDescent="0.2">
      <c r="A464" s="80" t="s">
        <v>271</v>
      </c>
      <c r="B464" s="19" t="s">
        <v>44</v>
      </c>
      <c r="C464" s="19" t="s">
        <v>43</v>
      </c>
      <c r="D464" s="20" t="s">
        <v>232</v>
      </c>
      <c r="E464" s="19"/>
      <c r="F464" s="9">
        <f>F465</f>
        <v>24</v>
      </c>
    </row>
    <row r="465" spans="1:6" ht="30" customHeight="1" x14ac:dyDescent="0.2">
      <c r="A465" s="18" t="s">
        <v>29</v>
      </c>
      <c r="B465" s="17" t="s">
        <v>44</v>
      </c>
      <c r="C465" s="17" t="s">
        <v>43</v>
      </c>
      <c r="D465" s="26" t="s">
        <v>232</v>
      </c>
      <c r="E465" s="17" t="s">
        <v>28</v>
      </c>
      <c r="F465" s="5">
        <f>F466</f>
        <v>24</v>
      </c>
    </row>
    <row r="466" spans="1:6" ht="29.25" customHeight="1" x14ac:dyDescent="0.2">
      <c r="A466" s="18" t="s">
        <v>27</v>
      </c>
      <c r="B466" s="17" t="s">
        <v>44</v>
      </c>
      <c r="C466" s="17" t="s">
        <v>43</v>
      </c>
      <c r="D466" s="26" t="s">
        <v>232</v>
      </c>
      <c r="E466" s="17" t="s">
        <v>24</v>
      </c>
      <c r="F466" s="5">
        <v>24</v>
      </c>
    </row>
    <row r="467" spans="1:6" ht="89.25" x14ac:dyDescent="0.2">
      <c r="A467" s="22" t="s">
        <v>270</v>
      </c>
      <c r="B467" s="19" t="s">
        <v>44</v>
      </c>
      <c r="C467" s="19" t="s">
        <v>43</v>
      </c>
      <c r="D467" s="10" t="s">
        <v>233</v>
      </c>
      <c r="E467" s="10"/>
      <c r="F467" s="5">
        <f>F468</f>
        <v>792</v>
      </c>
    </row>
    <row r="468" spans="1:6" ht="21.75" customHeight="1" x14ac:dyDescent="0.2">
      <c r="A468" s="18" t="s">
        <v>29</v>
      </c>
      <c r="B468" s="17" t="s">
        <v>44</v>
      </c>
      <c r="C468" s="17" t="s">
        <v>43</v>
      </c>
      <c r="D468" s="6" t="s">
        <v>233</v>
      </c>
      <c r="E468" s="17" t="s">
        <v>28</v>
      </c>
      <c r="F468" s="5">
        <f>F469</f>
        <v>792</v>
      </c>
    </row>
    <row r="469" spans="1:6" ht="27.75" customHeight="1" x14ac:dyDescent="0.2">
      <c r="A469" s="18" t="s">
        <v>27</v>
      </c>
      <c r="B469" s="17" t="s">
        <v>44</v>
      </c>
      <c r="C469" s="17" t="s">
        <v>43</v>
      </c>
      <c r="D469" s="6" t="s">
        <v>233</v>
      </c>
      <c r="E469" s="17" t="s">
        <v>24</v>
      </c>
      <c r="F469" s="5">
        <v>792</v>
      </c>
    </row>
    <row r="470" spans="1:6" ht="17.25" customHeight="1" x14ac:dyDescent="0.2">
      <c r="A470" s="16" t="s">
        <v>42</v>
      </c>
      <c r="B470" s="14" t="s">
        <v>35</v>
      </c>
      <c r="C470" s="14"/>
      <c r="D470" s="14"/>
      <c r="E470" s="14"/>
      <c r="F470" s="2">
        <f>F471+F488+F481</f>
        <v>6461.3</v>
      </c>
    </row>
    <row r="471" spans="1:6" ht="17.25" customHeight="1" x14ac:dyDescent="0.2">
      <c r="A471" s="16" t="s">
        <v>41</v>
      </c>
      <c r="B471" s="14" t="s">
        <v>35</v>
      </c>
      <c r="C471" s="14" t="s">
        <v>11</v>
      </c>
      <c r="D471" s="14"/>
      <c r="E471" s="14"/>
      <c r="F471" s="2">
        <f>F472</f>
        <v>2106</v>
      </c>
    </row>
    <row r="472" spans="1:6" ht="25.5" x14ac:dyDescent="0.2">
      <c r="A472" s="22" t="s">
        <v>40</v>
      </c>
      <c r="B472" s="19" t="s">
        <v>35</v>
      </c>
      <c r="C472" s="19" t="s">
        <v>11</v>
      </c>
      <c r="D472" s="19" t="s">
        <v>235</v>
      </c>
      <c r="E472" s="19"/>
      <c r="F472" s="9">
        <f>F473+F478</f>
        <v>2106</v>
      </c>
    </row>
    <row r="473" spans="1:6" ht="25.5" x14ac:dyDescent="0.2">
      <c r="A473" s="22" t="s">
        <v>39</v>
      </c>
      <c r="B473" s="19" t="s">
        <v>35</v>
      </c>
      <c r="C473" s="19" t="s">
        <v>11</v>
      </c>
      <c r="D473" s="19" t="s">
        <v>236</v>
      </c>
      <c r="E473" s="19"/>
      <c r="F473" s="9">
        <f>F476+F474</f>
        <v>1600</v>
      </c>
    </row>
    <row r="474" spans="1:6" ht="28.5" customHeight="1" x14ac:dyDescent="0.2">
      <c r="A474" s="18" t="s">
        <v>29</v>
      </c>
      <c r="B474" s="17" t="s">
        <v>35</v>
      </c>
      <c r="C474" s="17" t="s">
        <v>11</v>
      </c>
      <c r="D474" s="17" t="s">
        <v>236</v>
      </c>
      <c r="E474" s="17" t="s">
        <v>28</v>
      </c>
      <c r="F474" s="5">
        <f>F475</f>
        <v>0</v>
      </c>
    </row>
    <row r="475" spans="1:6" ht="25.5" x14ac:dyDescent="0.2">
      <c r="A475" s="18" t="s">
        <v>27</v>
      </c>
      <c r="B475" s="17" t="s">
        <v>35</v>
      </c>
      <c r="C475" s="17" t="s">
        <v>11</v>
      </c>
      <c r="D475" s="17" t="s">
        <v>236</v>
      </c>
      <c r="E475" s="17" t="s">
        <v>24</v>
      </c>
      <c r="F475" s="5">
        <v>0</v>
      </c>
    </row>
    <row r="476" spans="1:6" ht="38.25" x14ac:dyDescent="0.2">
      <c r="A476" s="25" t="s">
        <v>38</v>
      </c>
      <c r="B476" s="17" t="s">
        <v>35</v>
      </c>
      <c r="C476" s="17" t="s">
        <v>11</v>
      </c>
      <c r="D476" s="17" t="s">
        <v>236</v>
      </c>
      <c r="E476" s="17" t="s">
        <v>37</v>
      </c>
      <c r="F476" s="5">
        <f>F477</f>
        <v>1600</v>
      </c>
    </row>
    <row r="477" spans="1:6" x14ac:dyDescent="0.2">
      <c r="A477" s="18" t="s">
        <v>36</v>
      </c>
      <c r="B477" s="17" t="s">
        <v>35</v>
      </c>
      <c r="C477" s="17" t="s">
        <v>11</v>
      </c>
      <c r="D477" s="17" t="s">
        <v>236</v>
      </c>
      <c r="E477" s="17" t="s">
        <v>34</v>
      </c>
      <c r="F477" s="5">
        <v>1600</v>
      </c>
    </row>
    <row r="478" spans="1:6" ht="25.5" x14ac:dyDescent="0.2">
      <c r="A478" s="35" t="s">
        <v>559</v>
      </c>
      <c r="B478" s="19" t="s">
        <v>35</v>
      </c>
      <c r="C478" s="19" t="s">
        <v>11</v>
      </c>
      <c r="D478" s="19" t="s">
        <v>560</v>
      </c>
      <c r="E478" s="19"/>
      <c r="F478" s="9">
        <f>F479</f>
        <v>506</v>
      </c>
    </row>
    <row r="479" spans="1:6" ht="38.25" x14ac:dyDescent="0.2">
      <c r="A479" s="25" t="s">
        <v>38</v>
      </c>
      <c r="B479" s="17" t="s">
        <v>35</v>
      </c>
      <c r="C479" s="17" t="s">
        <v>11</v>
      </c>
      <c r="D479" s="17" t="s">
        <v>560</v>
      </c>
      <c r="E479" s="17" t="s">
        <v>37</v>
      </c>
      <c r="F479" s="5">
        <f>F480</f>
        <v>506</v>
      </c>
    </row>
    <row r="480" spans="1:6" x14ac:dyDescent="0.2">
      <c r="A480" s="18" t="s">
        <v>36</v>
      </c>
      <c r="B480" s="17" t="s">
        <v>35</v>
      </c>
      <c r="C480" s="17" t="s">
        <v>11</v>
      </c>
      <c r="D480" s="17" t="s">
        <v>560</v>
      </c>
      <c r="E480" s="17" t="s">
        <v>34</v>
      </c>
      <c r="F480" s="5">
        <v>506</v>
      </c>
    </row>
    <row r="481" spans="1:6" x14ac:dyDescent="0.2">
      <c r="A481" s="16" t="s">
        <v>481</v>
      </c>
      <c r="B481" s="14" t="s">
        <v>35</v>
      </c>
      <c r="C481" s="14" t="s">
        <v>25</v>
      </c>
      <c r="D481" s="14"/>
      <c r="E481" s="14"/>
      <c r="F481" s="2">
        <f>F482+F485</f>
        <v>2105.3000000000002</v>
      </c>
    </row>
    <row r="482" spans="1:6" ht="63.75" x14ac:dyDescent="0.2">
      <c r="A482" s="22" t="s">
        <v>237</v>
      </c>
      <c r="B482" s="17" t="s">
        <v>35</v>
      </c>
      <c r="C482" s="17" t="s">
        <v>11</v>
      </c>
      <c r="D482" s="19" t="s">
        <v>238</v>
      </c>
      <c r="E482" s="19"/>
      <c r="F482" s="9">
        <f>F483</f>
        <v>2000</v>
      </c>
    </row>
    <row r="483" spans="1:6" ht="38.25" x14ac:dyDescent="0.2">
      <c r="A483" s="25" t="s">
        <v>38</v>
      </c>
      <c r="B483" s="17" t="s">
        <v>35</v>
      </c>
      <c r="C483" s="17" t="s">
        <v>11</v>
      </c>
      <c r="D483" s="17" t="s">
        <v>238</v>
      </c>
      <c r="E483" s="17" t="s">
        <v>37</v>
      </c>
      <c r="F483" s="5">
        <f>F484</f>
        <v>2000</v>
      </c>
    </row>
    <row r="484" spans="1:6" x14ac:dyDescent="0.2">
      <c r="A484" s="18" t="s">
        <v>36</v>
      </c>
      <c r="B484" s="17" t="s">
        <v>35</v>
      </c>
      <c r="C484" s="17" t="s">
        <v>11</v>
      </c>
      <c r="D484" s="17" t="s">
        <v>238</v>
      </c>
      <c r="E484" s="17" t="s">
        <v>34</v>
      </c>
      <c r="F484" s="5">
        <v>2000</v>
      </c>
    </row>
    <row r="485" spans="1:6" ht="65.25" customHeight="1" x14ac:dyDescent="0.2">
      <c r="A485" s="22" t="s">
        <v>239</v>
      </c>
      <c r="B485" s="17" t="s">
        <v>35</v>
      </c>
      <c r="C485" s="17" t="s">
        <v>11</v>
      </c>
      <c r="D485" s="19" t="s">
        <v>240</v>
      </c>
      <c r="E485" s="19"/>
      <c r="F485" s="9">
        <f>F486</f>
        <v>105.3</v>
      </c>
    </row>
    <row r="486" spans="1:6" ht="42" customHeight="1" x14ac:dyDescent="0.2">
      <c r="A486" s="25" t="s">
        <v>38</v>
      </c>
      <c r="B486" s="17" t="s">
        <v>35</v>
      </c>
      <c r="C486" s="17" t="s">
        <v>11</v>
      </c>
      <c r="D486" s="17" t="s">
        <v>240</v>
      </c>
      <c r="E486" s="17" t="s">
        <v>37</v>
      </c>
      <c r="F486" s="5">
        <f>F487</f>
        <v>105.3</v>
      </c>
    </row>
    <row r="487" spans="1:6" x14ac:dyDescent="0.2">
      <c r="A487" s="18" t="s">
        <v>36</v>
      </c>
      <c r="B487" s="17" t="s">
        <v>35</v>
      </c>
      <c r="C487" s="17" t="s">
        <v>11</v>
      </c>
      <c r="D487" s="17" t="s">
        <v>240</v>
      </c>
      <c r="E487" s="17" t="s">
        <v>34</v>
      </c>
      <c r="F487" s="5">
        <v>105.3</v>
      </c>
    </row>
    <row r="488" spans="1:6" ht="25.5" x14ac:dyDescent="0.2">
      <c r="A488" s="16" t="s">
        <v>543</v>
      </c>
      <c r="B488" s="14" t="s">
        <v>35</v>
      </c>
      <c r="C488" s="14" t="s">
        <v>102</v>
      </c>
      <c r="D488" s="14"/>
      <c r="E488" s="14"/>
      <c r="F488" s="2">
        <f>F489</f>
        <v>2250</v>
      </c>
    </row>
    <row r="489" spans="1:6" ht="64.5" customHeight="1" x14ac:dyDescent="0.2">
      <c r="A489" s="22" t="s">
        <v>237</v>
      </c>
      <c r="B489" s="17" t="s">
        <v>35</v>
      </c>
      <c r="C489" s="17" t="s">
        <v>102</v>
      </c>
      <c r="D489" s="19" t="s">
        <v>238</v>
      </c>
      <c r="E489" s="17"/>
      <c r="F489" s="5">
        <f>F490</f>
        <v>2250</v>
      </c>
    </row>
    <row r="490" spans="1:6" ht="16.5" customHeight="1" x14ac:dyDescent="0.2">
      <c r="A490" s="59" t="s">
        <v>105</v>
      </c>
      <c r="B490" s="17" t="s">
        <v>35</v>
      </c>
      <c r="C490" s="17" t="s">
        <v>102</v>
      </c>
      <c r="D490" s="17" t="s">
        <v>238</v>
      </c>
      <c r="E490" s="17" t="s">
        <v>6</v>
      </c>
      <c r="F490" s="5">
        <f>F491</f>
        <v>2250</v>
      </c>
    </row>
    <row r="491" spans="1:6" ht="16.5" customHeight="1" x14ac:dyDescent="0.2">
      <c r="A491" s="59" t="s">
        <v>279</v>
      </c>
      <c r="B491" s="17" t="s">
        <v>35</v>
      </c>
      <c r="C491" s="17" t="s">
        <v>102</v>
      </c>
      <c r="D491" s="17" t="s">
        <v>238</v>
      </c>
      <c r="E491" s="17" t="s">
        <v>269</v>
      </c>
      <c r="F491" s="5">
        <v>2250</v>
      </c>
    </row>
    <row r="492" spans="1:6" ht="18" customHeight="1" x14ac:dyDescent="0.2">
      <c r="A492" s="16" t="s">
        <v>33</v>
      </c>
      <c r="B492" s="14" t="s">
        <v>26</v>
      </c>
      <c r="C492" s="14"/>
      <c r="D492" s="14"/>
      <c r="E492" s="14"/>
      <c r="F492" s="2">
        <f>F493+F497</f>
        <v>2015</v>
      </c>
    </row>
    <row r="493" spans="1:6" x14ac:dyDescent="0.2">
      <c r="A493" s="16" t="s">
        <v>32</v>
      </c>
      <c r="B493" s="14" t="s">
        <v>26</v>
      </c>
      <c r="C493" s="14" t="s">
        <v>11</v>
      </c>
      <c r="D493" s="14"/>
      <c r="E493" s="14"/>
      <c r="F493" s="2">
        <f>F494</f>
        <v>1800</v>
      </c>
    </row>
    <row r="494" spans="1:6" ht="38.25" x14ac:dyDescent="0.2">
      <c r="A494" s="22" t="s">
        <v>30</v>
      </c>
      <c r="B494" s="24" t="s">
        <v>26</v>
      </c>
      <c r="C494" s="24" t="s">
        <v>11</v>
      </c>
      <c r="D494" s="19" t="s">
        <v>234</v>
      </c>
      <c r="E494" s="19"/>
      <c r="F494" s="9">
        <f>F495</f>
        <v>1800</v>
      </c>
    </row>
    <row r="495" spans="1:6" ht="25.5" x14ac:dyDescent="0.2">
      <c r="A495" s="18" t="s">
        <v>29</v>
      </c>
      <c r="B495" s="23" t="s">
        <v>26</v>
      </c>
      <c r="C495" s="23" t="s">
        <v>11</v>
      </c>
      <c r="D495" s="17" t="s">
        <v>234</v>
      </c>
      <c r="E495" s="17" t="s">
        <v>28</v>
      </c>
      <c r="F495" s="5">
        <f>F496</f>
        <v>1800</v>
      </c>
    </row>
    <row r="496" spans="1:6" ht="27.75" customHeight="1" x14ac:dyDescent="0.2">
      <c r="A496" s="18" t="s">
        <v>27</v>
      </c>
      <c r="B496" s="23" t="s">
        <v>26</v>
      </c>
      <c r="C496" s="23" t="s">
        <v>11</v>
      </c>
      <c r="D496" s="17" t="s">
        <v>234</v>
      </c>
      <c r="E496" s="17" t="s">
        <v>24</v>
      </c>
      <c r="F496" s="5">
        <v>1800</v>
      </c>
    </row>
    <row r="497" spans="1:6" ht="15" customHeight="1" x14ac:dyDescent="0.2">
      <c r="A497" s="16" t="s">
        <v>31</v>
      </c>
      <c r="B497" s="14" t="s">
        <v>26</v>
      </c>
      <c r="C497" s="14" t="s">
        <v>25</v>
      </c>
      <c r="D497" s="14"/>
      <c r="E497" s="14"/>
      <c r="F497" s="2">
        <f>F498</f>
        <v>215</v>
      </c>
    </row>
    <row r="498" spans="1:6" ht="25.5" customHeight="1" x14ac:dyDescent="0.2">
      <c r="A498" s="22" t="s">
        <v>30</v>
      </c>
      <c r="B498" s="19" t="s">
        <v>26</v>
      </c>
      <c r="C498" s="19" t="s">
        <v>25</v>
      </c>
      <c r="D498" s="19" t="s">
        <v>234</v>
      </c>
      <c r="E498" s="19"/>
      <c r="F498" s="9">
        <f>F499</f>
        <v>215</v>
      </c>
    </row>
    <row r="499" spans="1:6" ht="25.5" x14ac:dyDescent="0.2">
      <c r="A499" s="18" t="s">
        <v>29</v>
      </c>
      <c r="B499" s="17" t="s">
        <v>26</v>
      </c>
      <c r="C499" s="17" t="s">
        <v>25</v>
      </c>
      <c r="D499" s="17" t="s">
        <v>234</v>
      </c>
      <c r="E499" s="17" t="s">
        <v>28</v>
      </c>
      <c r="F499" s="5">
        <f>F500</f>
        <v>215</v>
      </c>
    </row>
    <row r="500" spans="1:6" ht="24.75" customHeight="1" x14ac:dyDescent="0.2">
      <c r="A500" s="18" t="s">
        <v>27</v>
      </c>
      <c r="B500" s="17" t="s">
        <v>26</v>
      </c>
      <c r="C500" s="17" t="s">
        <v>25</v>
      </c>
      <c r="D500" s="17" t="s">
        <v>234</v>
      </c>
      <c r="E500" s="17" t="s">
        <v>24</v>
      </c>
      <c r="F500" s="5">
        <v>215</v>
      </c>
    </row>
    <row r="501" spans="1:6" ht="24.75" customHeight="1" x14ac:dyDescent="0.2">
      <c r="A501" s="16" t="s">
        <v>23</v>
      </c>
      <c r="B501" s="14" t="s">
        <v>17</v>
      </c>
      <c r="C501" s="14"/>
      <c r="D501" s="14"/>
      <c r="E501" s="14"/>
      <c r="F501" s="2">
        <f>F502</f>
        <v>6674</v>
      </c>
    </row>
    <row r="502" spans="1:6" ht="25.5" x14ac:dyDescent="0.2">
      <c r="A502" s="16" t="s">
        <v>22</v>
      </c>
      <c r="B502" s="14" t="s">
        <v>17</v>
      </c>
      <c r="C502" s="14" t="s">
        <v>11</v>
      </c>
      <c r="D502" s="14"/>
      <c r="E502" s="19"/>
      <c r="F502" s="9">
        <f>F503</f>
        <v>6674</v>
      </c>
    </row>
    <row r="503" spans="1:6" ht="18.75" customHeight="1" x14ac:dyDescent="0.2">
      <c r="A503" s="21" t="s">
        <v>21</v>
      </c>
      <c r="B503" s="19" t="s">
        <v>17</v>
      </c>
      <c r="C503" s="19" t="s">
        <v>11</v>
      </c>
      <c r="D503" s="19" t="s">
        <v>161</v>
      </c>
      <c r="E503" s="19"/>
      <c r="F503" s="9">
        <f>F504</f>
        <v>6674</v>
      </c>
    </row>
    <row r="504" spans="1:6" ht="28.5" customHeight="1" x14ac:dyDescent="0.2">
      <c r="A504" s="22" t="s">
        <v>20</v>
      </c>
      <c r="B504" s="19" t="s">
        <v>17</v>
      </c>
      <c r="C504" s="19" t="s">
        <v>11</v>
      </c>
      <c r="D504" s="19" t="s">
        <v>241</v>
      </c>
      <c r="E504" s="19"/>
      <c r="F504" s="9">
        <f>F505</f>
        <v>6674</v>
      </c>
    </row>
    <row r="505" spans="1:6" ht="23.25" customHeight="1" x14ac:dyDescent="0.2">
      <c r="A505" s="18" t="s">
        <v>18</v>
      </c>
      <c r="B505" s="17" t="s">
        <v>17</v>
      </c>
      <c r="C505" s="17" t="s">
        <v>11</v>
      </c>
      <c r="D505" s="17" t="s">
        <v>241</v>
      </c>
      <c r="E505" s="17" t="s">
        <v>19</v>
      </c>
      <c r="F505" s="5">
        <f>F506</f>
        <v>6674</v>
      </c>
    </row>
    <row r="506" spans="1:6" ht="25.5" x14ac:dyDescent="0.2">
      <c r="A506" s="18" t="s">
        <v>18</v>
      </c>
      <c r="B506" s="17" t="s">
        <v>17</v>
      </c>
      <c r="C506" s="17" t="s">
        <v>11</v>
      </c>
      <c r="D506" s="17" t="s">
        <v>241</v>
      </c>
      <c r="E506" s="17" t="s">
        <v>16</v>
      </c>
      <c r="F506" s="5">
        <v>6674</v>
      </c>
    </row>
    <row r="507" spans="1:6" ht="15" customHeight="1" x14ac:dyDescent="0.2">
      <c r="A507" s="16" t="s">
        <v>15</v>
      </c>
      <c r="B507" s="14" t="s">
        <v>3</v>
      </c>
      <c r="C507" s="14"/>
      <c r="D507" s="14"/>
      <c r="E507" s="14"/>
      <c r="F507" s="2">
        <f>F508+F513</f>
        <v>82876.700000000012</v>
      </c>
    </row>
    <row r="508" spans="1:6" ht="25.5" x14ac:dyDescent="0.2">
      <c r="A508" s="13" t="s">
        <v>14</v>
      </c>
      <c r="B508" s="12" t="s">
        <v>3</v>
      </c>
      <c r="C508" s="12" t="s">
        <v>11</v>
      </c>
      <c r="D508" s="12"/>
      <c r="E508" s="12"/>
      <c r="F508" s="2">
        <f>F509</f>
        <v>45285.3</v>
      </c>
    </row>
    <row r="509" spans="1:6" ht="18.75" customHeight="1" x14ac:dyDescent="0.2">
      <c r="A509" s="21" t="s">
        <v>21</v>
      </c>
      <c r="B509" s="10" t="s">
        <v>3</v>
      </c>
      <c r="C509" s="10" t="s">
        <v>11</v>
      </c>
      <c r="D509" s="19" t="s">
        <v>161</v>
      </c>
      <c r="E509" s="10"/>
      <c r="F509" s="9">
        <f>F510</f>
        <v>45285.3</v>
      </c>
    </row>
    <row r="510" spans="1:6" ht="29.25" customHeight="1" x14ac:dyDescent="0.2">
      <c r="A510" s="11" t="s">
        <v>13</v>
      </c>
      <c r="B510" s="10" t="s">
        <v>3</v>
      </c>
      <c r="C510" s="10" t="s">
        <v>11</v>
      </c>
      <c r="D510" s="10" t="s">
        <v>242</v>
      </c>
      <c r="E510" s="10"/>
      <c r="F510" s="9">
        <f>F511</f>
        <v>45285.3</v>
      </c>
    </row>
    <row r="511" spans="1:6" x14ac:dyDescent="0.2">
      <c r="A511" s="8" t="s">
        <v>7</v>
      </c>
      <c r="B511" s="6" t="s">
        <v>3</v>
      </c>
      <c r="C511" s="6" t="s">
        <v>11</v>
      </c>
      <c r="D511" s="10" t="s">
        <v>242</v>
      </c>
      <c r="E511" s="6" t="s">
        <v>6</v>
      </c>
      <c r="F511" s="5">
        <f>F512</f>
        <v>45285.3</v>
      </c>
    </row>
    <row r="512" spans="1:6" ht="18.75" customHeight="1" x14ac:dyDescent="0.2">
      <c r="A512" s="8" t="s">
        <v>12</v>
      </c>
      <c r="B512" s="6" t="s">
        <v>3</v>
      </c>
      <c r="C512" s="6" t="s">
        <v>11</v>
      </c>
      <c r="D512" s="10" t="s">
        <v>242</v>
      </c>
      <c r="E512" s="6" t="s">
        <v>10</v>
      </c>
      <c r="F512" s="5">
        <v>45285.3</v>
      </c>
    </row>
    <row r="513" spans="1:6" ht="25.5" x14ac:dyDescent="0.2">
      <c r="A513" s="13" t="s">
        <v>9</v>
      </c>
      <c r="B513" s="12" t="s">
        <v>3</v>
      </c>
      <c r="C513" s="12" t="s">
        <v>2</v>
      </c>
      <c r="D513" s="12"/>
      <c r="E513" s="12"/>
      <c r="F513" s="186">
        <f>F519+F514</f>
        <v>37591.4</v>
      </c>
    </row>
    <row r="514" spans="1:6" ht="17.25" customHeight="1" x14ac:dyDescent="0.2">
      <c r="A514" s="21" t="s">
        <v>21</v>
      </c>
      <c r="B514" s="10" t="s">
        <v>3</v>
      </c>
      <c r="C514" s="10" t="s">
        <v>2</v>
      </c>
      <c r="D514" s="19" t="s">
        <v>161</v>
      </c>
      <c r="E514" s="6"/>
      <c r="F514" s="30">
        <f>F515</f>
        <v>37591.4</v>
      </c>
    </row>
    <row r="515" spans="1:6" ht="76.5" x14ac:dyDescent="0.2">
      <c r="A515" s="11" t="s">
        <v>8</v>
      </c>
      <c r="B515" s="10" t="s">
        <v>3</v>
      </c>
      <c r="C515" s="10" t="s">
        <v>2</v>
      </c>
      <c r="D515" s="10" t="s">
        <v>243</v>
      </c>
      <c r="E515" s="10"/>
      <c r="F515" s="30">
        <f>F516</f>
        <v>37591.4</v>
      </c>
    </row>
    <row r="516" spans="1:6" x14ac:dyDescent="0.2">
      <c r="A516" s="8" t="s">
        <v>7</v>
      </c>
      <c r="B516" s="6" t="s">
        <v>3</v>
      </c>
      <c r="C516" s="6" t="s">
        <v>2</v>
      </c>
      <c r="D516" s="6" t="s">
        <v>243</v>
      </c>
      <c r="E516" s="6" t="s">
        <v>6</v>
      </c>
      <c r="F516" s="28">
        <f>F517</f>
        <v>37591.4</v>
      </c>
    </row>
    <row r="517" spans="1:6" x14ac:dyDescent="0.2">
      <c r="A517" s="8" t="s">
        <v>5</v>
      </c>
      <c r="B517" s="6" t="s">
        <v>3</v>
      </c>
      <c r="C517" s="6" t="s">
        <v>2</v>
      </c>
      <c r="D517" s="6" t="s">
        <v>243</v>
      </c>
      <c r="E517" s="6" t="s">
        <v>1</v>
      </c>
      <c r="F517" s="28">
        <v>37591.4</v>
      </c>
    </row>
    <row r="518" spans="1:6" x14ac:dyDescent="0.2">
      <c r="A518" s="4" t="s">
        <v>0</v>
      </c>
      <c r="B518" s="3"/>
      <c r="C518" s="3"/>
      <c r="D518" s="3"/>
      <c r="E518" s="3"/>
      <c r="F518" s="2">
        <f>F13+F96+F102+F121+F160+F193+F375+F416+F470+F492+F501+F507</f>
        <v>857983.2</v>
      </c>
    </row>
  </sheetData>
  <mergeCells count="4">
    <mergeCell ref="C8:D8"/>
    <mergeCell ref="A9:D9"/>
    <mergeCell ref="A5:E6"/>
    <mergeCell ref="D1:E4"/>
  </mergeCells>
  <pageMargins left="0.78740157480314965" right="0.78740157480314965" top="0.98425196850393704" bottom="0.39370078740157483" header="0.51181102362204722" footer="0.51181102362204722"/>
  <pageSetup paperSize="9" scale="86" fitToHeight="3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18"/>
  <sheetViews>
    <sheetView workbookViewId="0">
      <selection activeCell="E1" sqref="E1:G3"/>
    </sheetView>
  </sheetViews>
  <sheetFormatPr defaultRowHeight="12.75" x14ac:dyDescent="0.2"/>
  <cols>
    <col min="1" max="1" width="52.140625" style="1" customWidth="1"/>
    <col min="2" max="2" width="9.7109375" style="1" customWidth="1"/>
    <col min="3" max="3" width="9.85546875" style="1" customWidth="1"/>
    <col min="4" max="4" width="11.5703125" style="1" customWidth="1"/>
    <col min="5" max="5" width="12.85546875" style="1" customWidth="1"/>
    <col min="6" max="6" width="9.85546875" style="1" customWidth="1"/>
    <col min="7" max="7" width="12.140625" style="1" customWidth="1"/>
    <col min="8" max="16384" width="9.140625" style="1"/>
  </cols>
  <sheetData>
    <row r="1" spans="1:7" ht="12.75" customHeight="1" x14ac:dyDescent="0.2">
      <c r="A1" s="75"/>
      <c r="B1" s="75"/>
      <c r="C1" s="75"/>
      <c r="D1" s="75"/>
      <c r="E1" s="221" t="s">
        <v>570</v>
      </c>
      <c r="F1" s="221"/>
      <c r="G1" s="221"/>
    </row>
    <row r="2" spans="1:7" x14ac:dyDescent="0.2">
      <c r="A2" s="74"/>
      <c r="B2" s="74"/>
      <c r="C2" s="74"/>
      <c r="D2" s="74"/>
      <c r="E2" s="221"/>
      <c r="F2" s="221"/>
      <c r="G2" s="221"/>
    </row>
    <row r="3" spans="1:7" ht="69" customHeight="1" x14ac:dyDescent="0.2">
      <c r="A3" s="74"/>
      <c r="B3" s="74"/>
      <c r="C3" s="74"/>
      <c r="D3" s="74"/>
      <c r="E3" s="221"/>
      <c r="F3" s="221"/>
      <c r="G3" s="221"/>
    </row>
    <row r="4" spans="1:7" x14ac:dyDescent="0.2">
      <c r="A4" s="74"/>
      <c r="B4" s="74"/>
      <c r="C4" s="74"/>
      <c r="D4" s="74"/>
      <c r="E4" s="73"/>
      <c r="F4" s="72"/>
      <c r="G4" s="72"/>
    </row>
    <row r="5" spans="1:7" x14ac:dyDescent="0.2">
      <c r="A5" s="247" t="s">
        <v>260</v>
      </c>
      <c r="B5" s="247"/>
      <c r="C5" s="247"/>
      <c r="D5" s="247"/>
      <c r="E5" s="247"/>
      <c r="F5" s="247"/>
      <c r="G5" s="247"/>
    </row>
    <row r="6" spans="1:7" ht="21" customHeight="1" x14ac:dyDescent="0.2">
      <c r="A6" s="247"/>
      <c r="B6" s="247"/>
      <c r="C6" s="247"/>
      <c r="D6" s="247"/>
      <c r="E6" s="247"/>
      <c r="F6" s="247"/>
      <c r="G6" s="247"/>
    </row>
    <row r="7" spans="1:7" x14ac:dyDescent="0.2">
      <c r="A7" s="70"/>
      <c r="B7" s="70"/>
      <c r="C7" s="70"/>
      <c r="D7" s="70"/>
      <c r="E7" s="70"/>
      <c r="F7" s="71"/>
      <c r="G7" s="71"/>
    </row>
    <row r="8" spans="1:7" x14ac:dyDescent="0.2">
      <c r="A8" s="70"/>
      <c r="B8" s="70"/>
      <c r="C8" s="70"/>
      <c r="D8" s="70"/>
      <c r="E8" s="70"/>
      <c r="F8" s="246" t="s">
        <v>160</v>
      </c>
      <c r="G8" s="246"/>
    </row>
    <row r="9" spans="1:7" ht="15.75" x14ac:dyDescent="0.25">
      <c r="A9" s="247" t="s">
        <v>261</v>
      </c>
      <c r="B9" s="247"/>
      <c r="C9" s="247"/>
      <c r="D9" s="247"/>
      <c r="E9" s="247"/>
      <c r="F9" s="247"/>
      <c r="G9" s="247"/>
    </row>
    <row r="10" spans="1:7" ht="15.75" x14ac:dyDescent="0.25">
      <c r="A10" s="69"/>
      <c r="B10" s="69"/>
      <c r="C10" s="68"/>
      <c r="D10" s="68"/>
      <c r="E10" s="68"/>
      <c r="F10" s="68"/>
      <c r="G10" s="68"/>
    </row>
    <row r="11" spans="1:7" ht="47.25" x14ac:dyDescent="0.2">
      <c r="A11" s="67" t="s">
        <v>159</v>
      </c>
      <c r="B11" s="67" t="s">
        <v>158</v>
      </c>
      <c r="C11" s="67" t="s">
        <v>157</v>
      </c>
      <c r="D11" s="67" t="s">
        <v>156</v>
      </c>
      <c r="E11" s="67" t="s">
        <v>155</v>
      </c>
      <c r="F11" s="67" t="s">
        <v>154</v>
      </c>
      <c r="G11" s="67" t="s">
        <v>153</v>
      </c>
    </row>
    <row r="12" spans="1:7" ht="15.75" x14ac:dyDescent="0.2">
      <c r="A12" s="66" t="s">
        <v>152</v>
      </c>
      <c r="B12" s="65">
        <v>203</v>
      </c>
      <c r="C12" s="64"/>
      <c r="D12" s="64"/>
      <c r="E12" s="64"/>
      <c r="F12" s="64"/>
      <c r="G12" s="63">
        <f>G518</f>
        <v>857983.2</v>
      </c>
    </row>
    <row r="13" spans="1:7" x14ac:dyDescent="0.2">
      <c r="A13" s="62" t="s">
        <v>151</v>
      </c>
      <c r="B13" s="15" t="s">
        <v>4</v>
      </c>
      <c r="C13" s="15" t="s">
        <v>11</v>
      </c>
      <c r="D13" s="15"/>
      <c r="E13" s="15"/>
      <c r="F13" s="15"/>
      <c r="G13" s="2">
        <f>G14+G19+G24+G70+G75+G91+G86</f>
        <v>38365.599999999991</v>
      </c>
    </row>
    <row r="14" spans="1:7" ht="27.75" customHeight="1" x14ac:dyDescent="0.2">
      <c r="A14" s="62" t="s">
        <v>150</v>
      </c>
      <c r="B14" s="15" t="s">
        <v>4</v>
      </c>
      <c r="C14" s="15" t="s">
        <v>149</v>
      </c>
      <c r="D14" s="15" t="s">
        <v>148</v>
      </c>
      <c r="E14" s="15"/>
      <c r="F14" s="15"/>
      <c r="G14" s="2">
        <f>G15</f>
        <v>1430.5</v>
      </c>
    </row>
    <row r="15" spans="1:7" ht="15.75" customHeight="1" x14ac:dyDescent="0.2">
      <c r="A15" s="21" t="s">
        <v>21</v>
      </c>
      <c r="B15" s="15" t="s">
        <v>4</v>
      </c>
      <c r="C15" s="20" t="s">
        <v>11</v>
      </c>
      <c r="D15" s="20" t="s">
        <v>25</v>
      </c>
      <c r="E15" s="20" t="s">
        <v>161</v>
      </c>
      <c r="F15" s="20"/>
      <c r="G15" s="9">
        <f>G16</f>
        <v>1430.5</v>
      </c>
    </row>
    <row r="16" spans="1:7" x14ac:dyDescent="0.2">
      <c r="A16" s="21" t="s">
        <v>147</v>
      </c>
      <c r="B16" s="15" t="s">
        <v>4</v>
      </c>
      <c r="C16" s="20" t="s">
        <v>11</v>
      </c>
      <c r="D16" s="20" t="s">
        <v>25</v>
      </c>
      <c r="E16" s="20" t="s">
        <v>252</v>
      </c>
      <c r="F16" s="20"/>
      <c r="G16" s="9">
        <f>G17</f>
        <v>1430.5</v>
      </c>
    </row>
    <row r="17" spans="1:7" ht="51" x14ac:dyDescent="0.2">
      <c r="A17" s="18" t="s">
        <v>76</v>
      </c>
      <c r="B17" s="15" t="s">
        <v>4</v>
      </c>
      <c r="C17" s="17" t="s">
        <v>11</v>
      </c>
      <c r="D17" s="17" t="s">
        <v>25</v>
      </c>
      <c r="E17" s="26" t="s">
        <v>252</v>
      </c>
      <c r="F17" s="17" t="s">
        <v>75</v>
      </c>
      <c r="G17" s="5">
        <f>G18</f>
        <v>1430.5</v>
      </c>
    </row>
    <row r="18" spans="1:7" ht="25.5" x14ac:dyDescent="0.2">
      <c r="A18" s="18" t="s">
        <v>134</v>
      </c>
      <c r="B18" s="15" t="s">
        <v>4</v>
      </c>
      <c r="C18" s="17" t="s">
        <v>11</v>
      </c>
      <c r="D18" s="17" t="s">
        <v>25</v>
      </c>
      <c r="E18" s="26" t="s">
        <v>252</v>
      </c>
      <c r="F18" s="17" t="s">
        <v>133</v>
      </c>
      <c r="G18" s="5">
        <v>1430.5</v>
      </c>
    </row>
    <row r="19" spans="1:7" ht="38.25" x14ac:dyDescent="0.2">
      <c r="A19" s="16" t="s">
        <v>146</v>
      </c>
      <c r="B19" s="15" t="s">
        <v>4</v>
      </c>
      <c r="C19" s="14" t="s">
        <v>11</v>
      </c>
      <c r="D19" s="14" t="s">
        <v>2</v>
      </c>
      <c r="E19" s="14"/>
      <c r="F19" s="14"/>
      <c r="G19" s="2">
        <f>G20</f>
        <v>233.2</v>
      </c>
    </row>
    <row r="20" spans="1:7" x14ac:dyDescent="0.2">
      <c r="A20" s="21" t="s">
        <v>21</v>
      </c>
      <c r="B20" s="15" t="s">
        <v>4</v>
      </c>
      <c r="C20" s="19" t="s">
        <v>11</v>
      </c>
      <c r="D20" s="19" t="s">
        <v>2</v>
      </c>
      <c r="E20" s="20" t="s">
        <v>161</v>
      </c>
      <c r="F20" s="19"/>
      <c r="G20" s="9">
        <f>G21</f>
        <v>233.2</v>
      </c>
    </row>
    <row r="21" spans="1:7" ht="25.5" x14ac:dyDescent="0.2">
      <c r="A21" s="22" t="s">
        <v>145</v>
      </c>
      <c r="B21" s="15" t="s">
        <v>4</v>
      </c>
      <c r="C21" s="19" t="s">
        <v>11</v>
      </c>
      <c r="D21" s="19" t="s">
        <v>2</v>
      </c>
      <c r="E21" s="20" t="s">
        <v>251</v>
      </c>
      <c r="F21" s="19"/>
      <c r="G21" s="9">
        <f>G22</f>
        <v>233.2</v>
      </c>
    </row>
    <row r="22" spans="1:7" ht="51" x14ac:dyDescent="0.2">
      <c r="A22" s="18" t="s">
        <v>76</v>
      </c>
      <c r="B22" s="15" t="s">
        <v>4</v>
      </c>
      <c r="C22" s="17" t="s">
        <v>11</v>
      </c>
      <c r="D22" s="17" t="s">
        <v>2</v>
      </c>
      <c r="E22" s="26" t="s">
        <v>251</v>
      </c>
      <c r="F22" s="17" t="s">
        <v>75</v>
      </c>
      <c r="G22" s="5">
        <f>G23</f>
        <v>233.2</v>
      </c>
    </row>
    <row r="23" spans="1:7" ht="25.5" x14ac:dyDescent="0.2">
      <c r="A23" s="18" t="s">
        <v>134</v>
      </c>
      <c r="B23" s="15" t="s">
        <v>4</v>
      </c>
      <c r="C23" s="17" t="s">
        <v>11</v>
      </c>
      <c r="D23" s="17" t="s">
        <v>2</v>
      </c>
      <c r="E23" s="26" t="s">
        <v>251</v>
      </c>
      <c r="F23" s="17" t="s">
        <v>133</v>
      </c>
      <c r="G23" s="5">
        <v>233.2</v>
      </c>
    </row>
    <row r="24" spans="1:7" ht="38.25" x14ac:dyDescent="0.2">
      <c r="A24" s="16" t="s">
        <v>144</v>
      </c>
      <c r="B24" s="15" t="s">
        <v>4</v>
      </c>
      <c r="C24" s="14" t="s">
        <v>11</v>
      </c>
      <c r="D24" s="14" t="s">
        <v>48</v>
      </c>
      <c r="E24" s="14"/>
      <c r="F24" s="14"/>
      <c r="G24" s="61">
        <f>G25</f>
        <v>34499.599999999991</v>
      </c>
    </row>
    <row r="25" spans="1:7" x14ac:dyDescent="0.2">
      <c r="A25" s="21" t="s">
        <v>21</v>
      </c>
      <c r="B25" s="15" t="s">
        <v>4</v>
      </c>
      <c r="C25" s="19" t="s">
        <v>11</v>
      </c>
      <c r="D25" s="19" t="s">
        <v>48</v>
      </c>
      <c r="E25" s="20" t="s">
        <v>161</v>
      </c>
      <c r="F25" s="19"/>
      <c r="G25" s="9">
        <f>G26+G29+G35+G40+G45+G50+G57+G62+G67</f>
        <v>34499.599999999991</v>
      </c>
    </row>
    <row r="26" spans="1:7" ht="33.75" customHeight="1" x14ac:dyDescent="0.2">
      <c r="A26" s="57" t="s">
        <v>137</v>
      </c>
      <c r="B26" s="15" t="s">
        <v>4</v>
      </c>
      <c r="C26" s="17" t="s">
        <v>11</v>
      </c>
      <c r="D26" s="17" t="s">
        <v>48</v>
      </c>
      <c r="E26" s="26" t="s">
        <v>162</v>
      </c>
      <c r="F26" s="17"/>
      <c r="G26" s="5">
        <f>G27</f>
        <v>22133.5</v>
      </c>
    </row>
    <row r="27" spans="1:7" ht="51" x14ac:dyDescent="0.2">
      <c r="A27" s="18" t="s">
        <v>76</v>
      </c>
      <c r="B27" s="15" t="s">
        <v>4</v>
      </c>
      <c r="C27" s="17" t="s">
        <v>11</v>
      </c>
      <c r="D27" s="17" t="s">
        <v>48</v>
      </c>
      <c r="E27" s="26" t="s">
        <v>162</v>
      </c>
      <c r="F27" s="17" t="s">
        <v>75</v>
      </c>
      <c r="G27" s="44">
        <v>22133.5</v>
      </c>
    </row>
    <row r="28" spans="1:7" ht="25.5" x14ac:dyDescent="0.2">
      <c r="A28" s="18" t="s">
        <v>134</v>
      </c>
      <c r="B28" s="15" t="s">
        <v>4</v>
      </c>
      <c r="C28" s="17" t="s">
        <v>11</v>
      </c>
      <c r="D28" s="17" t="s">
        <v>48</v>
      </c>
      <c r="E28" s="26" t="s">
        <v>162</v>
      </c>
      <c r="F28" s="17" t="s">
        <v>133</v>
      </c>
      <c r="G28" s="44">
        <v>21833.5</v>
      </c>
    </row>
    <row r="29" spans="1:7" ht="25.5" x14ac:dyDescent="0.2">
      <c r="A29" s="18" t="s">
        <v>45</v>
      </c>
      <c r="B29" s="15" t="s">
        <v>4</v>
      </c>
      <c r="C29" s="17" t="s">
        <v>11</v>
      </c>
      <c r="D29" s="17" t="s">
        <v>48</v>
      </c>
      <c r="E29" s="26" t="s">
        <v>163</v>
      </c>
      <c r="F29" s="17"/>
      <c r="G29" s="5">
        <f>G30+G32</f>
        <v>7313.3</v>
      </c>
    </row>
    <row r="30" spans="1:7" ht="25.5" x14ac:dyDescent="0.2">
      <c r="A30" s="18" t="s">
        <v>29</v>
      </c>
      <c r="B30" s="15" t="s">
        <v>4</v>
      </c>
      <c r="C30" s="17" t="s">
        <v>11</v>
      </c>
      <c r="D30" s="17" t="s">
        <v>48</v>
      </c>
      <c r="E30" s="26" t="s">
        <v>163</v>
      </c>
      <c r="F30" s="17" t="s">
        <v>28</v>
      </c>
      <c r="G30" s="44">
        <f>G31</f>
        <v>6972.2</v>
      </c>
    </row>
    <row r="31" spans="1:7" ht="25.5" x14ac:dyDescent="0.2">
      <c r="A31" s="18" t="s">
        <v>27</v>
      </c>
      <c r="B31" s="15" t="s">
        <v>4</v>
      </c>
      <c r="C31" s="17" t="s">
        <v>11</v>
      </c>
      <c r="D31" s="17" t="s">
        <v>48</v>
      </c>
      <c r="E31" s="26" t="s">
        <v>163</v>
      </c>
      <c r="F31" s="17" t="s">
        <v>24</v>
      </c>
      <c r="G31" s="44">
        <v>6972.2</v>
      </c>
    </row>
    <row r="32" spans="1:7" x14ac:dyDescent="0.2">
      <c r="A32" s="18" t="s">
        <v>72</v>
      </c>
      <c r="B32" s="15" t="s">
        <v>4</v>
      </c>
      <c r="C32" s="17" t="s">
        <v>11</v>
      </c>
      <c r="D32" s="17" t="s">
        <v>48</v>
      </c>
      <c r="E32" s="26" t="s">
        <v>163</v>
      </c>
      <c r="F32" s="17" t="s">
        <v>71</v>
      </c>
      <c r="G32" s="5">
        <f>G33+G34</f>
        <v>341.1</v>
      </c>
    </row>
    <row r="33" spans="1:7" x14ac:dyDescent="0.2">
      <c r="A33" s="18" t="s">
        <v>548</v>
      </c>
      <c r="B33" s="15" t="s">
        <v>4</v>
      </c>
      <c r="C33" s="17" t="s">
        <v>11</v>
      </c>
      <c r="D33" s="17" t="s">
        <v>48</v>
      </c>
      <c r="E33" s="26" t="s">
        <v>163</v>
      </c>
      <c r="F33" s="17" t="s">
        <v>536</v>
      </c>
      <c r="G33" s="5">
        <v>7</v>
      </c>
    </row>
    <row r="34" spans="1:7" x14ac:dyDescent="0.2">
      <c r="A34" s="18" t="s">
        <v>70</v>
      </c>
      <c r="B34" s="15" t="s">
        <v>4</v>
      </c>
      <c r="C34" s="17" t="s">
        <v>11</v>
      </c>
      <c r="D34" s="17" t="s">
        <v>48</v>
      </c>
      <c r="E34" s="26" t="s">
        <v>163</v>
      </c>
      <c r="F34" s="17" t="s">
        <v>69</v>
      </c>
      <c r="G34" s="5">
        <v>334.1</v>
      </c>
    </row>
    <row r="35" spans="1:7" ht="38.25" x14ac:dyDescent="0.2">
      <c r="A35" s="22" t="s">
        <v>62</v>
      </c>
      <c r="B35" s="15" t="s">
        <v>4</v>
      </c>
      <c r="C35" s="19" t="s">
        <v>11</v>
      </c>
      <c r="D35" s="19" t="s">
        <v>48</v>
      </c>
      <c r="E35" s="19" t="s">
        <v>172</v>
      </c>
      <c r="F35" s="19"/>
      <c r="G35" s="9">
        <f>G36+G38</f>
        <v>1290</v>
      </c>
    </row>
    <row r="36" spans="1:7" ht="51" x14ac:dyDescent="0.2">
      <c r="A36" s="18" t="s">
        <v>76</v>
      </c>
      <c r="B36" s="15" t="s">
        <v>4</v>
      </c>
      <c r="C36" s="17" t="s">
        <v>11</v>
      </c>
      <c r="D36" s="17" t="s">
        <v>48</v>
      </c>
      <c r="E36" s="17" t="s">
        <v>172</v>
      </c>
      <c r="F36" s="17" t="s">
        <v>75</v>
      </c>
      <c r="G36" s="5">
        <f>G37</f>
        <v>1155.2</v>
      </c>
    </row>
    <row r="37" spans="1:7" ht="25.5" x14ac:dyDescent="0.2">
      <c r="A37" s="18" t="s">
        <v>134</v>
      </c>
      <c r="B37" s="15" t="s">
        <v>4</v>
      </c>
      <c r="C37" s="17" t="s">
        <v>11</v>
      </c>
      <c r="D37" s="17" t="s">
        <v>48</v>
      </c>
      <c r="E37" s="17" t="s">
        <v>172</v>
      </c>
      <c r="F37" s="17" t="s">
        <v>133</v>
      </c>
      <c r="G37" s="5">
        <v>1155.2</v>
      </c>
    </row>
    <row r="38" spans="1:7" ht="25.5" x14ac:dyDescent="0.2">
      <c r="A38" s="18" t="s">
        <v>29</v>
      </c>
      <c r="B38" s="15" t="s">
        <v>4</v>
      </c>
      <c r="C38" s="17" t="s">
        <v>11</v>
      </c>
      <c r="D38" s="17" t="s">
        <v>48</v>
      </c>
      <c r="E38" s="17" t="s">
        <v>172</v>
      </c>
      <c r="F38" s="17" t="s">
        <v>28</v>
      </c>
      <c r="G38" s="5">
        <f>G39</f>
        <v>134.80000000000001</v>
      </c>
    </row>
    <row r="39" spans="1:7" ht="25.5" x14ac:dyDescent="0.2">
      <c r="A39" s="18" t="s">
        <v>27</v>
      </c>
      <c r="B39" s="15" t="s">
        <v>4</v>
      </c>
      <c r="C39" s="17" t="s">
        <v>11</v>
      </c>
      <c r="D39" s="17" t="s">
        <v>48</v>
      </c>
      <c r="E39" s="17" t="s">
        <v>172</v>
      </c>
      <c r="F39" s="17" t="s">
        <v>24</v>
      </c>
      <c r="G39" s="5">
        <v>134.80000000000001</v>
      </c>
    </row>
    <row r="40" spans="1:7" ht="25.5" x14ac:dyDescent="0.2">
      <c r="A40" s="22" t="s">
        <v>143</v>
      </c>
      <c r="B40" s="15" t="s">
        <v>4</v>
      </c>
      <c r="C40" s="19" t="s">
        <v>11</v>
      </c>
      <c r="D40" s="19" t="s">
        <v>48</v>
      </c>
      <c r="E40" s="19" t="s">
        <v>454</v>
      </c>
      <c r="F40" s="19"/>
      <c r="G40" s="9">
        <f>G41+G43</f>
        <v>865</v>
      </c>
    </row>
    <row r="41" spans="1:7" ht="51" x14ac:dyDescent="0.2">
      <c r="A41" s="18" t="s">
        <v>76</v>
      </c>
      <c r="B41" s="15" t="s">
        <v>4</v>
      </c>
      <c r="C41" s="17" t="s">
        <v>11</v>
      </c>
      <c r="D41" s="17" t="s">
        <v>48</v>
      </c>
      <c r="E41" s="17" t="s">
        <v>454</v>
      </c>
      <c r="F41" s="17" t="s">
        <v>75</v>
      </c>
      <c r="G41" s="5">
        <f>G42</f>
        <v>730.6</v>
      </c>
    </row>
    <row r="42" spans="1:7" ht="25.5" x14ac:dyDescent="0.2">
      <c r="A42" s="18" t="s">
        <v>139</v>
      </c>
      <c r="B42" s="15" t="s">
        <v>4</v>
      </c>
      <c r="C42" s="17" t="s">
        <v>11</v>
      </c>
      <c r="D42" s="17" t="s">
        <v>48</v>
      </c>
      <c r="E42" s="17" t="s">
        <v>454</v>
      </c>
      <c r="F42" s="17" t="s">
        <v>133</v>
      </c>
      <c r="G42" s="5">
        <v>730.6</v>
      </c>
    </row>
    <row r="43" spans="1:7" ht="25.5" x14ac:dyDescent="0.2">
      <c r="A43" s="18" t="s">
        <v>29</v>
      </c>
      <c r="B43" s="15" t="s">
        <v>4</v>
      </c>
      <c r="C43" s="17" t="s">
        <v>11</v>
      </c>
      <c r="D43" s="17" t="s">
        <v>48</v>
      </c>
      <c r="E43" s="17" t="s">
        <v>454</v>
      </c>
      <c r="F43" s="17" t="s">
        <v>28</v>
      </c>
      <c r="G43" s="5">
        <f>G44</f>
        <v>134.4</v>
      </c>
    </row>
    <row r="44" spans="1:7" ht="25.5" x14ac:dyDescent="0.2">
      <c r="A44" s="18" t="s">
        <v>27</v>
      </c>
      <c r="B44" s="15" t="s">
        <v>4</v>
      </c>
      <c r="C44" s="17" t="s">
        <v>11</v>
      </c>
      <c r="D44" s="17" t="s">
        <v>48</v>
      </c>
      <c r="E44" s="17" t="s">
        <v>454</v>
      </c>
      <c r="F44" s="17" t="s">
        <v>24</v>
      </c>
      <c r="G44" s="5">
        <v>134.4</v>
      </c>
    </row>
    <row r="45" spans="1:7" ht="38.25" x14ac:dyDescent="0.2">
      <c r="A45" s="22" t="s">
        <v>54</v>
      </c>
      <c r="B45" s="15" t="s">
        <v>4</v>
      </c>
      <c r="C45" s="19" t="s">
        <v>11</v>
      </c>
      <c r="D45" s="19" t="s">
        <v>48</v>
      </c>
      <c r="E45" s="19" t="s">
        <v>455</v>
      </c>
      <c r="F45" s="19"/>
      <c r="G45" s="9">
        <f>G46+G48</f>
        <v>1732.9</v>
      </c>
    </row>
    <row r="46" spans="1:7" ht="51" x14ac:dyDescent="0.2">
      <c r="A46" s="18" t="s">
        <v>76</v>
      </c>
      <c r="B46" s="15" t="s">
        <v>4</v>
      </c>
      <c r="C46" s="17" t="s">
        <v>11</v>
      </c>
      <c r="D46" s="17" t="s">
        <v>48</v>
      </c>
      <c r="E46" s="17" t="s">
        <v>455</v>
      </c>
      <c r="F46" s="17" t="s">
        <v>75</v>
      </c>
      <c r="G46" s="5">
        <f>G47</f>
        <v>1332.9</v>
      </c>
    </row>
    <row r="47" spans="1:7" ht="25.5" x14ac:dyDescent="0.2">
      <c r="A47" s="18" t="s">
        <v>134</v>
      </c>
      <c r="B47" s="15" t="s">
        <v>4</v>
      </c>
      <c r="C47" s="17" t="s">
        <v>11</v>
      </c>
      <c r="D47" s="17" t="s">
        <v>48</v>
      </c>
      <c r="E47" s="17" t="s">
        <v>455</v>
      </c>
      <c r="F47" s="17" t="s">
        <v>133</v>
      </c>
      <c r="G47" s="5">
        <v>1332.9</v>
      </c>
    </row>
    <row r="48" spans="1:7" ht="25.5" x14ac:dyDescent="0.2">
      <c r="A48" s="18" t="s">
        <v>29</v>
      </c>
      <c r="B48" s="15" t="s">
        <v>4</v>
      </c>
      <c r="C48" s="17" t="s">
        <v>11</v>
      </c>
      <c r="D48" s="17" t="s">
        <v>48</v>
      </c>
      <c r="E48" s="17" t="s">
        <v>455</v>
      </c>
      <c r="F48" s="17" t="s">
        <v>28</v>
      </c>
      <c r="G48" s="5">
        <f>G49</f>
        <v>400</v>
      </c>
    </row>
    <row r="49" spans="1:7" ht="25.5" x14ac:dyDescent="0.2">
      <c r="A49" s="18" t="s">
        <v>27</v>
      </c>
      <c r="B49" s="15" t="s">
        <v>4</v>
      </c>
      <c r="C49" s="17" t="s">
        <v>11</v>
      </c>
      <c r="D49" s="17" t="s">
        <v>48</v>
      </c>
      <c r="E49" s="17" t="s">
        <v>455</v>
      </c>
      <c r="F49" s="17" t="s">
        <v>24</v>
      </c>
      <c r="G49" s="5">
        <v>400</v>
      </c>
    </row>
    <row r="50" spans="1:7" ht="25.5" x14ac:dyDescent="0.2">
      <c r="A50" s="11" t="s">
        <v>142</v>
      </c>
      <c r="B50" s="7" t="s">
        <v>4</v>
      </c>
      <c r="C50" s="10" t="s">
        <v>11</v>
      </c>
      <c r="D50" s="10" t="s">
        <v>48</v>
      </c>
      <c r="E50" s="10" t="s">
        <v>164</v>
      </c>
      <c r="F50" s="19"/>
      <c r="G50" s="9">
        <f>G51+G53+G55</f>
        <v>5</v>
      </c>
    </row>
    <row r="51" spans="1:7" ht="51" x14ac:dyDescent="0.2">
      <c r="A51" s="18" t="s">
        <v>76</v>
      </c>
      <c r="B51" s="7" t="s">
        <v>4</v>
      </c>
      <c r="C51" s="6" t="s">
        <v>11</v>
      </c>
      <c r="D51" s="6" t="s">
        <v>48</v>
      </c>
      <c r="E51" s="6" t="s">
        <v>164</v>
      </c>
      <c r="F51" s="17" t="s">
        <v>75</v>
      </c>
      <c r="G51" s="5">
        <f>G52</f>
        <v>3.1</v>
      </c>
    </row>
    <row r="52" spans="1:7" ht="25.5" x14ac:dyDescent="0.2">
      <c r="A52" s="18" t="s">
        <v>134</v>
      </c>
      <c r="B52" s="7" t="s">
        <v>4</v>
      </c>
      <c r="C52" s="6" t="s">
        <v>11</v>
      </c>
      <c r="D52" s="6" t="s">
        <v>48</v>
      </c>
      <c r="E52" s="6" t="s">
        <v>164</v>
      </c>
      <c r="F52" s="17" t="s">
        <v>133</v>
      </c>
      <c r="G52" s="5">
        <v>3.1</v>
      </c>
    </row>
    <row r="53" spans="1:7" ht="25.5" x14ac:dyDescent="0.2">
      <c r="A53" s="18" t="s">
        <v>29</v>
      </c>
      <c r="B53" s="7" t="s">
        <v>4</v>
      </c>
      <c r="C53" s="6" t="s">
        <v>11</v>
      </c>
      <c r="D53" s="6" t="s">
        <v>48</v>
      </c>
      <c r="E53" s="6" t="s">
        <v>164</v>
      </c>
      <c r="F53" s="17" t="s">
        <v>28</v>
      </c>
      <c r="G53" s="5">
        <f>G54</f>
        <v>0.4</v>
      </c>
    </row>
    <row r="54" spans="1:7" ht="25.5" x14ac:dyDescent="0.2">
      <c r="A54" s="18" t="s">
        <v>27</v>
      </c>
      <c r="B54" s="7" t="s">
        <v>4</v>
      </c>
      <c r="C54" s="6" t="s">
        <v>11</v>
      </c>
      <c r="D54" s="6" t="s">
        <v>48</v>
      </c>
      <c r="E54" s="6" t="s">
        <v>164</v>
      </c>
      <c r="F54" s="17" t="s">
        <v>24</v>
      </c>
      <c r="G54" s="5">
        <v>0.4</v>
      </c>
    </row>
    <row r="55" spans="1:7" x14ac:dyDescent="0.2">
      <c r="A55" s="18" t="s">
        <v>105</v>
      </c>
      <c r="B55" s="7" t="s">
        <v>4</v>
      </c>
      <c r="C55" s="6" t="s">
        <v>11</v>
      </c>
      <c r="D55" s="6" t="s">
        <v>48</v>
      </c>
      <c r="E55" s="6" t="s">
        <v>164</v>
      </c>
      <c r="F55" s="17" t="s">
        <v>6</v>
      </c>
      <c r="G55" s="5">
        <f>G56</f>
        <v>1.5</v>
      </c>
    </row>
    <row r="56" spans="1:7" x14ac:dyDescent="0.2">
      <c r="A56" s="18" t="s">
        <v>125</v>
      </c>
      <c r="B56" s="7" t="s">
        <v>4</v>
      </c>
      <c r="C56" s="6" t="s">
        <v>11</v>
      </c>
      <c r="D56" s="6" t="s">
        <v>48</v>
      </c>
      <c r="E56" s="6" t="s">
        <v>164</v>
      </c>
      <c r="F56" s="17" t="s">
        <v>124</v>
      </c>
      <c r="G56" s="5">
        <v>1.5</v>
      </c>
    </row>
    <row r="57" spans="1:7" ht="51" x14ac:dyDescent="0.2">
      <c r="A57" s="11" t="s">
        <v>141</v>
      </c>
      <c r="B57" s="7" t="s">
        <v>4</v>
      </c>
      <c r="C57" s="10" t="s">
        <v>11</v>
      </c>
      <c r="D57" s="10" t="s">
        <v>48</v>
      </c>
      <c r="E57" s="10" t="s">
        <v>165</v>
      </c>
      <c r="F57" s="10"/>
      <c r="G57" s="9">
        <f>G58+G60</f>
        <v>80.2</v>
      </c>
    </row>
    <row r="58" spans="1:7" ht="51" x14ac:dyDescent="0.2">
      <c r="A58" s="18" t="s">
        <v>76</v>
      </c>
      <c r="B58" s="7" t="s">
        <v>4</v>
      </c>
      <c r="C58" s="6" t="s">
        <v>11</v>
      </c>
      <c r="D58" s="6" t="s">
        <v>48</v>
      </c>
      <c r="E58" s="6" t="s">
        <v>165</v>
      </c>
      <c r="F58" s="17" t="s">
        <v>75</v>
      </c>
      <c r="G58" s="5">
        <f>G59</f>
        <v>72.400000000000006</v>
      </c>
    </row>
    <row r="59" spans="1:7" ht="25.5" x14ac:dyDescent="0.2">
      <c r="A59" s="18" t="s">
        <v>134</v>
      </c>
      <c r="B59" s="7" t="s">
        <v>4</v>
      </c>
      <c r="C59" s="6" t="s">
        <v>11</v>
      </c>
      <c r="D59" s="6" t="s">
        <v>48</v>
      </c>
      <c r="E59" s="6" t="s">
        <v>165</v>
      </c>
      <c r="F59" s="17" t="s">
        <v>133</v>
      </c>
      <c r="G59" s="5">
        <v>72.400000000000006</v>
      </c>
    </row>
    <row r="60" spans="1:7" ht="25.5" x14ac:dyDescent="0.2">
      <c r="A60" s="18" t="s">
        <v>29</v>
      </c>
      <c r="B60" s="7" t="s">
        <v>4</v>
      </c>
      <c r="C60" s="6" t="s">
        <v>11</v>
      </c>
      <c r="D60" s="6" t="s">
        <v>48</v>
      </c>
      <c r="E60" s="6" t="s">
        <v>165</v>
      </c>
      <c r="F60" s="17" t="s">
        <v>28</v>
      </c>
      <c r="G60" s="5">
        <f>G61</f>
        <v>7.8</v>
      </c>
    </row>
    <row r="61" spans="1:7" ht="25.5" x14ac:dyDescent="0.2">
      <c r="A61" s="18" t="s">
        <v>27</v>
      </c>
      <c r="B61" s="7" t="s">
        <v>4</v>
      </c>
      <c r="C61" s="6" t="s">
        <v>11</v>
      </c>
      <c r="D61" s="6" t="s">
        <v>48</v>
      </c>
      <c r="E61" s="6" t="s">
        <v>165</v>
      </c>
      <c r="F61" s="17" t="s">
        <v>24</v>
      </c>
      <c r="G61" s="5">
        <v>7.8</v>
      </c>
    </row>
    <row r="62" spans="1:7" ht="55.5" customHeight="1" x14ac:dyDescent="0.2">
      <c r="A62" s="60" t="s">
        <v>140</v>
      </c>
      <c r="B62" s="7" t="s">
        <v>4</v>
      </c>
      <c r="C62" s="10" t="s">
        <v>11</v>
      </c>
      <c r="D62" s="10" t="s">
        <v>48</v>
      </c>
      <c r="E62" s="10" t="s">
        <v>166</v>
      </c>
      <c r="F62" s="10"/>
      <c r="G62" s="9">
        <f>G65+G63</f>
        <v>370.7</v>
      </c>
    </row>
    <row r="63" spans="1:7" ht="51" x14ac:dyDescent="0.2">
      <c r="A63" s="18" t="s">
        <v>76</v>
      </c>
      <c r="B63" s="15" t="s">
        <v>4</v>
      </c>
      <c r="C63" s="17" t="s">
        <v>11</v>
      </c>
      <c r="D63" s="17" t="s">
        <v>48</v>
      </c>
      <c r="E63" s="6" t="s">
        <v>166</v>
      </c>
      <c r="F63" s="17" t="s">
        <v>75</v>
      </c>
      <c r="G63" s="5">
        <f>G64</f>
        <v>338.5</v>
      </c>
    </row>
    <row r="64" spans="1:7" ht="25.5" x14ac:dyDescent="0.2">
      <c r="A64" s="18" t="s">
        <v>139</v>
      </c>
      <c r="B64" s="15" t="s">
        <v>4</v>
      </c>
      <c r="C64" s="17" t="s">
        <v>11</v>
      </c>
      <c r="D64" s="17" t="s">
        <v>48</v>
      </c>
      <c r="E64" s="6" t="s">
        <v>166</v>
      </c>
      <c r="F64" s="17" t="s">
        <v>133</v>
      </c>
      <c r="G64" s="5">
        <v>338.5</v>
      </c>
    </row>
    <row r="65" spans="1:7" ht="25.5" x14ac:dyDescent="0.2">
      <c r="A65" s="59" t="s">
        <v>29</v>
      </c>
      <c r="B65" s="7" t="s">
        <v>4</v>
      </c>
      <c r="C65" s="6" t="s">
        <v>11</v>
      </c>
      <c r="D65" s="6" t="s">
        <v>48</v>
      </c>
      <c r="E65" s="6" t="s">
        <v>166</v>
      </c>
      <c r="F65" s="58" t="s">
        <v>28</v>
      </c>
      <c r="G65" s="5">
        <f>G66</f>
        <v>32.200000000000003</v>
      </c>
    </row>
    <row r="66" spans="1:7" ht="25.5" x14ac:dyDescent="0.2">
      <c r="A66" s="59" t="s">
        <v>27</v>
      </c>
      <c r="B66" s="7" t="s">
        <v>4</v>
      </c>
      <c r="C66" s="6" t="s">
        <v>11</v>
      </c>
      <c r="D66" s="6" t="s">
        <v>48</v>
      </c>
      <c r="E66" s="6" t="s">
        <v>166</v>
      </c>
      <c r="F66" s="58" t="s">
        <v>24</v>
      </c>
      <c r="G66" s="5">
        <v>32.200000000000003</v>
      </c>
    </row>
    <row r="67" spans="1:7" ht="26.25" x14ac:dyDescent="0.25">
      <c r="A67" s="60" t="s">
        <v>555</v>
      </c>
      <c r="B67" s="194" t="s">
        <v>4</v>
      </c>
      <c r="C67" s="10" t="s">
        <v>11</v>
      </c>
      <c r="D67" s="10" t="s">
        <v>48</v>
      </c>
      <c r="E67" s="10" t="s">
        <v>556</v>
      </c>
      <c r="F67" s="79"/>
      <c r="G67" s="9">
        <f>G68</f>
        <v>709</v>
      </c>
    </row>
    <row r="68" spans="1:7" ht="25.5" x14ac:dyDescent="0.2">
      <c r="A68" s="59" t="s">
        <v>29</v>
      </c>
      <c r="B68" s="7" t="s">
        <v>4</v>
      </c>
      <c r="C68" s="6" t="s">
        <v>11</v>
      </c>
      <c r="D68" s="6" t="s">
        <v>48</v>
      </c>
      <c r="E68" s="6" t="s">
        <v>556</v>
      </c>
      <c r="F68" s="58" t="s">
        <v>28</v>
      </c>
      <c r="G68" s="5">
        <f>G69</f>
        <v>709</v>
      </c>
    </row>
    <row r="69" spans="1:7" ht="25.5" x14ac:dyDescent="0.2">
      <c r="A69" s="59" t="s">
        <v>27</v>
      </c>
      <c r="B69" s="7" t="s">
        <v>4</v>
      </c>
      <c r="C69" s="6" t="s">
        <v>11</v>
      </c>
      <c r="D69" s="6" t="s">
        <v>48</v>
      </c>
      <c r="E69" s="6" t="s">
        <v>556</v>
      </c>
      <c r="F69" s="58" t="s">
        <v>24</v>
      </c>
      <c r="G69" s="5">
        <v>709</v>
      </c>
    </row>
    <row r="70" spans="1:7" ht="13.5" x14ac:dyDescent="0.25">
      <c r="A70" s="76" t="s">
        <v>167</v>
      </c>
      <c r="B70" s="7" t="s">
        <v>4</v>
      </c>
      <c r="C70" s="12" t="s">
        <v>11</v>
      </c>
      <c r="D70" s="12" t="s">
        <v>102</v>
      </c>
      <c r="E70" s="77"/>
      <c r="F70" s="78"/>
      <c r="G70" s="2">
        <f>G71</f>
        <v>0</v>
      </c>
    </row>
    <row r="71" spans="1:7" ht="18" customHeight="1" x14ac:dyDescent="0.2">
      <c r="A71" s="21" t="s">
        <v>21</v>
      </c>
      <c r="B71" s="7" t="s">
        <v>4</v>
      </c>
      <c r="C71" s="10" t="s">
        <v>11</v>
      </c>
      <c r="D71" s="10" t="s">
        <v>102</v>
      </c>
      <c r="E71" s="20" t="s">
        <v>161</v>
      </c>
      <c r="F71" s="78"/>
      <c r="G71" s="9">
        <f>G72</f>
        <v>0</v>
      </c>
    </row>
    <row r="72" spans="1:7" ht="38.25" x14ac:dyDescent="0.2">
      <c r="A72" s="60" t="s">
        <v>168</v>
      </c>
      <c r="B72" s="7" t="s">
        <v>4</v>
      </c>
      <c r="C72" s="10" t="s">
        <v>11</v>
      </c>
      <c r="D72" s="10" t="s">
        <v>102</v>
      </c>
      <c r="E72" s="10" t="s">
        <v>169</v>
      </c>
      <c r="F72" s="79"/>
      <c r="G72" s="9">
        <f>G73</f>
        <v>0</v>
      </c>
    </row>
    <row r="73" spans="1:7" ht="25.5" x14ac:dyDescent="0.2">
      <c r="A73" s="59" t="s">
        <v>29</v>
      </c>
      <c r="B73" s="7" t="s">
        <v>4</v>
      </c>
      <c r="C73" s="6" t="s">
        <v>11</v>
      </c>
      <c r="D73" s="6" t="s">
        <v>102</v>
      </c>
      <c r="E73" s="6" t="s">
        <v>169</v>
      </c>
      <c r="F73" s="58" t="s">
        <v>28</v>
      </c>
      <c r="G73" s="5">
        <f>G74</f>
        <v>0</v>
      </c>
    </row>
    <row r="74" spans="1:7" ht="25.5" x14ac:dyDescent="0.2">
      <c r="A74" s="59" t="s">
        <v>27</v>
      </c>
      <c r="B74" s="7" t="s">
        <v>4</v>
      </c>
      <c r="C74" s="6" t="s">
        <v>11</v>
      </c>
      <c r="D74" s="6" t="s">
        <v>102</v>
      </c>
      <c r="E74" s="6" t="s">
        <v>169</v>
      </c>
      <c r="F74" s="58" t="s">
        <v>24</v>
      </c>
      <c r="G74" s="5">
        <v>0</v>
      </c>
    </row>
    <row r="75" spans="1:7" ht="38.25" x14ac:dyDescent="0.2">
      <c r="A75" s="13" t="s">
        <v>138</v>
      </c>
      <c r="B75" s="15" t="s">
        <v>4</v>
      </c>
      <c r="C75" s="14" t="s">
        <v>11</v>
      </c>
      <c r="D75" s="14" t="s">
        <v>43</v>
      </c>
      <c r="E75" s="12"/>
      <c r="F75" s="12"/>
      <c r="G75" s="2">
        <f>G76</f>
        <v>1902.3</v>
      </c>
    </row>
    <row r="76" spans="1:7" x14ac:dyDescent="0.2">
      <c r="A76" s="21" t="s">
        <v>21</v>
      </c>
      <c r="B76" s="15" t="s">
        <v>4</v>
      </c>
      <c r="C76" s="19" t="s">
        <v>11</v>
      </c>
      <c r="D76" s="19" t="s">
        <v>43</v>
      </c>
      <c r="E76" s="20" t="s">
        <v>161</v>
      </c>
      <c r="F76" s="19"/>
      <c r="G76" s="9">
        <f>G77+G80+G83</f>
        <v>1902.3</v>
      </c>
    </row>
    <row r="77" spans="1:7" ht="25.5" customHeight="1" x14ac:dyDescent="0.2">
      <c r="A77" s="57" t="s">
        <v>137</v>
      </c>
      <c r="B77" s="15" t="s">
        <v>4</v>
      </c>
      <c r="C77" s="17" t="s">
        <v>11</v>
      </c>
      <c r="D77" s="17" t="s">
        <v>43</v>
      </c>
      <c r="E77" s="26" t="s">
        <v>162</v>
      </c>
      <c r="F77" s="17"/>
      <c r="G77" s="5">
        <f>G78</f>
        <v>1482.3</v>
      </c>
    </row>
    <row r="78" spans="1:7" ht="51" x14ac:dyDescent="0.2">
      <c r="A78" s="18" t="s">
        <v>76</v>
      </c>
      <c r="B78" s="15" t="s">
        <v>4</v>
      </c>
      <c r="C78" s="17" t="s">
        <v>11</v>
      </c>
      <c r="D78" s="17" t="s">
        <v>43</v>
      </c>
      <c r="E78" s="26" t="s">
        <v>162</v>
      </c>
      <c r="F78" s="17" t="s">
        <v>75</v>
      </c>
      <c r="G78" s="5">
        <f>G79</f>
        <v>1482.3</v>
      </c>
    </row>
    <row r="79" spans="1:7" ht="25.5" x14ac:dyDescent="0.2">
      <c r="A79" s="18" t="s">
        <v>134</v>
      </c>
      <c r="B79" s="15" t="s">
        <v>4</v>
      </c>
      <c r="C79" s="17" t="s">
        <v>11</v>
      </c>
      <c r="D79" s="17" t="s">
        <v>43</v>
      </c>
      <c r="E79" s="26" t="s">
        <v>162</v>
      </c>
      <c r="F79" s="17" t="s">
        <v>133</v>
      </c>
      <c r="G79" s="5">
        <v>1482.3</v>
      </c>
    </row>
    <row r="80" spans="1:7" ht="25.5" x14ac:dyDescent="0.2">
      <c r="A80" s="18" t="s">
        <v>45</v>
      </c>
      <c r="B80" s="15" t="s">
        <v>4</v>
      </c>
      <c r="C80" s="17" t="s">
        <v>11</v>
      </c>
      <c r="D80" s="17" t="s">
        <v>43</v>
      </c>
      <c r="E80" s="26" t="s">
        <v>163</v>
      </c>
      <c r="F80" s="17"/>
      <c r="G80" s="5">
        <f>G81</f>
        <v>13.3</v>
      </c>
    </row>
    <row r="81" spans="1:7" ht="25.5" x14ac:dyDescent="0.2">
      <c r="A81" s="18" t="s">
        <v>29</v>
      </c>
      <c r="B81" s="15" t="s">
        <v>4</v>
      </c>
      <c r="C81" s="17" t="s">
        <v>11</v>
      </c>
      <c r="D81" s="17" t="s">
        <v>43</v>
      </c>
      <c r="E81" s="26" t="s">
        <v>163</v>
      </c>
      <c r="F81" s="17" t="s">
        <v>28</v>
      </c>
      <c r="G81" s="5">
        <f>G82</f>
        <v>13.3</v>
      </c>
    </row>
    <row r="82" spans="1:7" ht="25.5" x14ac:dyDescent="0.2">
      <c r="A82" s="18" t="s">
        <v>27</v>
      </c>
      <c r="B82" s="15" t="s">
        <v>4</v>
      </c>
      <c r="C82" s="17" t="s">
        <v>11</v>
      </c>
      <c r="D82" s="17" t="s">
        <v>43</v>
      </c>
      <c r="E82" s="26" t="s">
        <v>163</v>
      </c>
      <c r="F82" s="17" t="s">
        <v>24</v>
      </c>
      <c r="G82" s="5">
        <v>13.3</v>
      </c>
    </row>
    <row r="83" spans="1:7" ht="25.5" x14ac:dyDescent="0.2">
      <c r="A83" s="18" t="s">
        <v>136</v>
      </c>
      <c r="B83" s="15" t="s">
        <v>4</v>
      </c>
      <c r="C83" s="17" t="s">
        <v>11</v>
      </c>
      <c r="D83" s="17" t="s">
        <v>43</v>
      </c>
      <c r="E83" s="26" t="s">
        <v>170</v>
      </c>
      <c r="F83" s="17"/>
      <c r="G83" s="5">
        <f>G84</f>
        <v>406.7</v>
      </c>
    </row>
    <row r="84" spans="1:7" ht="51" x14ac:dyDescent="0.2">
      <c r="A84" s="18" t="s">
        <v>135</v>
      </c>
      <c r="B84" s="15" t="s">
        <v>4</v>
      </c>
      <c r="C84" s="17" t="s">
        <v>11</v>
      </c>
      <c r="D84" s="17" t="s">
        <v>43</v>
      </c>
      <c r="E84" s="26" t="s">
        <v>170</v>
      </c>
      <c r="F84" s="17" t="s">
        <v>75</v>
      </c>
      <c r="G84" s="5">
        <f>G85</f>
        <v>406.7</v>
      </c>
    </row>
    <row r="85" spans="1:7" ht="25.5" x14ac:dyDescent="0.2">
      <c r="A85" s="18" t="s">
        <v>134</v>
      </c>
      <c r="B85" s="15" t="s">
        <v>4</v>
      </c>
      <c r="C85" s="17" t="s">
        <v>11</v>
      </c>
      <c r="D85" s="17" t="s">
        <v>43</v>
      </c>
      <c r="E85" s="26" t="s">
        <v>170</v>
      </c>
      <c r="F85" s="17" t="s">
        <v>133</v>
      </c>
      <c r="G85" s="5">
        <v>406.7</v>
      </c>
    </row>
    <row r="86" spans="1:7" x14ac:dyDescent="0.2">
      <c r="A86" s="16" t="s">
        <v>528</v>
      </c>
      <c r="B86" s="15" t="s">
        <v>4</v>
      </c>
      <c r="C86" s="14" t="s">
        <v>11</v>
      </c>
      <c r="D86" s="14" t="s">
        <v>83</v>
      </c>
      <c r="E86" s="15"/>
      <c r="F86" s="14"/>
      <c r="G86" s="2">
        <f>G87</f>
        <v>300</v>
      </c>
    </row>
    <row r="87" spans="1:7" x14ac:dyDescent="0.2">
      <c r="A87" s="21" t="s">
        <v>21</v>
      </c>
      <c r="B87" s="15" t="s">
        <v>4</v>
      </c>
      <c r="C87" s="19" t="s">
        <v>11</v>
      </c>
      <c r="D87" s="19" t="s">
        <v>83</v>
      </c>
      <c r="E87" s="20" t="s">
        <v>529</v>
      </c>
      <c r="F87" s="17"/>
      <c r="G87" s="5">
        <f>G88</f>
        <v>300</v>
      </c>
    </row>
    <row r="88" spans="1:7" ht="25.5" x14ac:dyDescent="0.2">
      <c r="A88" s="18" t="s">
        <v>530</v>
      </c>
      <c r="B88" s="15" t="s">
        <v>4</v>
      </c>
      <c r="C88" s="17" t="s">
        <v>11</v>
      </c>
      <c r="D88" s="17" t="s">
        <v>83</v>
      </c>
      <c r="E88" s="26" t="s">
        <v>531</v>
      </c>
      <c r="F88" s="17"/>
      <c r="G88" s="5">
        <f>G89</f>
        <v>300</v>
      </c>
    </row>
    <row r="89" spans="1:7" ht="25.5" x14ac:dyDescent="0.2">
      <c r="A89" s="18" t="s">
        <v>29</v>
      </c>
      <c r="B89" s="15" t="s">
        <v>4</v>
      </c>
      <c r="C89" s="17" t="s">
        <v>11</v>
      </c>
      <c r="D89" s="17" t="s">
        <v>83</v>
      </c>
      <c r="E89" s="26" t="s">
        <v>531</v>
      </c>
      <c r="F89" s="17" t="s">
        <v>28</v>
      </c>
      <c r="G89" s="5">
        <f>G90</f>
        <v>300</v>
      </c>
    </row>
    <row r="90" spans="1:7" ht="25.5" x14ac:dyDescent="0.2">
      <c r="A90" s="18" t="s">
        <v>27</v>
      </c>
      <c r="B90" s="15" t="s">
        <v>4</v>
      </c>
      <c r="C90" s="17" t="s">
        <v>11</v>
      </c>
      <c r="D90" s="17" t="s">
        <v>83</v>
      </c>
      <c r="E90" s="26" t="s">
        <v>531</v>
      </c>
      <c r="F90" s="17" t="s">
        <v>24</v>
      </c>
      <c r="G90" s="5">
        <v>300</v>
      </c>
    </row>
    <row r="91" spans="1:7" x14ac:dyDescent="0.2">
      <c r="A91" s="16" t="s">
        <v>132</v>
      </c>
      <c r="B91" s="15" t="s">
        <v>4</v>
      </c>
      <c r="C91" s="14" t="s">
        <v>11</v>
      </c>
      <c r="D91" s="14" t="s">
        <v>35</v>
      </c>
      <c r="E91" s="14"/>
      <c r="F91" s="14"/>
      <c r="G91" s="2">
        <f>G92</f>
        <v>0</v>
      </c>
    </row>
    <row r="92" spans="1:7" ht="18.75" customHeight="1" x14ac:dyDescent="0.2">
      <c r="A92" s="21" t="s">
        <v>21</v>
      </c>
      <c r="B92" s="15" t="s">
        <v>4</v>
      </c>
      <c r="C92" s="19" t="s">
        <v>11</v>
      </c>
      <c r="D92" s="19" t="s">
        <v>35</v>
      </c>
      <c r="E92" s="20" t="s">
        <v>161</v>
      </c>
      <c r="F92" s="19"/>
      <c r="G92" s="9">
        <f>G93</f>
        <v>0</v>
      </c>
    </row>
    <row r="93" spans="1:7" x14ac:dyDescent="0.2">
      <c r="A93" s="27" t="s">
        <v>131</v>
      </c>
      <c r="B93" s="56" t="s">
        <v>4</v>
      </c>
      <c r="C93" s="23" t="s">
        <v>11</v>
      </c>
      <c r="D93" s="23" t="s">
        <v>35</v>
      </c>
      <c r="E93" s="23" t="s">
        <v>173</v>
      </c>
      <c r="F93" s="23"/>
      <c r="G93" s="5">
        <f>G94</f>
        <v>0</v>
      </c>
    </row>
    <row r="94" spans="1:7" ht="16.5" customHeight="1" x14ac:dyDescent="0.2">
      <c r="A94" s="27" t="s">
        <v>72</v>
      </c>
      <c r="B94" s="56" t="s">
        <v>4</v>
      </c>
      <c r="C94" s="23" t="s">
        <v>11</v>
      </c>
      <c r="D94" s="23" t="s">
        <v>35</v>
      </c>
      <c r="E94" s="23" t="s">
        <v>173</v>
      </c>
      <c r="F94" s="23" t="s">
        <v>71</v>
      </c>
      <c r="G94" s="5">
        <f>G95</f>
        <v>0</v>
      </c>
    </row>
    <row r="95" spans="1:7" ht="15.75" customHeight="1" x14ac:dyDescent="0.2">
      <c r="A95" s="27" t="s">
        <v>130</v>
      </c>
      <c r="B95" s="56" t="s">
        <v>4</v>
      </c>
      <c r="C95" s="23" t="s">
        <v>11</v>
      </c>
      <c r="D95" s="23" t="s">
        <v>35</v>
      </c>
      <c r="E95" s="23" t="s">
        <v>173</v>
      </c>
      <c r="F95" s="23" t="s">
        <v>129</v>
      </c>
      <c r="G95" s="5">
        <v>0</v>
      </c>
    </row>
    <row r="96" spans="1:7" x14ac:dyDescent="0.2">
      <c r="A96" s="55" t="s">
        <v>128</v>
      </c>
      <c r="B96" s="54" t="s">
        <v>4</v>
      </c>
      <c r="C96" s="53" t="s">
        <v>25</v>
      </c>
      <c r="D96" s="53"/>
      <c r="E96" s="53"/>
      <c r="F96" s="53"/>
      <c r="G96" s="2">
        <f>G97</f>
        <v>1738.2</v>
      </c>
    </row>
    <row r="97" spans="1:7" x14ac:dyDescent="0.2">
      <c r="A97" s="13" t="s">
        <v>127</v>
      </c>
      <c r="B97" s="7" t="s">
        <v>4</v>
      </c>
      <c r="C97" s="12" t="s">
        <v>25</v>
      </c>
      <c r="D97" s="12" t="s">
        <v>2</v>
      </c>
      <c r="E97" s="12"/>
      <c r="F97" s="12"/>
      <c r="G97" s="2">
        <f>G98</f>
        <v>1738.2</v>
      </c>
    </row>
    <row r="98" spans="1:7" x14ac:dyDescent="0.2">
      <c r="A98" s="21" t="s">
        <v>21</v>
      </c>
      <c r="B98" s="15" t="s">
        <v>4</v>
      </c>
      <c r="C98" s="19" t="s">
        <v>25</v>
      </c>
      <c r="D98" s="19" t="s">
        <v>2</v>
      </c>
      <c r="E98" s="20" t="s">
        <v>161</v>
      </c>
      <c r="F98" s="12"/>
      <c r="G98" s="9">
        <f>G99</f>
        <v>1738.2</v>
      </c>
    </row>
    <row r="99" spans="1:7" ht="25.5" x14ac:dyDescent="0.2">
      <c r="A99" s="52" t="s">
        <v>126</v>
      </c>
      <c r="B99" s="7" t="s">
        <v>4</v>
      </c>
      <c r="C99" s="6" t="s">
        <v>25</v>
      </c>
      <c r="D99" s="6" t="s">
        <v>2</v>
      </c>
      <c r="E99" s="6" t="s">
        <v>174</v>
      </c>
      <c r="F99" s="6" t="s">
        <v>117</v>
      </c>
      <c r="G99" s="5">
        <f>G100</f>
        <v>1738.2</v>
      </c>
    </row>
    <row r="100" spans="1:7" x14ac:dyDescent="0.2">
      <c r="A100" s="52" t="s">
        <v>105</v>
      </c>
      <c r="B100" s="7" t="s">
        <v>4</v>
      </c>
      <c r="C100" s="6" t="s">
        <v>25</v>
      </c>
      <c r="D100" s="6" t="s">
        <v>2</v>
      </c>
      <c r="E100" s="6" t="s">
        <v>174</v>
      </c>
      <c r="F100" s="6" t="s">
        <v>6</v>
      </c>
      <c r="G100" s="5">
        <f>G101</f>
        <v>1738.2</v>
      </c>
    </row>
    <row r="101" spans="1:7" x14ac:dyDescent="0.2">
      <c r="A101" s="32" t="s">
        <v>125</v>
      </c>
      <c r="B101" s="7" t="s">
        <v>4</v>
      </c>
      <c r="C101" s="6" t="s">
        <v>25</v>
      </c>
      <c r="D101" s="6" t="s">
        <v>2</v>
      </c>
      <c r="E101" s="6" t="s">
        <v>174</v>
      </c>
      <c r="F101" s="6" t="s">
        <v>124</v>
      </c>
      <c r="G101" s="5">
        <v>1738.2</v>
      </c>
    </row>
    <row r="102" spans="1:7" ht="25.5" x14ac:dyDescent="0.2">
      <c r="A102" s="51" t="s">
        <v>123</v>
      </c>
      <c r="B102" s="43" t="s">
        <v>4</v>
      </c>
      <c r="C102" s="46" t="s">
        <v>2</v>
      </c>
      <c r="D102" s="46"/>
      <c r="E102" s="46"/>
      <c r="F102" s="46"/>
      <c r="G102" s="2">
        <f>G103</f>
        <v>7860.4</v>
      </c>
    </row>
    <row r="103" spans="1:7" ht="25.5" x14ac:dyDescent="0.2">
      <c r="A103" s="51" t="s">
        <v>122</v>
      </c>
      <c r="B103" s="43" t="s">
        <v>4</v>
      </c>
      <c r="C103" s="46" t="s">
        <v>2</v>
      </c>
      <c r="D103" s="46" t="s">
        <v>82</v>
      </c>
      <c r="E103" s="46"/>
      <c r="F103" s="46"/>
      <c r="G103" s="2">
        <f>G104+G117</f>
        <v>7860.4</v>
      </c>
    </row>
    <row r="104" spans="1:7" ht="25.5" x14ac:dyDescent="0.2">
      <c r="A104" s="35" t="s">
        <v>121</v>
      </c>
      <c r="B104" s="43" t="s">
        <v>4</v>
      </c>
      <c r="C104" s="50" t="s">
        <v>2</v>
      </c>
      <c r="D104" s="50" t="s">
        <v>82</v>
      </c>
      <c r="E104" s="50" t="s">
        <v>175</v>
      </c>
      <c r="F104" s="50"/>
      <c r="G104" s="9">
        <f>G105+G111+G114+G108</f>
        <v>6695.5</v>
      </c>
    </row>
    <row r="105" spans="1:7" ht="25.5" x14ac:dyDescent="0.2">
      <c r="A105" s="25" t="s">
        <v>176</v>
      </c>
      <c r="B105" s="43" t="s">
        <v>4</v>
      </c>
      <c r="C105" s="48" t="s">
        <v>2</v>
      </c>
      <c r="D105" s="48" t="s">
        <v>82</v>
      </c>
      <c r="E105" s="48" t="s">
        <v>177</v>
      </c>
      <c r="F105" s="48"/>
      <c r="G105" s="5">
        <f>G106</f>
        <v>2187.4</v>
      </c>
    </row>
    <row r="106" spans="1:7" ht="25.5" x14ac:dyDescent="0.2">
      <c r="A106" s="25" t="s">
        <v>38</v>
      </c>
      <c r="B106" s="43" t="s">
        <v>4</v>
      </c>
      <c r="C106" s="48" t="s">
        <v>2</v>
      </c>
      <c r="D106" s="48" t="s">
        <v>82</v>
      </c>
      <c r="E106" s="48" t="s">
        <v>177</v>
      </c>
      <c r="F106" s="48">
        <v>600</v>
      </c>
      <c r="G106" s="5">
        <f>G107</f>
        <v>2187.4</v>
      </c>
    </row>
    <row r="107" spans="1:7" x14ac:dyDescent="0.2">
      <c r="A107" s="32" t="s">
        <v>61</v>
      </c>
      <c r="B107" s="43" t="s">
        <v>4</v>
      </c>
      <c r="C107" s="48" t="s">
        <v>2</v>
      </c>
      <c r="D107" s="48" t="s">
        <v>82</v>
      </c>
      <c r="E107" s="48" t="s">
        <v>177</v>
      </c>
      <c r="F107" s="48">
        <v>610</v>
      </c>
      <c r="G107" s="5">
        <v>2187.4</v>
      </c>
    </row>
    <row r="108" spans="1:7" ht="25.5" x14ac:dyDescent="0.2">
      <c r="A108" s="35" t="s">
        <v>510</v>
      </c>
      <c r="B108" s="43" t="s">
        <v>4</v>
      </c>
      <c r="C108" s="50" t="s">
        <v>2</v>
      </c>
      <c r="D108" s="50" t="s">
        <v>82</v>
      </c>
      <c r="E108" s="50" t="s">
        <v>511</v>
      </c>
      <c r="F108" s="50"/>
      <c r="G108" s="9">
        <f>G109</f>
        <v>4297.5</v>
      </c>
    </row>
    <row r="109" spans="1:7" ht="25.5" x14ac:dyDescent="0.2">
      <c r="A109" s="25" t="s">
        <v>38</v>
      </c>
      <c r="B109" s="43" t="s">
        <v>4</v>
      </c>
      <c r="C109" s="48" t="s">
        <v>2</v>
      </c>
      <c r="D109" s="48" t="s">
        <v>82</v>
      </c>
      <c r="E109" s="48" t="s">
        <v>511</v>
      </c>
      <c r="F109" s="48">
        <v>600</v>
      </c>
      <c r="G109" s="5">
        <f>G110</f>
        <v>4297.5</v>
      </c>
    </row>
    <row r="110" spans="1:7" x14ac:dyDescent="0.2">
      <c r="A110" s="32" t="s">
        <v>61</v>
      </c>
      <c r="B110" s="43" t="s">
        <v>4</v>
      </c>
      <c r="C110" s="48" t="s">
        <v>2</v>
      </c>
      <c r="D110" s="48" t="s">
        <v>82</v>
      </c>
      <c r="E110" s="48" t="s">
        <v>511</v>
      </c>
      <c r="F110" s="48">
        <v>610</v>
      </c>
      <c r="G110" s="5">
        <v>4297.5</v>
      </c>
    </row>
    <row r="111" spans="1:7" ht="55.5" customHeight="1" x14ac:dyDescent="0.2">
      <c r="A111" s="41" t="s">
        <v>178</v>
      </c>
      <c r="B111" s="43" t="s">
        <v>4</v>
      </c>
      <c r="C111" s="50" t="s">
        <v>2</v>
      </c>
      <c r="D111" s="50" t="s">
        <v>82</v>
      </c>
      <c r="E111" s="50" t="s">
        <v>179</v>
      </c>
      <c r="F111" s="50"/>
      <c r="G111" s="9">
        <f>G112</f>
        <v>200</v>
      </c>
    </row>
    <row r="112" spans="1:7" ht="25.5" x14ac:dyDescent="0.2">
      <c r="A112" s="18" t="s">
        <v>29</v>
      </c>
      <c r="B112" s="43" t="s">
        <v>4</v>
      </c>
      <c r="C112" s="48" t="s">
        <v>2</v>
      </c>
      <c r="D112" s="48" t="s">
        <v>82</v>
      </c>
      <c r="E112" s="48" t="s">
        <v>179</v>
      </c>
      <c r="F112" s="48">
        <v>200</v>
      </c>
      <c r="G112" s="5">
        <f>G113</f>
        <v>200</v>
      </c>
    </row>
    <row r="113" spans="1:7" ht="25.5" x14ac:dyDescent="0.2">
      <c r="A113" s="18" t="s">
        <v>27</v>
      </c>
      <c r="B113" s="43" t="s">
        <v>4</v>
      </c>
      <c r="C113" s="48" t="s">
        <v>2</v>
      </c>
      <c r="D113" s="48" t="s">
        <v>82</v>
      </c>
      <c r="E113" s="48" t="s">
        <v>179</v>
      </c>
      <c r="F113" s="48">
        <v>240</v>
      </c>
      <c r="G113" s="5">
        <v>200</v>
      </c>
    </row>
    <row r="114" spans="1:7" ht="45" customHeight="1" x14ac:dyDescent="0.2">
      <c r="A114" s="22" t="s">
        <v>180</v>
      </c>
      <c r="B114" s="43" t="s">
        <v>4</v>
      </c>
      <c r="C114" s="50" t="s">
        <v>2</v>
      </c>
      <c r="D114" s="50" t="s">
        <v>82</v>
      </c>
      <c r="E114" s="50" t="s">
        <v>181</v>
      </c>
      <c r="F114" s="50"/>
      <c r="G114" s="9">
        <f>G115</f>
        <v>10.6</v>
      </c>
    </row>
    <row r="115" spans="1:7" ht="25.5" x14ac:dyDescent="0.2">
      <c r="A115" s="18" t="s">
        <v>29</v>
      </c>
      <c r="B115" s="43" t="s">
        <v>4</v>
      </c>
      <c r="C115" s="48" t="s">
        <v>2</v>
      </c>
      <c r="D115" s="48" t="s">
        <v>82</v>
      </c>
      <c r="E115" s="48" t="s">
        <v>181</v>
      </c>
      <c r="F115" s="48">
        <v>200</v>
      </c>
      <c r="G115" s="5">
        <f>G116</f>
        <v>10.6</v>
      </c>
    </row>
    <row r="116" spans="1:7" ht="25.5" x14ac:dyDescent="0.2">
      <c r="A116" s="18" t="s">
        <v>27</v>
      </c>
      <c r="B116" s="43" t="s">
        <v>4</v>
      </c>
      <c r="C116" s="48" t="s">
        <v>2</v>
      </c>
      <c r="D116" s="48" t="s">
        <v>82</v>
      </c>
      <c r="E116" s="48" t="s">
        <v>181</v>
      </c>
      <c r="F116" s="48">
        <v>240</v>
      </c>
      <c r="G116" s="5">
        <v>10.6</v>
      </c>
    </row>
    <row r="117" spans="1:7" x14ac:dyDescent="0.2">
      <c r="A117" s="183" t="s">
        <v>21</v>
      </c>
      <c r="B117" s="65">
        <v>203</v>
      </c>
      <c r="C117" s="50" t="s">
        <v>2</v>
      </c>
      <c r="D117" s="50" t="s">
        <v>82</v>
      </c>
      <c r="E117" s="184" t="s">
        <v>161</v>
      </c>
      <c r="F117" s="48"/>
      <c r="G117" s="5">
        <f>G118</f>
        <v>1164.9000000000001</v>
      </c>
    </row>
    <row r="118" spans="1:7" x14ac:dyDescent="0.2">
      <c r="A118" s="185" t="s">
        <v>131</v>
      </c>
      <c r="B118" s="65">
        <v>203</v>
      </c>
      <c r="C118" s="48" t="s">
        <v>2</v>
      </c>
      <c r="D118" s="48" t="s">
        <v>82</v>
      </c>
      <c r="E118" s="91" t="s">
        <v>173</v>
      </c>
      <c r="F118" s="48"/>
      <c r="G118" s="5">
        <f>G119</f>
        <v>1164.9000000000001</v>
      </c>
    </row>
    <row r="119" spans="1:7" x14ac:dyDescent="0.2">
      <c r="A119" s="59" t="s">
        <v>105</v>
      </c>
      <c r="B119" s="65">
        <v>203</v>
      </c>
      <c r="C119" s="48" t="s">
        <v>2</v>
      </c>
      <c r="D119" s="48" t="s">
        <v>82</v>
      </c>
      <c r="E119" s="91" t="s">
        <v>173</v>
      </c>
      <c r="F119" s="58" t="s">
        <v>6</v>
      </c>
      <c r="G119" s="5">
        <f>G120</f>
        <v>1164.9000000000001</v>
      </c>
    </row>
    <row r="120" spans="1:7" x14ac:dyDescent="0.2">
      <c r="A120" s="59" t="s">
        <v>268</v>
      </c>
      <c r="B120" s="65">
        <v>203</v>
      </c>
      <c r="C120" s="48" t="s">
        <v>2</v>
      </c>
      <c r="D120" s="48" t="s">
        <v>82</v>
      </c>
      <c r="E120" s="91" t="s">
        <v>173</v>
      </c>
      <c r="F120" s="58" t="s">
        <v>269</v>
      </c>
      <c r="G120" s="5">
        <v>1164.9000000000001</v>
      </c>
    </row>
    <row r="121" spans="1:7" x14ac:dyDescent="0.2">
      <c r="A121" s="16" t="s">
        <v>120</v>
      </c>
      <c r="B121" s="15" t="s">
        <v>4</v>
      </c>
      <c r="C121" s="14" t="s">
        <v>48</v>
      </c>
      <c r="D121" s="14"/>
      <c r="E121" s="14"/>
      <c r="F121" s="14"/>
      <c r="G121" s="2">
        <f>G152+G126+G134+G122</f>
        <v>67960.2</v>
      </c>
    </row>
    <row r="122" spans="1:7" x14ac:dyDescent="0.2">
      <c r="A122" s="76" t="s">
        <v>456</v>
      </c>
      <c r="B122" s="65">
        <v>203</v>
      </c>
      <c r="C122" s="78" t="s">
        <v>48</v>
      </c>
      <c r="D122" s="78" t="s">
        <v>102</v>
      </c>
      <c r="E122" s="78"/>
      <c r="F122" s="78"/>
      <c r="G122" s="2">
        <f>G123</f>
        <v>285</v>
      </c>
    </row>
    <row r="123" spans="1:7" ht="42" customHeight="1" x14ac:dyDescent="0.2">
      <c r="A123" s="60" t="s">
        <v>457</v>
      </c>
      <c r="B123" s="65">
        <v>203</v>
      </c>
      <c r="C123" s="79" t="s">
        <v>48</v>
      </c>
      <c r="D123" s="79" t="s">
        <v>102</v>
      </c>
      <c r="E123" s="79" t="s">
        <v>458</v>
      </c>
      <c r="F123" s="79"/>
      <c r="G123" s="9">
        <f>G124</f>
        <v>285</v>
      </c>
    </row>
    <row r="124" spans="1:7" ht="25.5" x14ac:dyDescent="0.2">
      <c r="A124" s="59" t="s">
        <v>29</v>
      </c>
      <c r="B124" s="65">
        <v>203</v>
      </c>
      <c r="C124" s="58" t="s">
        <v>48</v>
      </c>
      <c r="D124" s="58" t="s">
        <v>102</v>
      </c>
      <c r="E124" s="58" t="s">
        <v>458</v>
      </c>
      <c r="F124" s="58" t="s">
        <v>28</v>
      </c>
      <c r="G124" s="5">
        <f>G125</f>
        <v>285</v>
      </c>
    </row>
    <row r="125" spans="1:7" ht="25.5" x14ac:dyDescent="0.2">
      <c r="A125" s="59" t="s">
        <v>27</v>
      </c>
      <c r="B125" s="65">
        <v>203</v>
      </c>
      <c r="C125" s="58" t="s">
        <v>48</v>
      </c>
      <c r="D125" s="58" t="s">
        <v>102</v>
      </c>
      <c r="E125" s="58" t="s">
        <v>458</v>
      </c>
      <c r="F125" s="58" t="s">
        <v>24</v>
      </c>
      <c r="G125" s="5">
        <v>285</v>
      </c>
    </row>
    <row r="126" spans="1:7" x14ac:dyDescent="0.2">
      <c r="A126" s="16" t="s">
        <v>119</v>
      </c>
      <c r="B126" s="15" t="s">
        <v>4</v>
      </c>
      <c r="C126" s="14" t="s">
        <v>48</v>
      </c>
      <c r="D126" s="14" t="s">
        <v>68</v>
      </c>
      <c r="E126" s="14"/>
      <c r="F126" s="14"/>
      <c r="G126" s="2">
        <f>G127</f>
        <v>3500</v>
      </c>
    </row>
    <row r="127" spans="1:7" ht="25.5" x14ac:dyDescent="0.2">
      <c r="A127" s="22" t="s">
        <v>115</v>
      </c>
      <c r="B127" s="15" t="s">
        <v>4</v>
      </c>
      <c r="C127" s="19" t="s">
        <v>48</v>
      </c>
      <c r="D127" s="19" t="s">
        <v>68</v>
      </c>
      <c r="E127" s="24" t="s">
        <v>183</v>
      </c>
      <c r="F127" s="19"/>
      <c r="G127" s="9">
        <f>G128+G131</f>
        <v>3500</v>
      </c>
    </row>
    <row r="128" spans="1:7" ht="25.5" x14ac:dyDescent="0.2">
      <c r="A128" s="35" t="s">
        <v>118</v>
      </c>
      <c r="B128" s="15" t="s">
        <v>4</v>
      </c>
      <c r="C128" s="19" t="s">
        <v>48</v>
      </c>
      <c r="D128" s="19" t="s">
        <v>68</v>
      </c>
      <c r="E128" s="24" t="s">
        <v>182</v>
      </c>
      <c r="F128" s="19" t="s">
        <v>117</v>
      </c>
      <c r="G128" s="9">
        <f>G129</f>
        <v>2000</v>
      </c>
    </row>
    <row r="129" spans="1:7" x14ac:dyDescent="0.2">
      <c r="A129" s="18" t="s">
        <v>72</v>
      </c>
      <c r="B129" s="15" t="s">
        <v>4</v>
      </c>
      <c r="C129" s="17" t="s">
        <v>48</v>
      </c>
      <c r="D129" s="17" t="s">
        <v>68</v>
      </c>
      <c r="E129" s="23" t="s">
        <v>182</v>
      </c>
      <c r="F129" s="17" t="s">
        <v>71</v>
      </c>
      <c r="G129" s="5">
        <f>G130</f>
        <v>2000</v>
      </c>
    </row>
    <row r="130" spans="1:7" ht="38.25" x14ac:dyDescent="0.2">
      <c r="A130" s="18" t="s">
        <v>112</v>
      </c>
      <c r="B130" s="15" t="s">
        <v>4</v>
      </c>
      <c r="C130" s="17" t="s">
        <v>48</v>
      </c>
      <c r="D130" s="17" t="s">
        <v>68</v>
      </c>
      <c r="E130" s="23" t="s">
        <v>182</v>
      </c>
      <c r="F130" s="17" t="s">
        <v>111</v>
      </c>
      <c r="G130" s="5">
        <v>2000</v>
      </c>
    </row>
    <row r="131" spans="1:7" ht="25.5" x14ac:dyDescent="0.2">
      <c r="A131" s="35" t="s">
        <v>118</v>
      </c>
      <c r="B131" s="15" t="s">
        <v>4</v>
      </c>
      <c r="C131" s="19" t="s">
        <v>48</v>
      </c>
      <c r="D131" s="19" t="s">
        <v>68</v>
      </c>
      <c r="E131" s="24" t="s">
        <v>514</v>
      </c>
      <c r="F131" s="19"/>
      <c r="G131" s="9">
        <f>G132</f>
        <v>1500</v>
      </c>
    </row>
    <row r="132" spans="1:7" x14ac:dyDescent="0.2">
      <c r="A132" s="18" t="s">
        <v>72</v>
      </c>
      <c r="B132" s="15" t="s">
        <v>4</v>
      </c>
      <c r="C132" s="17" t="s">
        <v>48</v>
      </c>
      <c r="D132" s="17" t="s">
        <v>68</v>
      </c>
      <c r="E132" s="23" t="s">
        <v>514</v>
      </c>
      <c r="F132" s="17" t="s">
        <v>71</v>
      </c>
      <c r="G132" s="5">
        <f>G133</f>
        <v>1500</v>
      </c>
    </row>
    <row r="133" spans="1:7" ht="38.25" x14ac:dyDescent="0.2">
      <c r="A133" s="18" t="s">
        <v>112</v>
      </c>
      <c r="B133" s="15" t="s">
        <v>4</v>
      </c>
      <c r="C133" s="17" t="s">
        <v>48</v>
      </c>
      <c r="D133" s="17" t="s">
        <v>68</v>
      </c>
      <c r="E133" s="23" t="s">
        <v>514</v>
      </c>
      <c r="F133" s="17" t="s">
        <v>111</v>
      </c>
      <c r="G133" s="5">
        <v>1500</v>
      </c>
    </row>
    <row r="134" spans="1:7" x14ac:dyDescent="0.2">
      <c r="A134" s="16" t="s">
        <v>116</v>
      </c>
      <c r="B134" s="15" t="s">
        <v>4</v>
      </c>
      <c r="C134" s="14" t="s">
        <v>48</v>
      </c>
      <c r="D134" s="14" t="s">
        <v>82</v>
      </c>
      <c r="E134" s="14"/>
      <c r="F134" s="14"/>
      <c r="G134" s="2">
        <f>G138+G135</f>
        <v>64175.199999999997</v>
      </c>
    </row>
    <row r="135" spans="1:7" ht="26.25" x14ac:dyDescent="0.25">
      <c r="A135" s="22" t="s">
        <v>486</v>
      </c>
      <c r="B135" s="15" t="s">
        <v>4</v>
      </c>
      <c r="C135" s="19" t="s">
        <v>48</v>
      </c>
      <c r="D135" s="19" t="s">
        <v>82</v>
      </c>
      <c r="E135" s="19" t="s">
        <v>487</v>
      </c>
      <c r="F135" s="19"/>
      <c r="G135" s="177">
        <f>G136</f>
        <v>1601.5</v>
      </c>
    </row>
    <row r="136" spans="1:7" x14ac:dyDescent="0.2">
      <c r="A136" s="18" t="s">
        <v>105</v>
      </c>
      <c r="B136" s="15" t="s">
        <v>4</v>
      </c>
      <c r="C136" s="19" t="s">
        <v>48</v>
      </c>
      <c r="D136" s="19" t="s">
        <v>82</v>
      </c>
      <c r="E136" s="19" t="s">
        <v>487</v>
      </c>
      <c r="F136" s="58" t="s">
        <v>6</v>
      </c>
      <c r="G136" s="5">
        <f>G137</f>
        <v>1601.5</v>
      </c>
    </row>
    <row r="137" spans="1:7" x14ac:dyDescent="0.2">
      <c r="A137" s="59" t="s">
        <v>268</v>
      </c>
      <c r="B137" s="15" t="s">
        <v>4</v>
      </c>
      <c r="C137" s="17" t="s">
        <v>48</v>
      </c>
      <c r="D137" s="17" t="s">
        <v>82</v>
      </c>
      <c r="E137" s="19" t="s">
        <v>487</v>
      </c>
      <c r="F137" s="58" t="s">
        <v>269</v>
      </c>
      <c r="G137" s="5">
        <v>1601.5</v>
      </c>
    </row>
    <row r="138" spans="1:7" ht="25.5" x14ac:dyDescent="0.2">
      <c r="A138" s="22" t="s">
        <v>115</v>
      </c>
      <c r="B138" s="15" t="s">
        <v>4</v>
      </c>
      <c r="C138" s="19" t="s">
        <v>48</v>
      </c>
      <c r="D138" s="19" t="s">
        <v>82</v>
      </c>
      <c r="E138" s="24" t="s">
        <v>183</v>
      </c>
      <c r="F138" s="14"/>
      <c r="G138" s="9">
        <f>G139+G144+G149</f>
        <v>62573.7</v>
      </c>
    </row>
    <row r="139" spans="1:7" ht="38.25" x14ac:dyDescent="0.2">
      <c r="A139" s="35" t="s">
        <v>114</v>
      </c>
      <c r="B139" s="15" t="s">
        <v>4</v>
      </c>
      <c r="C139" s="19" t="s">
        <v>48</v>
      </c>
      <c r="D139" s="19" t="s">
        <v>82</v>
      </c>
      <c r="E139" s="24" t="s">
        <v>184</v>
      </c>
      <c r="F139" s="19"/>
      <c r="G139" s="9">
        <f>G140+G142</f>
        <v>3450</v>
      </c>
    </row>
    <row r="140" spans="1:7" ht="25.5" x14ac:dyDescent="0.2">
      <c r="A140" s="18" t="s">
        <v>29</v>
      </c>
      <c r="B140" s="15" t="s">
        <v>4</v>
      </c>
      <c r="C140" s="17" t="s">
        <v>48</v>
      </c>
      <c r="D140" s="17" t="s">
        <v>82</v>
      </c>
      <c r="E140" s="23" t="s">
        <v>184</v>
      </c>
      <c r="F140" s="17" t="s">
        <v>28</v>
      </c>
      <c r="G140" s="5">
        <f>G141</f>
        <v>2033.8</v>
      </c>
    </row>
    <row r="141" spans="1:7" ht="25.5" x14ac:dyDescent="0.2">
      <c r="A141" s="18" t="s">
        <v>27</v>
      </c>
      <c r="B141" s="15" t="s">
        <v>4</v>
      </c>
      <c r="C141" s="17" t="s">
        <v>48</v>
      </c>
      <c r="D141" s="17" t="s">
        <v>82</v>
      </c>
      <c r="E141" s="23" t="s">
        <v>184</v>
      </c>
      <c r="F141" s="17" t="s">
        <v>24</v>
      </c>
      <c r="G141" s="5">
        <v>2033.8</v>
      </c>
    </row>
    <row r="142" spans="1:7" x14ac:dyDescent="0.2">
      <c r="A142" s="59" t="s">
        <v>105</v>
      </c>
      <c r="B142" s="15" t="s">
        <v>4</v>
      </c>
      <c r="C142" s="58" t="s">
        <v>48</v>
      </c>
      <c r="D142" s="58" t="s">
        <v>82</v>
      </c>
      <c r="E142" s="91" t="s">
        <v>184</v>
      </c>
      <c r="F142" s="58" t="s">
        <v>6</v>
      </c>
      <c r="G142" s="5">
        <f>G143</f>
        <v>1416.2</v>
      </c>
    </row>
    <row r="143" spans="1:7" x14ac:dyDescent="0.2">
      <c r="A143" s="59" t="s">
        <v>279</v>
      </c>
      <c r="B143" s="15" t="s">
        <v>4</v>
      </c>
      <c r="C143" s="58" t="s">
        <v>48</v>
      </c>
      <c r="D143" s="58" t="s">
        <v>82</v>
      </c>
      <c r="E143" s="91" t="s">
        <v>184</v>
      </c>
      <c r="F143" s="58" t="s">
        <v>269</v>
      </c>
      <c r="G143" s="5">
        <v>1416.2</v>
      </c>
    </row>
    <row r="144" spans="1:7" ht="63.75" x14ac:dyDescent="0.2">
      <c r="A144" s="22" t="s">
        <v>206</v>
      </c>
      <c r="B144" s="15" t="s">
        <v>4</v>
      </c>
      <c r="C144" s="19" t="s">
        <v>48</v>
      </c>
      <c r="D144" s="19" t="s">
        <v>82</v>
      </c>
      <c r="E144" s="19" t="s">
        <v>185</v>
      </c>
      <c r="F144" s="19"/>
      <c r="G144" s="9">
        <f>G145+G147</f>
        <v>58765.799999999996</v>
      </c>
    </row>
    <row r="145" spans="1:7" ht="25.5" x14ac:dyDescent="0.2">
      <c r="A145" s="18" t="s">
        <v>29</v>
      </c>
      <c r="B145" s="15" t="s">
        <v>4</v>
      </c>
      <c r="C145" s="17" t="s">
        <v>48</v>
      </c>
      <c r="D145" s="17" t="s">
        <v>82</v>
      </c>
      <c r="E145" s="17" t="s">
        <v>185</v>
      </c>
      <c r="F145" s="17" t="s">
        <v>28</v>
      </c>
      <c r="G145" s="5">
        <f>G146</f>
        <v>6801.6</v>
      </c>
    </row>
    <row r="146" spans="1:7" ht="25.5" x14ac:dyDescent="0.2">
      <c r="A146" s="18" t="s">
        <v>27</v>
      </c>
      <c r="B146" s="15" t="s">
        <v>4</v>
      </c>
      <c r="C146" s="17" t="s">
        <v>48</v>
      </c>
      <c r="D146" s="17" t="s">
        <v>82</v>
      </c>
      <c r="E146" s="17" t="s">
        <v>185</v>
      </c>
      <c r="F146" s="17" t="s">
        <v>24</v>
      </c>
      <c r="G146" s="5">
        <v>6801.6</v>
      </c>
    </row>
    <row r="147" spans="1:7" x14ac:dyDescent="0.2">
      <c r="A147" s="18" t="s">
        <v>105</v>
      </c>
      <c r="B147" s="15" t="s">
        <v>4</v>
      </c>
      <c r="C147" s="17" t="s">
        <v>48</v>
      </c>
      <c r="D147" s="17" t="s">
        <v>82</v>
      </c>
      <c r="E147" s="17" t="s">
        <v>185</v>
      </c>
      <c r="F147" s="17" t="s">
        <v>6</v>
      </c>
      <c r="G147" s="5">
        <f>G148</f>
        <v>51964.2</v>
      </c>
    </row>
    <row r="148" spans="1:7" x14ac:dyDescent="0.2">
      <c r="A148" s="59" t="s">
        <v>279</v>
      </c>
      <c r="B148" s="15" t="s">
        <v>4</v>
      </c>
      <c r="C148" s="17" t="s">
        <v>48</v>
      </c>
      <c r="D148" s="17" t="s">
        <v>82</v>
      </c>
      <c r="E148" s="17" t="s">
        <v>185</v>
      </c>
      <c r="F148" s="17" t="s">
        <v>269</v>
      </c>
      <c r="G148" s="5">
        <v>51964.2</v>
      </c>
    </row>
    <row r="149" spans="1:7" ht="54" customHeight="1" x14ac:dyDescent="0.2">
      <c r="A149" s="22" t="s">
        <v>186</v>
      </c>
      <c r="B149" s="15" t="s">
        <v>4</v>
      </c>
      <c r="C149" s="19" t="s">
        <v>48</v>
      </c>
      <c r="D149" s="19" t="s">
        <v>82</v>
      </c>
      <c r="E149" s="19" t="s">
        <v>187</v>
      </c>
      <c r="F149" s="19"/>
      <c r="G149" s="9">
        <f>G150</f>
        <v>357.9</v>
      </c>
    </row>
    <row r="150" spans="1:7" ht="25.5" x14ac:dyDescent="0.2">
      <c r="A150" s="18" t="s">
        <v>29</v>
      </c>
      <c r="B150" s="15" t="s">
        <v>4</v>
      </c>
      <c r="C150" s="17" t="s">
        <v>48</v>
      </c>
      <c r="D150" s="17" t="s">
        <v>82</v>
      </c>
      <c r="E150" s="17" t="s">
        <v>187</v>
      </c>
      <c r="F150" s="17" t="s">
        <v>28</v>
      </c>
      <c r="G150" s="5">
        <f>G151</f>
        <v>357.9</v>
      </c>
    </row>
    <row r="151" spans="1:7" ht="25.5" x14ac:dyDescent="0.2">
      <c r="A151" s="18" t="s">
        <v>27</v>
      </c>
      <c r="B151" s="15" t="s">
        <v>4</v>
      </c>
      <c r="C151" s="17" t="s">
        <v>48</v>
      </c>
      <c r="D151" s="17" t="s">
        <v>82</v>
      </c>
      <c r="E151" s="17" t="s">
        <v>187</v>
      </c>
      <c r="F151" s="17" t="s">
        <v>24</v>
      </c>
      <c r="G151" s="5">
        <v>357.9</v>
      </c>
    </row>
    <row r="152" spans="1:7" x14ac:dyDescent="0.2">
      <c r="A152" s="16" t="s">
        <v>113</v>
      </c>
      <c r="B152" s="15" t="s">
        <v>4</v>
      </c>
      <c r="C152" s="14" t="s">
        <v>48</v>
      </c>
      <c r="D152" s="14" t="s">
        <v>26</v>
      </c>
      <c r="E152" s="14"/>
      <c r="F152" s="17"/>
      <c r="G152" s="2">
        <f>G153+G157</f>
        <v>0</v>
      </c>
    </row>
    <row r="153" spans="1:7" ht="25.5" x14ac:dyDescent="0.2">
      <c r="A153" s="22" t="s">
        <v>188</v>
      </c>
      <c r="B153" s="49" t="s">
        <v>4</v>
      </c>
      <c r="C153" s="50" t="s">
        <v>48</v>
      </c>
      <c r="D153" s="50" t="s">
        <v>26</v>
      </c>
      <c r="E153" s="38" t="s">
        <v>189</v>
      </c>
      <c r="F153" s="19"/>
      <c r="G153" s="9">
        <f>G154</f>
        <v>0</v>
      </c>
    </row>
    <row r="154" spans="1:7" ht="51" x14ac:dyDescent="0.2">
      <c r="A154" s="22" t="s">
        <v>190</v>
      </c>
      <c r="B154" s="49" t="s">
        <v>4</v>
      </c>
      <c r="C154" s="50" t="s">
        <v>48</v>
      </c>
      <c r="D154" s="50" t="s">
        <v>26</v>
      </c>
      <c r="E154" s="38" t="s">
        <v>191</v>
      </c>
      <c r="F154" s="19"/>
      <c r="G154" s="9">
        <f>G155</f>
        <v>0</v>
      </c>
    </row>
    <row r="155" spans="1:7" x14ac:dyDescent="0.2">
      <c r="A155" s="18" t="s">
        <v>72</v>
      </c>
      <c r="B155" s="49" t="s">
        <v>4</v>
      </c>
      <c r="C155" s="48" t="s">
        <v>48</v>
      </c>
      <c r="D155" s="48" t="s">
        <v>26</v>
      </c>
      <c r="E155" s="47" t="s">
        <v>191</v>
      </c>
      <c r="F155" s="47">
        <v>800</v>
      </c>
      <c r="G155" s="5">
        <f>G156</f>
        <v>0</v>
      </c>
    </row>
    <row r="156" spans="1:7" ht="36.75" customHeight="1" x14ac:dyDescent="0.2">
      <c r="A156" s="18" t="s">
        <v>112</v>
      </c>
      <c r="B156" s="49" t="s">
        <v>4</v>
      </c>
      <c r="C156" s="48" t="s">
        <v>48</v>
      </c>
      <c r="D156" s="48" t="s">
        <v>26</v>
      </c>
      <c r="E156" s="47" t="s">
        <v>191</v>
      </c>
      <c r="F156" s="17" t="s">
        <v>111</v>
      </c>
      <c r="G156" s="5">
        <v>0</v>
      </c>
    </row>
    <row r="157" spans="1:7" ht="38.25" customHeight="1" x14ac:dyDescent="0.2">
      <c r="A157" s="22" t="s">
        <v>532</v>
      </c>
      <c r="B157" s="49" t="s">
        <v>4</v>
      </c>
      <c r="C157" s="50" t="s">
        <v>48</v>
      </c>
      <c r="D157" s="50" t="s">
        <v>26</v>
      </c>
      <c r="E157" s="38" t="s">
        <v>533</v>
      </c>
      <c r="F157" s="19"/>
      <c r="G157" s="9">
        <f>G158</f>
        <v>0</v>
      </c>
    </row>
    <row r="158" spans="1:7" ht="28.5" customHeight="1" x14ac:dyDescent="0.2">
      <c r="A158" s="18" t="s">
        <v>29</v>
      </c>
      <c r="B158" s="49" t="s">
        <v>4</v>
      </c>
      <c r="C158" s="48" t="s">
        <v>48</v>
      </c>
      <c r="D158" s="48" t="s">
        <v>26</v>
      </c>
      <c r="E158" s="47" t="s">
        <v>533</v>
      </c>
      <c r="F158" s="17"/>
      <c r="G158" s="5">
        <f>G159</f>
        <v>0</v>
      </c>
    </row>
    <row r="159" spans="1:7" ht="28.5" customHeight="1" x14ac:dyDescent="0.2">
      <c r="A159" s="18" t="s">
        <v>27</v>
      </c>
      <c r="B159" s="49" t="s">
        <v>4</v>
      </c>
      <c r="C159" s="48" t="s">
        <v>48</v>
      </c>
      <c r="D159" s="48" t="s">
        <v>26</v>
      </c>
      <c r="E159" s="47" t="s">
        <v>533</v>
      </c>
      <c r="F159" s="17"/>
      <c r="G159" s="5">
        <v>0</v>
      </c>
    </row>
    <row r="160" spans="1:7" x14ac:dyDescent="0.2">
      <c r="A160" s="16" t="s">
        <v>110</v>
      </c>
      <c r="B160" s="15" t="s">
        <v>4</v>
      </c>
      <c r="C160" s="14" t="s">
        <v>102</v>
      </c>
      <c r="D160" s="14"/>
      <c r="E160" s="14"/>
      <c r="F160" s="14"/>
      <c r="G160" s="2">
        <f>G161+G166+G177</f>
        <v>40790.100000000006</v>
      </c>
    </row>
    <row r="161" spans="1:7" x14ac:dyDescent="0.2">
      <c r="A161" s="16" t="s">
        <v>109</v>
      </c>
      <c r="B161" s="15" t="s">
        <v>4</v>
      </c>
      <c r="C161" s="14" t="s">
        <v>102</v>
      </c>
      <c r="D161" s="14" t="s">
        <v>11</v>
      </c>
      <c r="E161" s="14"/>
      <c r="F161" s="14"/>
      <c r="G161" s="2">
        <f>G162</f>
        <v>7147.1</v>
      </c>
    </row>
    <row r="162" spans="1:7" ht="28.5" customHeight="1" x14ac:dyDescent="0.2">
      <c r="A162" s="22" t="s">
        <v>193</v>
      </c>
      <c r="B162" s="15" t="s">
        <v>4</v>
      </c>
      <c r="C162" s="19" t="s">
        <v>102</v>
      </c>
      <c r="D162" s="19" t="s">
        <v>11</v>
      </c>
      <c r="E162" s="20" t="s">
        <v>192</v>
      </c>
      <c r="F162" s="17"/>
      <c r="G162" s="9">
        <f>G163</f>
        <v>7147.1</v>
      </c>
    </row>
    <row r="163" spans="1:7" ht="54" customHeight="1" x14ac:dyDescent="0.2">
      <c r="A163" s="22" t="s">
        <v>108</v>
      </c>
      <c r="B163" s="15" t="s">
        <v>4</v>
      </c>
      <c r="C163" s="19" t="s">
        <v>102</v>
      </c>
      <c r="D163" s="19" t="s">
        <v>11</v>
      </c>
      <c r="E163" s="19" t="s">
        <v>459</v>
      </c>
      <c r="F163" s="19"/>
      <c r="G163" s="9">
        <f>G164</f>
        <v>7147.1</v>
      </c>
    </row>
    <row r="164" spans="1:7" ht="25.5" x14ac:dyDescent="0.2">
      <c r="A164" s="18" t="s">
        <v>107</v>
      </c>
      <c r="B164" s="15" t="s">
        <v>4</v>
      </c>
      <c r="C164" s="17" t="s">
        <v>102</v>
      </c>
      <c r="D164" s="17" t="s">
        <v>11</v>
      </c>
      <c r="E164" s="17" t="s">
        <v>459</v>
      </c>
      <c r="F164" s="17" t="s">
        <v>97</v>
      </c>
      <c r="G164" s="5">
        <f>G165</f>
        <v>7147.1</v>
      </c>
    </row>
    <row r="165" spans="1:7" x14ac:dyDescent="0.2">
      <c r="A165" s="18" t="s">
        <v>96</v>
      </c>
      <c r="B165" s="15" t="s">
        <v>4</v>
      </c>
      <c r="C165" s="17" t="s">
        <v>102</v>
      </c>
      <c r="D165" s="17" t="s">
        <v>11</v>
      </c>
      <c r="E165" s="17" t="s">
        <v>459</v>
      </c>
      <c r="F165" s="17" t="s">
        <v>95</v>
      </c>
      <c r="G165" s="5">
        <v>7147.1</v>
      </c>
    </row>
    <row r="166" spans="1:7" x14ac:dyDescent="0.2">
      <c r="A166" s="16" t="s">
        <v>106</v>
      </c>
      <c r="B166" s="15" t="s">
        <v>4</v>
      </c>
      <c r="C166" s="14" t="s">
        <v>102</v>
      </c>
      <c r="D166" s="14" t="s">
        <v>25</v>
      </c>
      <c r="E166" s="14"/>
      <c r="F166" s="14"/>
      <c r="G166" s="2">
        <f>G167+G174</f>
        <v>21526.799999999999</v>
      </c>
    </row>
    <row r="167" spans="1:7" ht="26.25" customHeight="1" x14ac:dyDescent="0.2">
      <c r="A167" s="22" t="s">
        <v>193</v>
      </c>
      <c r="B167" s="15" t="s">
        <v>4</v>
      </c>
      <c r="C167" s="19" t="s">
        <v>102</v>
      </c>
      <c r="D167" s="19" t="s">
        <v>25</v>
      </c>
      <c r="E167" s="20" t="s">
        <v>192</v>
      </c>
      <c r="F167" s="10"/>
      <c r="G167" s="9">
        <f>G168+G171</f>
        <v>807.5</v>
      </c>
    </row>
    <row r="168" spans="1:7" ht="25.5" x14ac:dyDescent="0.2">
      <c r="A168" s="22" t="s">
        <v>255</v>
      </c>
      <c r="B168" s="43" t="s">
        <v>4</v>
      </c>
      <c r="C168" s="38" t="s">
        <v>102</v>
      </c>
      <c r="D168" s="38" t="s">
        <v>25</v>
      </c>
      <c r="E168" s="19" t="s">
        <v>460</v>
      </c>
      <c r="F168" s="38"/>
      <c r="G168" s="9">
        <f>G169</f>
        <v>606</v>
      </c>
    </row>
    <row r="169" spans="1:7" ht="14.25" customHeight="1" x14ac:dyDescent="0.2">
      <c r="A169" s="18" t="s">
        <v>72</v>
      </c>
      <c r="B169" s="43" t="s">
        <v>4</v>
      </c>
      <c r="C169" s="47" t="s">
        <v>102</v>
      </c>
      <c r="D169" s="47" t="s">
        <v>25</v>
      </c>
      <c r="E169" s="17" t="s">
        <v>460</v>
      </c>
      <c r="F169" s="47"/>
      <c r="G169" s="5">
        <f>G170</f>
        <v>606</v>
      </c>
    </row>
    <row r="170" spans="1:7" ht="39" customHeight="1" x14ac:dyDescent="0.2">
      <c r="A170" s="18" t="s">
        <v>112</v>
      </c>
      <c r="B170" s="43" t="s">
        <v>4</v>
      </c>
      <c r="C170" s="47" t="s">
        <v>102</v>
      </c>
      <c r="D170" s="47" t="s">
        <v>25</v>
      </c>
      <c r="E170" s="17" t="s">
        <v>460</v>
      </c>
      <c r="F170" s="47"/>
      <c r="G170" s="5">
        <v>606</v>
      </c>
    </row>
    <row r="171" spans="1:7" ht="15" customHeight="1" x14ac:dyDescent="0.25">
      <c r="A171" s="22" t="s">
        <v>557</v>
      </c>
      <c r="B171" s="195" t="s">
        <v>4</v>
      </c>
      <c r="C171" s="38" t="s">
        <v>102</v>
      </c>
      <c r="D171" s="38" t="s">
        <v>25</v>
      </c>
      <c r="E171" s="19" t="s">
        <v>558</v>
      </c>
      <c r="F171" s="38"/>
      <c r="G171" s="9">
        <f>G172</f>
        <v>201.5</v>
      </c>
    </row>
    <row r="172" spans="1:7" ht="15" customHeight="1" x14ac:dyDescent="0.2">
      <c r="A172" s="18" t="s">
        <v>105</v>
      </c>
      <c r="B172" s="43" t="s">
        <v>4</v>
      </c>
      <c r="C172" s="47" t="s">
        <v>102</v>
      </c>
      <c r="D172" s="47" t="s">
        <v>25</v>
      </c>
      <c r="E172" s="17" t="s">
        <v>558</v>
      </c>
      <c r="F172" s="17" t="s">
        <v>6</v>
      </c>
      <c r="G172" s="5">
        <f>G173</f>
        <v>201.5</v>
      </c>
    </row>
    <row r="173" spans="1:7" ht="15" customHeight="1" x14ac:dyDescent="0.2">
      <c r="A173" s="59" t="s">
        <v>279</v>
      </c>
      <c r="B173" s="43" t="s">
        <v>4</v>
      </c>
      <c r="C173" s="47" t="s">
        <v>102</v>
      </c>
      <c r="D173" s="47" t="s">
        <v>25</v>
      </c>
      <c r="E173" s="17" t="s">
        <v>558</v>
      </c>
      <c r="F173" s="17" t="s">
        <v>269</v>
      </c>
      <c r="G173" s="5">
        <v>201.5</v>
      </c>
    </row>
    <row r="174" spans="1:7" ht="54" customHeight="1" x14ac:dyDescent="0.2">
      <c r="A174" s="45" t="s">
        <v>549</v>
      </c>
      <c r="B174" s="65">
        <v>203</v>
      </c>
      <c r="C174" s="23" t="s">
        <v>102</v>
      </c>
      <c r="D174" s="47" t="s">
        <v>25</v>
      </c>
      <c r="E174" s="79" t="s">
        <v>550</v>
      </c>
      <c r="F174" s="23"/>
      <c r="G174" s="5">
        <f>G175</f>
        <v>20719.3</v>
      </c>
    </row>
    <row r="175" spans="1:7" x14ac:dyDescent="0.2">
      <c r="A175" s="18" t="s">
        <v>105</v>
      </c>
      <c r="B175" s="65">
        <v>203</v>
      </c>
      <c r="C175" s="23" t="s">
        <v>102</v>
      </c>
      <c r="D175" s="47" t="s">
        <v>25</v>
      </c>
      <c r="E175" s="58" t="s">
        <v>550</v>
      </c>
      <c r="F175" s="47">
        <v>500</v>
      </c>
      <c r="G175" s="5">
        <f>G176</f>
        <v>20719.3</v>
      </c>
    </row>
    <row r="176" spans="1:7" x14ac:dyDescent="0.2">
      <c r="A176" s="59" t="s">
        <v>279</v>
      </c>
      <c r="B176" s="65">
        <v>203</v>
      </c>
      <c r="C176" s="23" t="s">
        <v>102</v>
      </c>
      <c r="D176" s="47" t="s">
        <v>25</v>
      </c>
      <c r="E176" s="58" t="s">
        <v>550</v>
      </c>
      <c r="F176" s="47">
        <v>540</v>
      </c>
      <c r="G176" s="5">
        <v>20719.3</v>
      </c>
    </row>
    <row r="177" spans="1:8" ht="15" customHeight="1" x14ac:dyDescent="0.2">
      <c r="A177" s="16" t="s">
        <v>104</v>
      </c>
      <c r="B177" s="15" t="s">
        <v>4</v>
      </c>
      <c r="C177" s="46" t="s">
        <v>102</v>
      </c>
      <c r="D177" s="33" t="s">
        <v>2</v>
      </c>
      <c r="E177" s="17"/>
      <c r="F177" s="14"/>
      <c r="G177" s="2">
        <f>G182+G178+G190</f>
        <v>12116.2</v>
      </c>
    </row>
    <row r="178" spans="1:8" ht="27.75" customHeight="1" x14ac:dyDescent="0.2">
      <c r="A178" s="22" t="s">
        <v>193</v>
      </c>
      <c r="B178" s="15" t="s">
        <v>4</v>
      </c>
      <c r="C178" s="19" t="s">
        <v>102</v>
      </c>
      <c r="D178" s="19" t="s">
        <v>2</v>
      </c>
      <c r="E178" s="20" t="s">
        <v>192</v>
      </c>
      <c r="F178" s="14"/>
      <c r="G178" s="9">
        <f>G179</f>
        <v>9056</v>
      </c>
    </row>
    <row r="179" spans="1:8" ht="63.75" customHeight="1" x14ac:dyDescent="0.2">
      <c r="A179" s="22" t="s">
        <v>461</v>
      </c>
      <c r="B179" s="65">
        <v>203</v>
      </c>
      <c r="C179" s="173" t="s">
        <v>102</v>
      </c>
      <c r="D179" s="24" t="s">
        <v>2</v>
      </c>
      <c r="E179" s="19" t="s">
        <v>462</v>
      </c>
      <c r="F179" s="19"/>
      <c r="G179" s="9">
        <f>G180</f>
        <v>9056</v>
      </c>
    </row>
    <row r="180" spans="1:8" ht="15" customHeight="1" x14ac:dyDescent="0.2">
      <c r="A180" s="59" t="s">
        <v>105</v>
      </c>
      <c r="B180" s="65">
        <v>203</v>
      </c>
      <c r="C180" s="91" t="s">
        <v>102</v>
      </c>
      <c r="D180" s="23" t="s">
        <v>2</v>
      </c>
      <c r="E180" s="17" t="s">
        <v>462</v>
      </c>
      <c r="F180" s="17" t="s">
        <v>6</v>
      </c>
      <c r="G180" s="5">
        <f>G181</f>
        <v>9056</v>
      </c>
    </row>
    <row r="181" spans="1:8" ht="15" customHeight="1" x14ac:dyDescent="0.2">
      <c r="A181" s="59" t="s">
        <v>279</v>
      </c>
      <c r="B181" s="65">
        <v>203</v>
      </c>
      <c r="C181" s="91" t="s">
        <v>102</v>
      </c>
      <c r="D181" s="23" t="s">
        <v>2</v>
      </c>
      <c r="E181" s="17" t="s">
        <v>462</v>
      </c>
      <c r="F181" s="17" t="s">
        <v>269</v>
      </c>
      <c r="G181" s="5">
        <v>9056</v>
      </c>
    </row>
    <row r="182" spans="1:8" ht="15.75" customHeight="1" x14ac:dyDescent="0.2">
      <c r="A182" s="21" t="s">
        <v>21</v>
      </c>
      <c r="B182" s="15" t="s">
        <v>4</v>
      </c>
      <c r="C182" s="19" t="s">
        <v>102</v>
      </c>
      <c r="D182" s="19" t="s">
        <v>2</v>
      </c>
      <c r="E182" s="20" t="s">
        <v>161</v>
      </c>
      <c r="F182" s="14"/>
      <c r="G182" s="9">
        <f>G183+G187</f>
        <v>1130.2</v>
      </c>
      <c r="H182" s="82"/>
    </row>
    <row r="183" spans="1:8" ht="17.25" customHeight="1" x14ac:dyDescent="0.2">
      <c r="A183" s="45" t="s">
        <v>104</v>
      </c>
      <c r="B183" s="15" t="s">
        <v>4</v>
      </c>
      <c r="C183" s="24" t="s">
        <v>102</v>
      </c>
      <c r="D183" s="24" t="s">
        <v>2</v>
      </c>
      <c r="E183" s="24" t="s">
        <v>249</v>
      </c>
      <c r="F183" s="24"/>
      <c r="G183" s="9">
        <f t="shared" ref="G183" si="0">G184</f>
        <v>310.7</v>
      </c>
      <c r="H183" s="82"/>
    </row>
    <row r="184" spans="1:8" ht="13.5" customHeight="1" x14ac:dyDescent="0.2">
      <c r="A184" s="27" t="s">
        <v>103</v>
      </c>
      <c r="B184" s="15" t="s">
        <v>4</v>
      </c>
      <c r="C184" s="23" t="s">
        <v>102</v>
      </c>
      <c r="D184" s="23" t="s">
        <v>2</v>
      </c>
      <c r="E184" s="23" t="s">
        <v>249</v>
      </c>
      <c r="F184" s="23"/>
      <c r="G184" s="5">
        <f>G185</f>
        <v>310.7</v>
      </c>
    </row>
    <row r="185" spans="1:8" ht="26.25" customHeight="1" x14ac:dyDescent="0.2">
      <c r="A185" s="18" t="s">
        <v>29</v>
      </c>
      <c r="B185" s="15" t="s">
        <v>4</v>
      </c>
      <c r="C185" s="23" t="s">
        <v>102</v>
      </c>
      <c r="D185" s="23" t="s">
        <v>2</v>
      </c>
      <c r="E185" s="23" t="s">
        <v>249</v>
      </c>
      <c r="F185" s="23" t="s">
        <v>28</v>
      </c>
      <c r="G185" s="5">
        <f>G186</f>
        <v>310.7</v>
      </c>
    </row>
    <row r="186" spans="1:8" ht="27" customHeight="1" x14ac:dyDescent="0.2">
      <c r="A186" s="18" t="s">
        <v>27</v>
      </c>
      <c r="B186" s="15" t="s">
        <v>4</v>
      </c>
      <c r="C186" s="23" t="s">
        <v>102</v>
      </c>
      <c r="D186" s="23" t="s">
        <v>2</v>
      </c>
      <c r="E186" s="23" t="s">
        <v>249</v>
      </c>
      <c r="F186" s="23" t="s">
        <v>24</v>
      </c>
      <c r="G186" s="5">
        <v>310.7</v>
      </c>
    </row>
    <row r="187" spans="1:8" ht="15" customHeight="1" x14ac:dyDescent="0.2">
      <c r="A187" s="18" t="s">
        <v>551</v>
      </c>
      <c r="B187" s="15" t="s">
        <v>4</v>
      </c>
      <c r="C187" s="23" t="s">
        <v>102</v>
      </c>
      <c r="D187" s="23" t="s">
        <v>2</v>
      </c>
      <c r="E187" s="23" t="s">
        <v>552</v>
      </c>
      <c r="F187" s="23"/>
      <c r="G187" s="5">
        <f>G188</f>
        <v>819.5</v>
      </c>
    </row>
    <row r="188" spans="1:8" ht="14.25" customHeight="1" x14ac:dyDescent="0.2">
      <c r="A188" s="18" t="s">
        <v>105</v>
      </c>
      <c r="B188" s="15" t="s">
        <v>4</v>
      </c>
      <c r="C188" s="23" t="s">
        <v>102</v>
      </c>
      <c r="D188" s="23" t="s">
        <v>2</v>
      </c>
      <c r="E188" s="23" t="s">
        <v>552</v>
      </c>
      <c r="F188" s="17" t="s">
        <v>6</v>
      </c>
      <c r="G188" s="5">
        <f>G189</f>
        <v>819.5</v>
      </c>
    </row>
    <row r="189" spans="1:8" ht="16.5" customHeight="1" x14ac:dyDescent="0.2">
      <c r="A189" s="59" t="s">
        <v>279</v>
      </c>
      <c r="B189" s="15" t="s">
        <v>4</v>
      </c>
      <c r="C189" s="23" t="s">
        <v>102</v>
      </c>
      <c r="D189" s="23" t="s">
        <v>2</v>
      </c>
      <c r="E189" s="23" t="s">
        <v>552</v>
      </c>
      <c r="F189" s="17" t="s">
        <v>269</v>
      </c>
      <c r="G189" s="5">
        <v>819.5</v>
      </c>
    </row>
    <row r="190" spans="1:8" ht="53.25" customHeight="1" x14ac:dyDescent="0.2">
      <c r="A190" s="22" t="s">
        <v>534</v>
      </c>
      <c r="B190" s="15" t="s">
        <v>4</v>
      </c>
      <c r="C190" s="24" t="s">
        <v>102</v>
      </c>
      <c r="D190" s="24" t="s">
        <v>2</v>
      </c>
      <c r="E190" s="24" t="s">
        <v>535</v>
      </c>
      <c r="F190" s="24"/>
      <c r="G190" s="9">
        <f>G191</f>
        <v>1930</v>
      </c>
    </row>
    <row r="191" spans="1:8" ht="27" customHeight="1" x14ac:dyDescent="0.2">
      <c r="A191" s="18" t="s">
        <v>29</v>
      </c>
      <c r="B191" s="15" t="s">
        <v>4</v>
      </c>
      <c r="C191" s="23" t="s">
        <v>102</v>
      </c>
      <c r="D191" s="23" t="s">
        <v>2</v>
      </c>
      <c r="E191" s="23" t="s">
        <v>535</v>
      </c>
      <c r="F191" s="23" t="s">
        <v>28</v>
      </c>
      <c r="G191" s="5">
        <f>G192</f>
        <v>1930</v>
      </c>
    </row>
    <row r="192" spans="1:8" ht="27" customHeight="1" x14ac:dyDescent="0.2">
      <c r="A192" s="18" t="s">
        <v>27</v>
      </c>
      <c r="B192" s="15" t="s">
        <v>4</v>
      </c>
      <c r="C192" s="23" t="s">
        <v>102</v>
      </c>
      <c r="D192" s="23" t="s">
        <v>2</v>
      </c>
      <c r="E192" s="23" t="s">
        <v>535</v>
      </c>
      <c r="F192" s="23" t="s">
        <v>24</v>
      </c>
      <c r="G192" s="5">
        <v>1930</v>
      </c>
    </row>
    <row r="193" spans="1:7" x14ac:dyDescent="0.2">
      <c r="A193" s="16" t="s">
        <v>101</v>
      </c>
      <c r="B193" s="15" t="s">
        <v>4</v>
      </c>
      <c r="C193" s="14" t="s">
        <v>83</v>
      </c>
      <c r="D193" s="14"/>
      <c r="E193" s="14"/>
      <c r="F193" s="14"/>
      <c r="G193" s="2">
        <f>G194+G223+G286+G315+G267</f>
        <v>493384.1999999999</v>
      </c>
    </row>
    <row r="194" spans="1:7" x14ac:dyDescent="0.2">
      <c r="A194" s="16" t="s">
        <v>100</v>
      </c>
      <c r="B194" s="15" t="s">
        <v>4</v>
      </c>
      <c r="C194" s="14" t="s">
        <v>83</v>
      </c>
      <c r="D194" s="14" t="s">
        <v>11</v>
      </c>
      <c r="E194" s="14"/>
      <c r="F194" s="14"/>
      <c r="G194" s="2">
        <f>G195</f>
        <v>87357.299999999988</v>
      </c>
    </row>
    <row r="195" spans="1:7" x14ac:dyDescent="0.2">
      <c r="A195" s="22" t="s">
        <v>87</v>
      </c>
      <c r="B195" s="15" t="s">
        <v>4</v>
      </c>
      <c r="C195" s="19" t="s">
        <v>83</v>
      </c>
      <c r="D195" s="19" t="s">
        <v>11</v>
      </c>
      <c r="E195" s="19" t="s">
        <v>194</v>
      </c>
      <c r="F195" s="19"/>
      <c r="G195" s="9">
        <f>G196+G208+G220+G215+G205</f>
        <v>87357.299999999988</v>
      </c>
    </row>
    <row r="196" spans="1:7" x14ac:dyDescent="0.2">
      <c r="A196" s="22" t="s">
        <v>99</v>
      </c>
      <c r="B196" s="15" t="s">
        <v>4</v>
      </c>
      <c r="C196" s="24" t="s">
        <v>83</v>
      </c>
      <c r="D196" s="24" t="s">
        <v>11</v>
      </c>
      <c r="E196" s="19" t="s">
        <v>195</v>
      </c>
      <c r="F196" s="19"/>
      <c r="G196" s="9">
        <f>G197+G199+G201+G203</f>
        <v>10954.5</v>
      </c>
    </row>
    <row r="197" spans="1:7" ht="51" x14ac:dyDescent="0.2">
      <c r="A197" s="18" t="s">
        <v>76</v>
      </c>
      <c r="B197" s="15" t="s">
        <v>4</v>
      </c>
      <c r="C197" s="23" t="s">
        <v>83</v>
      </c>
      <c r="D197" s="23" t="s">
        <v>11</v>
      </c>
      <c r="E197" s="17" t="s">
        <v>195</v>
      </c>
      <c r="F197" s="17" t="s">
        <v>75</v>
      </c>
      <c r="G197" s="44">
        <f>G198</f>
        <v>315.60000000000002</v>
      </c>
    </row>
    <row r="198" spans="1:7" x14ac:dyDescent="0.2">
      <c r="A198" s="18" t="s">
        <v>74</v>
      </c>
      <c r="B198" s="15" t="s">
        <v>4</v>
      </c>
      <c r="C198" s="23" t="s">
        <v>83</v>
      </c>
      <c r="D198" s="23" t="s">
        <v>11</v>
      </c>
      <c r="E198" s="17" t="s">
        <v>195</v>
      </c>
      <c r="F198" s="17" t="s">
        <v>73</v>
      </c>
      <c r="G198" s="44">
        <v>315.60000000000002</v>
      </c>
    </row>
    <row r="199" spans="1:7" ht="25.5" x14ac:dyDescent="0.2">
      <c r="A199" s="18" t="s">
        <v>29</v>
      </c>
      <c r="B199" s="15" t="s">
        <v>4</v>
      </c>
      <c r="C199" s="23" t="s">
        <v>83</v>
      </c>
      <c r="D199" s="23" t="s">
        <v>11</v>
      </c>
      <c r="E199" s="17" t="s">
        <v>195</v>
      </c>
      <c r="F199" s="17" t="s">
        <v>28</v>
      </c>
      <c r="G199" s="44">
        <f>G200</f>
        <v>519.9</v>
      </c>
    </row>
    <row r="200" spans="1:7" ht="25.5" x14ac:dyDescent="0.2">
      <c r="A200" s="18" t="s">
        <v>27</v>
      </c>
      <c r="B200" s="15" t="s">
        <v>4</v>
      </c>
      <c r="C200" s="23" t="s">
        <v>83</v>
      </c>
      <c r="D200" s="23" t="s">
        <v>11</v>
      </c>
      <c r="E200" s="17" t="s">
        <v>195</v>
      </c>
      <c r="F200" s="17" t="s">
        <v>24</v>
      </c>
      <c r="G200" s="44">
        <v>519.9</v>
      </c>
    </row>
    <row r="201" spans="1:7" ht="25.5" x14ac:dyDescent="0.2">
      <c r="A201" s="25" t="s">
        <v>38</v>
      </c>
      <c r="B201" s="15" t="s">
        <v>4</v>
      </c>
      <c r="C201" s="23" t="s">
        <v>83</v>
      </c>
      <c r="D201" s="23" t="s">
        <v>11</v>
      </c>
      <c r="E201" s="17" t="s">
        <v>195</v>
      </c>
      <c r="F201" s="17" t="s">
        <v>37</v>
      </c>
      <c r="G201" s="5">
        <f>G202</f>
        <v>10118.9</v>
      </c>
    </row>
    <row r="202" spans="1:7" x14ac:dyDescent="0.2">
      <c r="A202" s="32" t="s">
        <v>61</v>
      </c>
      <c r="B202" s="15" t="s">
        <v>4</v>
      </c>
      <c r="C202" s="23" t="s">
        <v>83</v>
      </c>
      <c r="D202" s="23" t="s">
        <v>11</v>
      </c>
      <c r="E202" s="17" t="s">
        <v>195</v>
      </c>
      <c r="F202" s="17" t="s">
        <v>60</v>
      </c>
      <c r="G202" s="5">
        <v>10118.9</v>
      </c>
    </row>
    <row r="203" spans="1:7" x14ac:dyDescent="0.2">
      <c r="A203" s="18" t="s">
        <v>72</v>
      </c>
      <c r="B203" s="15" t="s">
        <v>4</v>
      </c>
      <c r="C203" s="23" t="s">
        <v>83</v>
      </c>
      <c r="D203" s="23" t="s">
        <v>11</v>
      </c>
      <c r="E203" s="17" t="s">
        <v>195</v>
      </c>
      <c r="F203" s="17" t="s">
        <v>71</v>
      </c>
      <c r="G203" s="5">
        <f>G204</f>
        <v>0.1</v>
      </c>
    </row>
    <row r="204" spans="1:7" x14ac:dyDescent="0.2">
      <c r="A204" s="18" t="s">
        <v>70</v>
      </c>
      <c r="B204" s="15" t="s">
        <v>4</v>
      </c>
      <c r="C204" s="23" t="s">
        <v>83</v>
      </c>
      <c r="D204" s="23" t="s">
        <v>11</v>
      </c>
      <c r="E204" s="17" t="s">
        <v>195</v>
      </c>
      <c r="F204" s="17" t="s">
        <v>69</v>
      </c>
      <c r="G204" s="5">
        <v>0.1</v>
      </c>
    </row>
    <row r="205" spans="1:7" x14ac:dyDescent="0.2">
      <c r="A205" s="22" t="s">
        <v>512</v>
      </c>
      <c r="B205" s="43" t="s">
        <v>4</v>
      </c>
      <c r="C205" s="36" t="s">
        <v>83</v>
      </c>
      <c r="D205" s="24" t="s">
        <v>11</v>
      </c>
      <c r="E205" s="19" t="s">
        <v>513</v>
      </c>
      <c r="F205" s="19"/>
      <c r="G205" s="9">
        <f>G206</f>
        <v>10672.4</v>
      </c>
    </row>
    <row r="206" spans="1:7" ht="25.5" x14ac:dyDescent="0.2">
      <c r="A206" s="25" t="s">
        <v>38</v>
      </c>
      <c r="B206" s="43" t="s">
        <v>4</v>
      </c>
      <c r="C206" s="42" t="s">
        <v>83</v>
      </c>
      <c r="D206" s="23" t="s">
        <v>11</v>
      </c>
      <c r="E206" s="17" t="s">
        <v>513</v>
      </c>
      <c r="F206" s="17" t="s">
        <v>37</v>
      </c>
      <c r="G206" s="5">
        <f>G207</f>
        <v>10672.4</v>
      </c>
    </row>
    <row r="207" spans="1:7" x14ac:dyDescent="0.2">
      <c r="A207" s="32" t="s">
        <v>61</v>
      </c>
      <c r="B207" s="43" t="s">
        <v>4</v>
      </c>
      <c r="C207" s="42" t="s">
        <v>83</v>
      </c>
      <c r="D207" s="23" t="s">
        <v>11</v>
      </c>
      <c r="E207" s="17" t="s">
        <v>513</v>
      </c>
      <c r="F207" s="17" t="s">
        <v>60</v>
      </c>
      <c r="G207" s="5">
        <v>10672.4</v>
      </c>
    </row>
    <row r="208" spans="1:7" ht="38.25" x14ac:dyDescent="0.2">
      <c r="A208" s="37" t="s">
        <v>98</v>
      </c>
      <c r="B208" s="43" t="s">
        <v>4</v>
      </c>
      <c r="C208" s="36" t="s">
        <v>83</v>
      </c>
      <c r="D208" s="24" t="s">
        <v>11</v>
      </c>
      <c r="E208" s="19" t="s">
        <v>196</v>
      </c>
      <c r="F208" s="19"/>
      <c r="G208" s="9">
        <f>G210+G211+G213</f>
        <v>59723.199999999997</v>
      </c>
    </row>
    <row r="209" spans="1:7" ht="51" x14ac:dyDescent="0.2">
      <c r="A209" s="18" t="s">
        <v>76</v>
      </c>
      <c r="B209" s="43" t="s">
        <v>4</v>
      </c>
      <c r="C209" s="42" t="s">
        <v>83</v>
      </c>
      <c r="D209" s="23" t="s">
        <v>11</v>
      </c>
      <c r="E209" s="17" t="s">
        <v>196</v>
      </c>
      <c r="F209" s="17" t="s">
        <v>75</v>
      </c>
      <c r="G209" s="5">
        <f>G210</f>
        <v>21791.8</v>
      </c>
    </row>
    <row r="210" spans="1:7" x14ac:dyDescent="0.2">
      <c r="A210" s="18" t="s">
        <v>74</v>
      </c>
      <c r="B210" s="43" t="s">
        <v>4</v>
      </c>
      <c r="C210" s="42" t="s">
        <v>83</v>
      </c>
      <c r="D210" s="23" t="s">
        <v>11</v>
      </c>
      <c r="E210" s="17" t="s">
        <v>196</v>
      </c>
      <c r="F210" s="17" t="s">
        <v>73</v>
      </c>
      <c r="G210" s="5">
        <v>21791.8</v>
      </c>
    </row>
    <row r="211" spans="1:7" ht="25.5" x14ac:dyDescent="0.2">
      <c r="A211" s="18" t="s">
        <v>29</v>
      </c>
      <c r="B211" s="43" t="s">
        <v>4</v>
      </c>
      <c r="C211" s="42" t="s">
        <v>83</v>
      </c>
      <c r="D211" s="23" t="s">
        <v>11</v>
      </c>
      <c r="E211" s="17" t="s">
        <v>196</v>
      </c>
      <c r="F211" s="17" t="s">
        <v>28</v>
      </c>
      <c r="G211" s="5">
        <f>G212</f>
        <v>1252.0999999999999</v>
      </c>
    </row>
    <row r="212" spans="1:7" ht="25.5" x14ac:dyDescent="0.2">
      <c r="A212" s="18" t="s">
        <v>27</v>
      </c>
      <c r="B212" s="43" t="s">
        <v>4</v>
      </c>
      <c r="C212" s="42" t="s">
        <v>83</v>
      </c>
      <c r="D212" s="23" t="s">
        <v>11</v>
      </c>
      <c r="E212" s="17" t="s">
        <v>196</v>
      </c>
      <c r="F212" s="17" t="s">
        <v>24</v>
      </c>
      <c r="G212" s="5">
        <v>1252.0999999999999</v>
      </c>
    </row>
    <row r="213" spans="1:7" ht="25.5" x14ac:dyDescent="0.2">
      <c r="A213" s="25" t="s">
        <v>38</v>
      </c>
      <c r="B213" s="43" t="s">
        <v>4</v>
      </c>
      <c r="C213" s="42" t="s">
        <v>83</v>
      </c>
      <c r="D213" s="23" t="s">
        <v>11</v>
      </c>
      <c r="E213" s="17" t="s">
        <v>196</v>
      </c>
      <c r="F213" s="17" t="s">
        <v>37</v>
      </c>
      <c r="G213" s="5">
        <f>G214</f>
        <v>36679.300000000003</v>
      </c>
    </row>
    <row r="214" spans="1:7" x14ac:dyDescent="0.2">
      <c r="A214" s="32" t="s">
        <v>61</v>
      </c>
      <c r="B214" s="43" t="s">
        <v>4</v>
      </c>
      <c r="C214" s="42" t="s">
        <v>83</v>
      </c>
      <c r="D214" s="23" t="s">
        <v>11</v>
      </c>
      <c r="E214" s="17" t="s">
        <v>196</v>
      </c>
      <c r="F214" s="17" t="s">
        <v>60</v>
      </c>
      <c r="G214" s="5">
        <v>36679.300000000003</v>
      </c>
    </row>
    <row r="215" spans="1:7" ht="38.25" x14ac:dyDescent="0.2">
      <c r="A215" s="37" t="s">
        <v>463</v>
      </c>
      <c r="B215" s="43" t="s">
        <v>4</v>
      </c>
      <c r="C215" s="36" t="s">
        <v>83</v>
      </c>
      <c r="D215" s="24" t="s">
        <v>11</v>
      </c>
      <c r="E215" s="19" t="s">
        <v>464</v>
      </c>
      <c r="F215" s="19"/>
      <c r="G215" s="5">
        <f>G216+G218</f>
        <v>4311.3999999999996</v>
      </c>
    </row>
    <row r="216" spans="1:7" ht="51" x14ac:dyDescent="0.2">
      <c r="A216" s="18" t="s">
        <v>76</v>
      </c>
      <c r="B216" s="43" t="s">
        <v>4</v>
      </c>
      <c r="C216" s="42" t="s">
        <v>83</v>
      </c>
      <c r="D216" s="23" t="s">
        <v>11</v>
      </c>
      <c r="E216" s="17" t="s">
        <v>464</v>
      </c>
      <c r="F216" s="17" t="s">
        <v>75</v>
      </c>
      <c r="G216" s="5">
        <f>G217</f>
        <v>1951.4</v>
      </c>
    </row>
    <row r="217" spans="1:7" x14ac:dyDescent="0.2">
      <c r="A217" s="18" t="s">
        <v>74</v>
      </c>
      <c r="B217" s="43" t="s">
        <v>4</v>
      </c>
      <c r="C217" s="42" t="s">
        <v>83</v>
      </c>
      <c r="D217" s="23" t="s">
        <v>11</v>
      </c>
      <c r="E217" s="17" t="s">
        <v>464</v>
      </c>
      <c r="F217" s="17" t="s">
        <v>73</v>
      </c>
      <c r="G217" s="5">
        <v>1951.4</v>
      </c>
    </row>
    <row r="218" spans="1:7" ht="25.5" x14ac:dyDescent="0.2">
      <c r="A218" s="25" t="s">
        <v>38</v>
      </c>
      <c r="B218" s="43" t="s">
        <v>4</v>
      </c>
      <c r="C218" s="42" t="s">
        <v>83</v>
      </c>
      <c r="D218" s="23" t="s">
        <v>11</v>
      </c>
      <c r="E218" s="17" t="s">
        <v>464</v>
      </c>
      <c r="F218" s="17" t="s">
        <v>37</v>
      </c>
      <c r="G218" s="5">
        <f>G219</f>
        <v>2360</v>
      </c>
    </row>
    <row r="219" spans="1:7" x14ac:dyDescent="0.2">
      <c r="A219" s="32" t="s">
        <v>61</v>
      </c>
      <c r="B219" s="43" t="s">
        <v>4</v>
      </c>
      <c r="C219" s="42" t="s">
        <v>83</v>
      </c>
      <c r="D219" s="23" t="s">
        <v>11</v>
      </c>
      <c r="E219" s="17" t="s">
        <v>464</v>
      </c>
      <c r="F219" s="17" t="s">
        <v>60</v>
      </c>
      <c r="G219" s="5">
        <v>2360</v>
      </c>
    </row>
    <row r="220" spans="1:7" ht="25.5" x14ac:dyDescent="0.2">
      <c r="A220" s="41" t="s">
        <v>200</v>
      </c>
      <c r="B220" s="15" t="s">
        <v>4</v>
      </c>
      <c r="C220" s="19" t="s">
        <v>83</v>
      </c>
      <c r="D220" s="24" t="s">
        <v>11</v>
      </c>
      <c r="E220" s="19" t="s">
        <v>465</v>
      </c>
      <c r="F220" s="19"/>
      <c r="G220" s="9">
        <f>G221</f>
        <v>1695.8</v>
      </c>
    </row>
    <row r="221" spans="1:7" ht="25.5" x14ac:dyDescent="0.2">
      <c r="A221" s="25" t="s">
        <v>38</v>
      </c>
      <c r="B221" s="15" t="s">
        <v>4</v>
      </c>
      <c r="C221" s="17" t="s">
        <v>83</v>
      </c>
      <c r="D221" s="23" t="s">
        <v>11</v>
      </c>
      <c r="E221" s="17" t="s">
        <v>465</v>
      </c>
      <c r="F221" s="17" t="s">
        <v>37</v>
      </c>
      <c r="G221" s="5">
        <f>G222</f>
        <v>1695.8</v>
      </c>
    </row>
    <row r="222" spans="1:7" x14ac:dyDescent="0.2">
      <c r="A222" s="32" t="s">
        <v>61</v>
      </c>
      <c r="B222" s="15" t="s">
        <v>4</v>
      </c>
      <c r="C222" s="17" t="s">
        <v>83</v>
      </c>
      <c r="D222" s="23" t="s">
        <v>11</v>
      </c>
      <c r="E222" s="17" t="s">
        <v>465</v>
      </c>
      <c r="F222" s="17" t="s">
        <v>60</v>
      </c>
      <c r="G222" s="5">
        <v>1695.8</v>
      </c>
    </row>
    <row r="223" spans="1:7" x14ac:dyDescent="0.2">
      <c r="A223" s="16" t="s">
        <v>94</v>
      </c>
      <c r="B223" s="15" t="s">
        <v>4</v>
      </c>
      <c r="C223" s="14" t="s">
        <v>83</v>
      </c>
      <c r="D223" s="14" t="s">
        <v>25</v>
      </c>
      <c r="E223" s="14"/>
      <c r="F223" s="14"/>
      <c r="G223" s="2">
        <f>G224</f>
        <v>313323.49999999994</v>
      </c>
    </row>
    <row r="224" spans="1:7" x14ac:dyDescent="0.2">
      <c r="A224" s="22" t="s">
        <v>87</v>
      </c>
      <c r="B224" s="15" t="s">
        <v>4</v>
      </c>
      <c r="C224" s="19" t="s">
        <v>83</v>
      </c>
      <c r="D224" s="19" t="s">
        <v>25</v>
      </c>
      <c r="E224" s="19" t="s">
        <v>194</v>
      </c>
      <c r="F224" s="14"/>
      <c r="G224" s="9">
        <f>G225+G240+G252+G257+G262+G247+G235</f>
        <v>313323.49999999994</v>
      </c>
    </row>
    <row r="225" spans="1:7" ht="25.5" x14ac:dyDescent="0.2">
      <c r="A225" s="22" t="s">
        <v>93</v>
      </c>
      <c r="B225" s="15" t="s">
        <v>4</v>
      </c>
      <c r="C225" s="19" t="s">
        <v>83</v>
      </c>
      <c r="D225" s="19" t="s">
        <v>25</v>
      </c>
      <c r="E225" s="19" t="s">
        <v>197</v>
      </c>
      <c r="F225" s="19"/>
      <c r="G225" s="9">
        <f>G226+G228+G230+G232</f>
        <v>94216.200000000012</v>
      </c>
    </row>
    <row r="226" spans="1:7" ht="51" x14ac:dyDescent="0.2">
      <c r="A226" s="18" t="s">
        <v>76</v>
      </c>
      <c r="B226" s="15" t="s">
        <v>4</v>
      </c>
      <c r="C226" s="17" t="s">
        <v>83</v>
      </c>
      <c r="D226" s="17" t="s">
        <v>25</v>
      </c>
      <c r="E226" s="17" t="s">
        <v>197</v>
      </c>
      <c r="F226" s="17" t="s">
        <v>75</v>
      </c>
      <c r="G226" s="5">
        <f>G227</f>
        <v>39216.300000000003</v>
      </c>
    </row>
    <row r="227" spans="1:7" x14ac:dyDescent="0.2">
      <c r="A227" s="18" t="s">
        <v>74</v>
      </c>
      <c r="B227" s="15" t="s">
        <v>4</v>
      </c>
      <c r="C227" s="17" t="s">
        <v>83</v>
      </c>
      <c r="D227" s="17" t="s">
        <v>25</v>
      </c>
      <c r="E227" s="17" t="s">
        <v>197</v>
      </c>
      <c r="F227" s="17" t="s">
        <v>73</v>
      </c>
      <c r="G227" s="5">
        <v>39216.300000000003</v>
      </c>
    </row>
    <row r="228" spans="1:7" ht="25.5" x14ac:dyDescent="0.2">
      <c r="A228" s="18" t="s">
        <v>29</v>
      </c>
      <c r="B228" s="15" t="s">
        <v>4</v>
      </c>
      <c r="C228" s="17" t="s">
        <v>83</v>
      </c>
      <c r="D228" s="17" t="s">
        <v>25</v>
      </c>
      <c r="E228" s="17" t="s">
        <v>197</v>
      </c>
      <c r="F228" s="17" t="s">
        <v>28</v>
      </c>
      <c r="G228" s="5">
        <f>G229</f>
        <v>43020.4</v>
      </c>
    </row>
    <row r="229" spans="1:7" ht="25.5" x14ac:dyDescent="0.2">
      <c r="A229" s="18" t="s">
        <v>27</v>
      </c>
      <c r="B229" s="15" t="s">
        <v>4</v>
      </c>
      <c r="C229" s="17" t="s">
        <v>83</v>
      </c>
      <c r="D229" s="17" t="s">
        <v>25</v>
      </c>
      <c r="E229" s="17" t="s">
        <v>197</v>
      </c>
      <c r="F229" s="17" t="s">
        <v>24</v>
      </c>
      <c r="G229" s="5">
        <v>43020.4</v>
      </c>
    </row>
    <row r="230" spans="1:7" ht="25.5" x14ac:dyDescent="0.2">
      <c r="A230" s="25" t="s">
        <v>38</v>
      </c>
      <c r="B230" s="15" t="s">
        <v>4</v>
      </c>
      <c r="C230" s="17" t="s">
        <v>83</v>
      </c>
      <c r="D230" s="17" t="s">
        <v>25</v>
      </c>
      <c r="E230" s="17" t="s">
        <v>197</v>
      </c>
      <c r="F230" s="17" t="s">
        <v>37</v>
      </c>
      <c r="G230" s="5">
        <f>G231</f>
        <v>8159.8</v>
      </c>
    </row>
    <row r="231" spans="1:7" x14ac:dyDescent="0.2">
      <c r="A231" s="32" t="s">
        <v>61</v>
      </c>
      <c r="B231" s="15" t="s">
        <v>4</v>
      </c>
      <c r="C231" s="17" t="s">
        <v>83</v>
      </c>
      <c r="D231" s="17" t="s">
        <v>25</v>
      </c>
      <c r="E231" s="17" t="s">
        <v>197</v>
      </c>
      <c r="F231" s="17" t="s">
        <v>60</v>
      </c>
      <c r="G231" s="5">
        <v>8159.8</v>
      </c>
    </row>
    <row r="232" spans="1:7" x14ac:dyDescent="0.2">
      <c r="A232" s="18" t="s">
        <v>72</v>
      </c>
      <c r="B232" s="15" t="s">
        <v>4</v>
      </c>
      <c r="C232" s="17" t="s">
        <v>83</v>
      </c>
      <c r="D232" s="17" t="s">
        <v>25</v>
      </c>
      <c r="E232" s="17" t="s">
        <v>197</v>
      </c>
      <c r="F232" s="17" t="s">
        <v>71</v>
      </c>
      <c r="G232" s="5">
        <f>G234+G233</f>
        <v>3819.7</v>
      </c>
    </row>
    <row r="233" spans="1:7" x14ac:dyDescent="0.2">
      <c r="A233" s="32" t="s">
        <v>548</v>
      </c>
      <c r="B233" s="15" t="s">
        <v>4</v>
      </c>
      <c r="C233" s="17" t="s">
        <v>83</v>
      </c>
      <c r="D233" s="17" t="s">
        <v>25</v>
      </c>
      <c r="E233" s="17" t="s">
        <v>197</v>
      </c>
      <c r="F233" s="17" t="s">
        <v>536</v>
      </c>
      <c r="G233" s="5">
        <v>51.2</v>
      </c>
    </row>
    <row r="234" spans="1:7" x14ac:dyDescent="0.2">
      <c r="A234" s="18" t="s">
        <v>70</v>
      </c>
      <c r="B234" s="15" t="s">
        <v>4</v>
      </c>
      <c r="C234" s="17" t="s">
        <v>83</v>
      </c>
      <c r="D234" s="17" t="s">
        <v>25</v>
      </c>
      <c r="E234" s="17" t="s">
        <v>197</v>
      </c>
      <c r="F234" s="17" t="s">
        <v>69</v>
      </c>
      <c r="G234" s="5">
        <v>3768.5</v>
      </c>
    </row>
    <row r="235" spans="1:7" ht="25.5" x14ac:dyDescent="0.2">
      <c r="A235" s="22" t="s">
        <v>515</v>
      </c>
      <c r="B235" s="15" t="s">
        <v>4</v>
      </c>
      <c r="C235" s="19" t="s">
        <v>83</v>
      </c>
      <c r="D235" s="19" t="s">
        <v>25</v>
      </c>
      <c r="E235" s="19" t="s">
        <v>516</v>
      </c>
      <c r="F235" s="19"/>
      <c r="G235" s="9">
        <f>G236+G238</f>
        <v>10181.1</v>
      </c>
    </row>
    <row r="236" spans="1:7" ht="25.5" x14ac:dyDescent="0.2">
      <c r="A236" s="18" t="s">
        <v>29</v>
      </c>
      <c r="B236" s="15" t="s">
        <v>4</v>
      </c>
      <c r="C236" s="17" t="s">
        <v>83</v>
      </c>
      <c r="D236" s="17" t="s">
        <v>25</v>
      </c>
      <c r="E236" s="17" t="s">
        <v>516</v>
      </c>
      <c r="F236" s="17" t="s">
        <v>28</v>
      </c>
      <c r="G236" s="5">
        <f>G237</f>
        <v>16.7</v>
      </c>
    </row>
    <row r="237" spans="1:7" ht="25.5" x14ac:dyDescent="0.2">
      <c r="A237" s="18" t="s">
        <v>27</v>
      </c>
      <c r="B237" s="15" t="s">
        <v>4</v>
      </c>
      <c r="C237" s="17" t="s">
        <v>83</v>
      </c>
      <c r="D237" s="17" t="s">
        <v>25</v>
      </c>
      <c r="E237" s="17" t="s">
        <v>516</v>
      </c>
      <c r="F237" s="17" t="s">
        <v>24</v>
      </c>
      <c r="G237" s="5">
        <v>16.7</v>
      </c>
    </row>
    <row r="238" spans="1:7" ht="25.5" x14ac:dyDescent="0.2">
      <c r="A238" s="25" t="s">
        <v>38</v>
      </c>
      <c r="B238" s="15" t="s">
        <v>4</v>
      </c>
      <c r="C238" s="17" t="s">
        <v>83</v>
      </c>
      <c r="D238" s="17" t="s">
        <v>25</v>
      </c>
      <c r="E238" s="17" t="s">
        <v>516</v>
      </c>
      <c r="F238" s="17" t="s">
        <v>37</v>
      </c>
      <c r="G238" s="5">
        <f>G239</f>
        <v>10164.4</v>
      </c>
    </row>
    <row r="239" spans="1:7" x14ac:dyDescent="0.2">
      <c r="A239" s="32" t="s">
        <v>61</v>
      </c>
      <c r="B239" s="15" t="s">
        <v>4</v>
      </c>
      <c r="C239" s="17" t="s">
        <v>83</v>
      </c>
      <c r="D239" s="17" t="s">
        <v>25</v>
      </c>
      <c r="E239" s="17" t="s">
        <v>516</v>
      </c>
      <c r="F239" s="17" t="s">
        <v>60</v>
      </c>
      <c r="G239" s="5">
        <v>10164.4</v>
      </c>
    </row>
    <row r="240" spans="1:7" ht="30.75" customHeight="1" x14ac:dyDescent="0.2">
      <c r="A240" s="22" t="s">
        <v>466</v>
      </c>
      <c r="B240" s="15" t="s">
        <v>4</v>
      </c>
      <c r="C240" s="19" t="s">
        <v>83</v>
      </c>
      <c r="D240" s="19" t="s">
        <v>25</v>
      </c>
      <c r="E240" s="19" t="s">
        <v>199</v>
      </c>
      <c r="F240" s="19"/>
      <c r="G240" s="9">
        <f>G241+G243+G245</f>
        <v>183600.9</v>
      </c>
    </row>
    <row r="241" spans="1:7" ht="51" x14ac:dyDescent="0.2">
      <c r="A241" s="18" t="s">
        <v>76</v>
      </c>
      <c r="B241" s="15" t="s">
        <v>4</v>
      </c>
      <c r="C241" s="17" t="s">
        <v>83</v>
      </c>
      <c r="D241" s="17" t="s">
        <v>25</v>
      </c>
      <c r="E241" s="17" t="s">
        <v>199</v>
      </c>
      <c r="F241" s="17" t="s">
        <v>75</v>
      </c>
      <c r="G241" s="5">
        <f>G242</f>
        <v>127305.3</v>
      </c>
    </row>
    <row r="242" spans="1:7" x14ac:dyDescent="0.2">
      <c r="A242" s="18" t="s">
        <v>74</v>
      </c>
      <c r="B242" s="15" t="s">
        <v>4</v>
      </c>
      <c r="C242" s="17" t="s">
        <v>83</v>
      </c>
      <c r="D242" s="17" t="s">
        <v>25</v>
      </c>
      <c r="E242" s="17" t="s">
        <v>199</v>
      </c>
      <c r="F242" s="17" t="s">
        <v>73</v>
      </c>
      <c r="G242" s="5">
        <v>127305.3</v>
      </c>
    </row>
    <row r="243" spans="1:7" ht="25.5" x14ac:dyDescent="0.2">
      <c r="A243" s="18" t="s">
        <v>29</v>
      </c>
      <c r="B243" s="15" t="s">
        <v>4</v>
      </c>
      <c r="C243" s="17" t="s">
        <v>83</v>
      </c>
      <c r="D243" s="17" t="s">
        <v>25</v>
      </c>
      <c r="E243" s="17" t="s">
        <v>199</v>
      </c>
      <c r="F243" s="17" t="s">
        <v>28</v>
      </c>
      <c r="G243" s="5">
        <f>G244</f>
        <v>3009.5</v>
      </c>
    </row>
    <row r="244" spans="1:7" ht="25.5" x14ac:dyDescent="0.2">
      <c r="A244" s="18" t="s">
        <v>27</v>
      </c>
      <c r="B244" s="15" t="s">
        <v>4</v>
      </c>
      <c r="C244" s="17" t="s">
        <v>83</v>
      </c>
      <c r="D244" s="17" t="s">
        <v>25</v>
      </c>
      <c r="E244" s="17" t="s">
        <v>199</v>
      </c>
      <c r="F244" s="17" t="s">
        <v>24</v>
      </c>
      <c r="G244" s="5">
        <v>3009.5</v>
      </c>
    </row>
    <row r="245" spans="1:7" ht="25.5" x14ac:dyDescent="0.2">
      <c r="A245" s="25" t="s">
        <v>38</v>
      </c>
      <c r="B245" s="15" t="s">
        <v>4</v>
      </c>
      <c r="C245" s="17" t="s">
        <v>83</v>
      </c>
      <c r="D245" s="17" t="s">
        <v>25</v>
      </c>
      <c r="E245" s="17" t="s">
        <v>199</v>
      </c>
      <c r="F245" s="17" t="s">
        <v>37</v>
      </c>
      <c r="G245" s="5">
        <f>G246</f>
        <v>53286.1</v>
      </c>
    </row>
    <row r="246" spans="1:7" x14ac:dyDescent="0.2">
      <c r="A246" s="32" t="s">
        <v>61</v>
      </c>
      <c r="B246" s="15" t="s">
        <v>4</v>
      </c>
      <c r="C246" s="17" t="s">
        <v>83</v>
      </c>
      <c r="D246" s="17" t="s">
        <v>25</v>
      </c>
      <c r="E246" s="17" t="s">
        <v>199</v>
      </c>
      <c r="F246" s="17" t="s">
        <v>60</v>
      </c>
      <c r="G246" s="5">
        <v>53286.1</v>
      </c>
    </row>
    <row r="247" spans="1:7" ht="42" customHeight="1" x14ac:dyDescent="0.2">
      <c r="A247" s="22" t="s">
        <v>467</v>
      </c>
      <c r="B247" s="15" t="s">
        <v>4</v>
      </c>
      <c r="C247" s="19" t="s">
        <v>83</v>
      </c>
      <c r="D247" s="19" t="s">
        <v>25</v>
      </c>
      <c r="E247" s="19" t="s">
        <v>468</v>
      </c>
      <c r="F247" s="19"/>
      <c r="G247" s="5">
        <f>G248+G250</f>
        <v>15196.2</v>
      </c>
    </row>
    <row r="248" spans="1:7" ht="51" x14ac:dyDescent="0.2">
      <c r="A248" s="18" t="s">
        <v>76</v>
      </c>
      <c r="B248" s="15" t="s">
        <v>4</v>
      </c>
      <c r="C248" s="17" t="s">
        <v>83</v>
      </c>
      <c r="D248" s="17" t="s">
        <v>25</v>
      </c>
      <c r="E248" s="17" t="s">
        <v>468</v>
      </c>
      <c r="F248" s="17" t="s">
        <v>75</v>
      </c>
      <c r="G248" s="5">
        <f>G249</f>
        <v>11596.2</v>
      </c>
    </row>
    <row r="249" spans="1:7" x14ac:dyDescent="0.2">
      <c r="A249" s="18" t="s">
        <v>74</v>
      </c>
      <c r="B249" s="15" t="s">
        <v>4</v>
      </c>
      <c r="C249" s="17" t="s">
        <v>83</v>
      </c>
      <c r="D249" s="17" t="s">
        <v>25</v>
      </c>
      <c r="E249" s="17" t="s">
        <v>468</v>
      </c>
      <c r="F249" s="17" t="s">
        <v>73</v>
      </c>
      <c r="G249" s="5">
        <v>11596.2</v>
      </c>
    </row>
    <row r="250" spans="1:7" ht="25.5" x14ac:dyDescent="0.2">
      <c r="A250" s="25" t="s">
        <v>38</v>
      </c>
      <c r="B250" s="15" t="s">
        <v>4</v>
      </c>
      <c r="C250" s="17" t="s">
        <v>83</v>
      </c>
      <c r="D250" s="17" t="s">
        <v>25</v>
      </c>
      <c r="E250" s="17" t="s">
        <v>468</v>
      </c>
      <c r="F250" s="17" t="s">
        <v>37</v>
      </c>
      <c r="G250" s="5">
        <f>G251</f>
        <v>3600</v>
      </c>
    </row>
    <row r="251" spans="1:7" x14ac:dyDescent="0.2">
      <c r="A251" s="32" t="s">
        <v>61</v>
      </c>
      <c r="B251" s="15" t="s">
        <v>4</v>
      </c>
      <c r="C251" s="17" t="s">
        <v>83</v>
      </c>
      <c r="D251" s="17" t="s">
        <v>25</v>
      </c>
      <c r="E251" s="17" t="s">
        <v>468</v>
      </c>
      <c r="F251" s="17" t="s">
        <v>60</v>
      </c>
      <c r="G251" s="5">
        <v>3600</v>
      </c>
    </row>
    <row r="252" spans="1:7" ht="25.5" x14ac:dyDescent="0.2">
      <c r="A252" s="41" t="s">
        <v>200</v>
      </c>
      <c r="B252" s="15" t="s">
        <v>4</v>
      </c>
      <c r="C252" s="19" t="s">
        <v>83</v>
      </c>
      <c r="D252" s="19" t="s">
        <v>25</v>
      </c>
      <c r="E252" s="19" t="s">
        <v>465</v>
      </c>
      <c r="F252" s="19"/>
      <c r="G252" s="9">
        <f>G253+G255</f>
        <v>5445.5</v>
      </c>
    </row>
    <row r="253" spans="1:7" ht="25.5" x14ac:dyDescent="0.2">
      <c r="A253" s="18" t="s">
        <v>29</v>
      </c>
      <c r="B253" s="15" t="s">
        <v>4</v>
      </c>
      <c r="C253" s="17" t="s">
        <v>83</v>
      </c>
      <c r="D253" s="17" t="s">
        <v>25</v>
      </c>
      <c r="E253" s="17" t="s">
        <v>465</v>
      </c>
      <c r="F253" s="17" t="s">
        <v>28</v>
      </c>
      <c r="G253" s="5">
        <f>G254</f>
        <v>3102.1</v>
      </c>
    </row>
    <row r="254" spans="1:7" ht="25.5" x14ac:dyDescent="0.2">
      <c r="A254" s="18" t="s">
        <v>27</v>
      </c>
      <c r="B254" s="15" t="s">
        <v>4</v>
      </c>
      <c r="C254" s="17" t="s">
        <v>83</v>
      </c>
      <c r="D254" s="17" t="s">
        <v>25</v>
      </c>
      <c r="E254" s="17" t="s">
        <v>465</v>
      </c>
      <c r="F254" s="17" t="s">
        <v>24</v>
      </c>
      <c r="G254" s="5">
        <v>3102.1</v>
      </c>
    </row>
    <row r="255" spans="1:7" ht="25.5" x14ac:dyDescent="0.2">
      <c r="A255" s="25" t="s">
        <v>38</v>
      </c>
      <c r="B255" s="15" t="s">
        <v>4</v>
      </c>
      <c r="C255" s="17" t="s">
        <v>83</v>
      </c>
      <c r="D255" s="17" t="s">
        <v>25</v>
      </c>
      <c r="E255" s="17" t="s">
        <v>465</v>
      </c>
      <c r="F255" s="17" t="s">
        <v>37</v>
      </c>
      <c r="G255" s="5">
        <f>G256</f>
        <v>2343.4</v>
      </c>
    </row>
    <row r="256" spans="1:7" x14ac:dyDescent="0.2">
      <c r="A256" s="32" t="s">
        <v>61</v>
      </c>
      <c r="B256" s="15" t="s">
        <v>4</v>
      </c>
      <c r="C256" s="17" t="s">
        <v>83</v>
      </c>
      <c r="D256" s="17" t="s">
        <v>25</v>
      </c>
      <c r="E256" s="17" t="s">
        <v>465</v>
      </c>
      <c r="F256" s="17" t="s">
        <v>60</v>
      </c>
      <c r="G256" s="5">
        <v>2343.4</v>
      </c>
    </row>
    <row r="257" spans="1:7" ht="30" customHeight="1" x14ac:dyDescent="0.2">
      <c r="A257" s="22" t="s">
        <v>201</v>
      </c>
      <c r="B257" s="15" t="s">
        <v>4</v>
      </c>
      <c r="C257" s="10" t="s">
        <v>83</v>
      </c>
      <c r="D257" s="38" t="s">
        <v>25</v>
      </c>
      <c r="E257" s="24" t="s">
        <v>469</v>
      </c>
      <c r="F257" s="19"/>
      <c r="G257" s="9">
        <f>G258+G260</f>
        <v>4465.1000000000004</v>
      </c>
    </row>
    <row r="258" spans="1:7" ht="25.5" x14ac:dyDescent="0.2">
      <c r="A258" s="18" t="s">
        <v>29</v>
      </c>
      <c r="B258" s="7" t="s">
        <v>4</v>
      </c>
      <c r="C258" s="6" t="s">
        <v>83</v>
      </c>
      <c r="D258" s="6" t="s">
        <v>25</v>
      </c>
      <c r="E258" s="23" t="s">
        <v>469</v>
      </c>
      <c r="F258" s="17" t="s">
        <v>28</v>
      </c>
      <c r="G258" s="5">
        <f>G259</f>
        <v>3421.4</v>
      </c>
    </row>
    <row r="259" spans="1:7" ht="25.5" x14ac:dyDescent="0.2">
      <c r="A259" s="18" t="s">
        <v>27</v>
      </c>
      <c r="B259" s="7" t="s">
        <v>4</v>
      </c>
      <c r="C259" s="6" t="s">
        <v>83</v>
      </c>
      <c r="D259" s="6" t="s">
        <v>25</v>
      </c>
      <c r="E259" s="23" t="s">
        <v>469</v>
      </c>
      <c r="F259" s="17" t="s">
        <v>24</v>
      </c>
      <c r="G259" s="5">
        <v>3421.4</v>
      </c>
    </row>
    <row r="260" spans="1:7" ht="25.5" x14ac:dyDescent="0.2">
      <c r="A260" s="25" t="s">
        <v>38</v>
      </c>
      <c r="B260" s="15" t="s">
        <v>4</v>
      </c>
      <c r="C260" s="17" t="s">
        <v>83</v>
      </c>
      <c r="D260" s="17" t="s">
        <v>25</v>
      </c>
      <c r="E260" s="23" t="s">
        <v>469</v>
      </c>
      <c r="F260" s="17" t="s">
        <v>37</v>
      </c>
      <c r="G260" s="5">
        <f>G261</f>
        <v>1043.7</v>
      </c>
    </row>
    <row r="261" spans="1:7" x14ac:dyDescent="0.2">
      <c r="A261" s="32" t="s">
        <v>61</v>
      </c>
      <c r="B261" s="15" t="s">
        <v>4</v>
      </c>
      <c r="C261" s="17" t="s">
        <v>83</v>
      </c>
      <c r="D261" s="17" t="s">
        <v>25</v>
      </c>
      <c r="E261" s="23" t="s">
        <v>469</v>
      </c>
      <c r="F261" s="17" t="s">
        <v>60</v>
      </c>
      <c r="G261" s="5">
        <v>1043.7</v>
      </c>
    </row>
    <row r="262" spans="1:7" ht="38.25" x14ac:dyDescent="0.2">
      <c r="A262" s="41" t="s">
        <v>202</v>
      </c>
      <c r="B262" s="15" t="s">
        <v>4</v>
      </c>
      <c r="C262" s="19" t="s">
        <v>83</v>
      </c>
      <c r="D262" s="19" t="s">
        <v>25</v>
      </c>
      <c r="E262" s="24" t="s">
        <v>267</v>
      </c>
      <c r="F262" s="19"/>
      <c r="G262" s="9">
        <f>G263+G265</f>
        <v>218.5</v>
      </c>
    </row>
    <row r="263" spans="1:7" ht="25.5" x14ac:dyDescent="0.2">
      <c r="A263" s="18" t="s">
        <v>29</v>
      </c>
      <c r="B263" s="15" t="s">
        <v>4</v>
      </c>
      <c r="C263" s="17" t="s">
        <v>83</v>
      </c>
      <c r="D263" s="17" t="s">
        <v>25</v>
      </c>
      <c r="E263" s="23" t="s">
        <v>267</v>
      </c>
      <c r="F263" s="17" t="s">
        <v>28</v>
      </c>
      <c r="G263" s="5">
        <f>G264</f>
        <v>161</v>
      </c>
    </row>
    <row r="264" spans="1:7" ht="25.5" x14ac:dyDescent="0.2">
      <c r="A264" s="18" t="s">
        <v>27</v>
      </c>
      <c r="B264" s="15" t="s">
        <v>4</v>
      </c>
      <c r="C264" s="17" t="s">
        <v>83</v>
      </c>
      <c r="D264" s="17" t="s">
        <v>25</v>
      </c>
      <c r="E264" s="23" t="s">
        <v>267</v>
      </c>
      <c r="F264" s="17" t="s">
        <v>24</v>
      </c>
      <c r="G264" s="5">
        <v>161</v>
      </c>
    </row>
    <row r="265" spans="1:7" ht="25.5" x14ac:dyDescent="0.2">
      <c r="A265" s="25" t="s">
        <v>38</v>
      </c>
      <c r="B265" s="15" t="s">
        <v>4</v>
      </c>
      <c r="C265" s="17" t="s">
        <v>83</v>
      </c>
      <c r="D265" s="17" t="s">
        <v>25</v>
      </c>
      <c r="E265" s="23" t="s">
        <v>267</v>
      </c>
      <c r="F265" s="17" t="s">
        <v>37</v>
      </c>
      <c r="G265" s="5">
        <f>G266</f>
        <v>57.5</v>
      </c>
    </row>
    <row r="266" spans="1:7" x14ac:dyDescent="0.2">
      <c r="A266" s="32" t="s">
        <v>61</v>
      </c>
      <c r="B266" s="15" t="s">
        <v>4</v>
      </c>
      <c r="C266" s="17" t="s">
        <v>83</v>
      </c>
      <c r="D266" s="17" t="s">
        <v>25</v>
      </c>
      <c r="E266" s="23" t="s">
        <v>267</v>
      </c>
      <c r="F266" s="17" t="s">
        <v>60</v>
      </c>
      <c r="G266" s="5">
        <v>57.5</v>
      </c>
    </row>
    <row r="267" spans="1:7" x14ac:dyDescent="0.2">
      <c r="A267" s="90" t="s">
        <v>266</v>
      </c>
      <c r="B267" s="15" t="s">
        <v>4</v>
      </c>
      <c r="C267" s="14" t="s">
        <v>83</v>
      </c>
      <c r="D267" s="14" t="s">
        <v>2</v>
      </c>
      <c r="E267" s="33"/>
      <c r="F267" s="14"/>
      <c r="G267" s="2">
        <f>G268</f>
        <v>46281.5</v>
      </c>
    </row>
    <row r="268" spans="1:7" x14ac:dyDescent="0.2">
      <c r="A268" s="22" t="s">
        <v>87</v>
      </c>
      <c r="B268" s="15" t="s">
        <v>4</v>
      </c>
      <c r="C268" s="19" t="s">
        <v>83</v>
      </c>
      <c r="D268" s="19" t="s">
        <v>2</v>
      </c>
      <c r="E268" s="19" t="s">
        <v>194</v>
      </c>
      <c r="F268" s="17"/>
      <c r="G268" s="9">
        <f>G269+G280</f>
        <v>46281.5</v>
      </c>
    </row>
    <row r="269" spans="1:7" x14ac:dyDescent="0.2">
      <c r="A269" s="22" t="s">
        <v>92</v>
      </c>
      <c r="B269" s="15" t="s">
        <v>4</v>
      </c>
      <c r="C269" s="19" t="s">
        <v>83</v>
      </c>
      <c r="D269" s="19" t="s">
        <v>2</v>
      </c>
      <c r="E269" s="19" t="s">
        <v>198</v>
      </c>
      <c r="F269" s="19"/>
      <c r="G269" s="9">
        <f>G270</f>
        <v>21281</v>
      </c>
    </row>
    <row r="270" spans="1:7" x14ac:dyDescent="0.2">
      <c r="A270" s="18" t="s">
        <v>77</v>
      </c>
      <c r="B270" s="15" t="s">
        <v>4</v>
      </c>
      <c r="C270" s="17" t="s">
        <v>83</v>
      </c>
      <c r="D270" s="17" t="s">
        <v>2</v>
      </c>
      <c r="E270" s="17" t="s">
        <v>198</v>
      </c>
      <c r="F270" s="17"/>
      <c r="G270" s="5">
        <f>G271+G273+G275+G278</f>
        <v>21281</v>
      </c>
    </row>
    <row r="271" spans="1:7" ht="51" x14ac:dyDescent="0.2">
      <c r="A271" s="18" t="s">
        <v>76</v>
      </c>
      <c r="B271" s="15" t="s">
        <v>4</v>
      </c>
      <c r="C271" s="17" t="s">
        <v>83</v>
      </c>
      <c r="D271" s="17" t="s">
        <v>2</v>
      </c>
      <c r="E271" s="17" t="s">
        <v>198</v>
      </c>
      <c r="F271" s="17" t="s">
        <v>75</v>
      </c>
      <c r="G271" s="5">
        <f>G272</f>
        <v>5249.4</v>
      </c>
    </row>
    <row r="272" spans="1:7" x14ac:dyDescent="0.2">
      <c r="A272" s="18" t="s">
        <v>74</v>
      </c>
      <c r="B272" s="15" t="s">
        <v>4</v>
      </c>
      <c r="C272" s="17" t="s">
        <v>83</v>
      </c>
      <c r="D272" s="17" t="s">
        <v>2</v>
      </c>
      <c r="E272" s="17" t="s">
        <v>198</v>
      </c>
      <c r="F272" s="17" t="s">
        <v>73</v>
      </c>
      <c r="G272" s="5">
        <v>5249.4</v>
      </c>
    </row>
    <row r="273" spans="1:7" ht="25.5" x14ac:dyDescent="0.2">
      <c r="A273" s="18" t="s">
        <v>29</v>
      </c>
      <c r="B273" s="15" t="s">
        <v>4</v>
      </c>
      <c r="C273" s="17" t="s">
        <v>83</v>
      </c>
      <c r="D273" s="17" t="s">
        <v>2</v>
      </c>
      <c r="E273" s="17" t="s">
        <v>198</v>
      </c>
      <c r="F273" s="17" t="s">
        <v>28</v>
      </c>
      <c r="G273" s="5">
        <f>G274</f>
        <v>576.1</v>
      </c>
    </row>
    <row r="274" spans="1:7" ht="25.5" x14ac:dyDescent="0.2">
      <c r="A274" s="18" t="s">
        <v>27</v>
      </c>
      <c r="B274" s="15" t="s">
        <v>4</v>
      </c>
      <c r="C274" s="17" t="s">
        <v>83</v>
      </c>
      <c r="D274" s="17" t="s">
        <v>2</v>
      </c>
      <c r="E274" s="17" t="s">
        <v>198</v>
      </c>
      <c r="F274" s="17" t="s">
        <v>24</v>
      </c>
      <c r="G274" s="5">
        <v>576.1</v>
      </c>
    </row>
    <row r="275" spans="1:7" ht="25.5" x14ac:dyDescent="0.2">
      <c r="A275" s="25" t="s">
        <v>38</v>
      </c>
      <c r="B275" s="15" t="s">
        <v>4</v>
      </c>
      <c r="C275" s="17" t="s">
        <v>83</v>
      </c>
      <c r="D275" s="17" t="s">
        <v>2</v>
      </c>
      <c r="E275" s="17" t="s">
        <v>198</v>
      </c>
      <c r="F275" s="17" t="s">
        <v>37</v>
      </c>
      <c r="G275" s="5">
        <f>G276+G277</f>
        <v>15452.2</v>
      </c>
    </row>
    <row r="276" spans="1:7" x14ac:dyDescent="0.2">
      <c r="A276" s="32" t="s">
        <v>61</v>
      </c>
      <c r="B276" s="15" t="s">
        <v>4</v>
      </c>
      <c r="C276" s="17" t="s">
        <v>83</v>
      </c>
      <c r="D276" s="17" t="s">
        <v>2</v>
      </c>
      <c r="E276" s="17" t="s">
        <v>198</v>
      </c>
      <c r="F276" s="17" t="s">
        <v>60</v>
      </c>
      <c r="G276" s="5">
        <v>3749.2</v>
      </c>
    </row>
    <row r="277" spans="1:7" x14ac:dyDescent="0.2">
      <c r="A277" s="18" t="s">
        <v>36</v>
      </c>
      <c r="B277" s="15" t="s">
        <v>4</v>
      </c>
      <c r="C277" s="17" t="s">
        <v>83</v>
      </c>
      <c r="D277" s="17" t="s">
        <v>2</v>
      </c>
      <c r="E277" s="17" t="s">
        <v>198</v>
      </c>
      <c r="F277" s="17" t="s">
        <v>34</v>
      </c>
      <c r="G277" s="5">
        <v>11703</v>
      </c>
    </row>
    <row r="278" spans="1:7" x14ac:dyDescent="0.2">
      <c r="A278" s="18" t="s">
        <v>72</v>
      </c>
      <c r="B278" s="15" t="s">
        <v>4</v>
      </c>
      <c r="C278" s="17" t="s">
        <v>83</v>
      </c>
      <c r="D278" s="17" t="s">
        <v>2</v>
      </c>
      <c r="E278" s="17" t="s">
        <v>198</v>
      </c>
      <c r="F278" s="17" t="s">
        <v>71</v>
      </c>
      <c r="G278" s="5">
        <f>G279</f>
        <v>3.3</v>
      </c>
    </row>
    <row r="279" spans="1:7" x14ac:dyDescent="0.2">
      <c r="A279" s="18" t="s">
        <v>70</v>
      </c>
      <c r="B279" s="15" t="s">
        <v>4</v>
      </c>
      <c r="C279" s="17" t="s">
        <v>83</v>
      </c>
      <c r="D279" s="17" t="s">
        <v>2</v>
      </c>
      <c r="E279" s="17" t="s">
        <v>198</v>
      </c>
      <c r="F279" s="17" t="s">
        <v>69</v>
      </c>
      <c r="G279" s="5">
        <v>3.3</v>
      </c>
    </row>
    <row r="280" spans="1:7" ht="25.5" x14ac:dyDescent="0.2">
      <c r="A280" s="18" t="s">
        <v>517</v>
      </c>
      <c r="B280" s="15" t="s">
        <v>4</v>
      </c>
      <c r="C280" s="19" t="s">
        <v>83</v>
      </c>
      <c r="D280" s="19" t="s">
        <v>2</v>
      </c>
      <c r="E280" s="19" t="s">
        <v>516</v>
      </c>
      <c r="F280" s="17"/>
      <c r="G280" s="5">
        <f>G283+G281</f>
        <v>25000.499999999996</v>
      </c>
    </row>
    <row r="281" spans="1:7" ht="51" x14ac:dyDescent="0.2">
      <c r="A281" s="18" t="s">
        <v>76</v>
      </c>
      <c r="B281" s="15" t="s">
        <v>4</v>
      </c>
      <c r="C281" s="17" t="s">
        <v>83</v>
      </c>
      <c r="D281" s="17" t="s">
        <v>2</v>
      </c>
      <c r="E281" s="17" t="s">
        <v>516</v>
      </c>
      <c r="F281" s="17" t="s">
        <v>75</v>
      </c>
      <c r="G281" s="5">
        <f>G282</f>
        <v>279.8</v>
      </c>
    </row>
    <row r="282" spans="1:7" x14ac:dyDescent="0.2">
      <c r="A282" s="18" t="s">
        <v>74</v>
      </c>
      <c r="B282" s="15" t="s">
        <v>4</v>
      </c>
      <c r="C282" s="17" t="s">
        <v>83</v>
      </c>
      <c r="D282" s="17" t="s">
        <v>2</v>
      </c>
      <c r="E282" s="17" t="s">
        <v>516</v>
      </c>
      <c r="F282" s="17" t="s">
        <v>73</v>
      </c>
      <c r="G282" s="5">
        <v>279.8</v>
      </c>
    </row>
    <row r="283" spans="1:7" ht="25.5" x14ac:dyDescent="0.2">
      <c r="A283" s="25" t="s">
        <v>38</v>
      </c>
      <c r="B283" s="15" t="s">
        <v>4</v>
      </c>
      <c r="C283" s="17" t="s">
        <v>83</v>
      </c>
      <c r="D283" s="17" t="s">
        <v>2</v>
      </c>
      <c r="E283" s="17" t="s">
        <v>516</v>
      </c>
      <c r="F283" s="17" t="s">
        <v>37</v>
      </c>
      <c r="G283" s="5">
        <f>G284+G285</f>
        <v>24720.699999999997</v>
      </c>
    </row>
    <row r="284" spans="1:7" x14ac:dyDescent="0.2">
      <c r="A284" s="32" t="s">
        <v>61</v>
      </c>
      <c r="B284" s="15" t="s">
        <v>4</v>
      </c>
      <c r="C284" s="17" t="s">
        <v>83</v>
      </c>
      <c r="D284" s="17" t="s">
        <v>2</v>
      </c>
      <c r="E284" s="17" t="s">
        <v>516</v>
      </c>
      <c r="F284" s="17" t="s">
        <v>60</v>
      </c>
      <c r="G284" s="5">
        <v>6177.9</v>
      </c>
    </row>
    <row r="285" spans="1:7" x14ac:dyDescent="0.2">
      <c r="A285" s="18" t="s">
        <v>36</v>
      </c>
      <c r="B285" s="15" t="s">
        <v>4</v>
      </c>
      <c r="C285" s="17" t="s">
        <v>83</v>
      </c>
      <c r="D285" s="17" t="s">
        <v>2</v>
      </c>
      <c r="E285" s="17" t="s">
        <v>516</v>
      </c>
      <c r="F285" s="17" t="s">
        <v>34</v>
      </c>
      <c r="G285" s="5">
        <v>18542.8</v>
      </c>
    </row>
    <row r="286" spans="1:7" x14ac:dyDescent="0.2">
      <c r="A286" s="16" t="s">
        <v>91</v>
      </c>
      <c r="B286" s="15" t="s">
        <v>4</v>
      </c>
      <c r="C286" s="14" t="s">
        <v>83</v>
      </c>
      <c r="D286" s="14" t="s">
        <v>83</v>
      </c>
      <c r="E286" s="14"/>
      <c r="F286" s="14"/>
      <c r="G286" s="2">
        <f>G287+G301+G312</f>
        <v>8777.1</v>
      </c>
    </row>
    <row r="287" spans="1:7" x14ac:dyDescent="0.2">
      <c r="A287" s="22" t="s">
        <v>203</v>
      </c>
      <c r="B287" s="15" t="s">
        <v>4</v>
      </c>
      <c r="C287" s="19" t="s">
        <v>83</v>
      </c>
      <c r="D287" s="19" t="s">
        <v>83</v>
      </c>
      <c r="E287" s="20" t="s">
        <v>204</v>
      </c>
      <c r="F287" s="14"/>
      <c r="G287" s="9">
        <f>G288+G291+G296</f>
        <v>2791.8</v>
      </c>
    </row>
    <row r="288" spans="1:7" ht="57" customHeight="1" x14ac:dyDescent="0.25">
      <c r="A288" s="22" t="s">
        <v>90</v>
      </c>
      <c r="B288" s="15" t="s">
        <v>4</v>
      </c>
      <c r="C288" s="19" t="s">
        <v>83</v>
      </c>
      <c r="D288" s="19" t="s">
        <v>83</v>
      </c>
      <c r="E288" s="20" t="s">
        <v>470</v>
      </c>
      <c r="F288" s="31"/>
      <c r="G288" s="9">
        <f>G289</f>
        <v>9.6999999999999993</v>
      </c>
    </row>
    <row r="289" spans="1:7" ht="25.5" x14ac:dyDescent="0.2">
      <c r="A289" s="25" t="s">
        <v>38</v>
      </c>
      <c r="B289" s="15" t="s">
        <v>4</v>
      </c>
      <c r="C289" s="17" t="s">
        <v>83</v>
      </c>
      <c r="D289" s="17" t="s">
        <v>83</v>
      </c>
      <c r="E289" s="26" t="s">
        <v>470</v>
      </c>
      <c r="F289" s="17" t="s">
        <v>37</v>
      </c>
      <c r="G289" s="5">
        <f>G290</f>
        <v>9.6999999999999993</v>
      </c>
    </row>
    <row r="290" spans="1:7" ht="15.75" customHeight="1" x14ac:dyDescent="0.2">
      <c r="A290" s="32" t="s">
        <v>36</v>
      </c>
      <c r="B290" s="15" t="s">
        <v>4</v>
      </c>
      <c r="C290" s="17" t="s">
        <v>83</v>
      </c>
      <c r="D290" s="17" t="s">
        <v>83</v>
      </c>
      <c r="E290" s="26" t="s">
        <v>470</v>
      </c>
      <c r="F290" s="17" t="s">
        <v>34</v>
      </c>
      <c r="G290" s="5">
        <v>9.6999999999999993</v>
      </c>
    </row>
    <row r="291" spans="1:7" ht="76.5" x14ac:dyDescent="0.2">
      <c r="A291" s="22" t="s">
        <v>205</v>
      </c>
      <c r="B291" s="15" t="s">
        <v>4</v>
      </c>
      <c r="C291" s="19" t="s">
        <v>83</v>
      </c>
      <c r="D291" s="19" t="s">
        <v>83</v>
      </c>
      <c r="E291" s="20" t="s">
        <v>471</v>
      </c>
      <c r="F291" s="19"/>
      <c r="G291" s="9">
        <f>G292+G294</f>
        <v>2532.3000000000002</v>
      </c>
    </row>
    <row r="292" spans="1:7" ht="25.5" x14ac:dyDescent="0.2">
      <c r="A292" s="18" t="s">
        <v>29</v>
      </c>
      <c r="B292" s="15" t="s">
        <v>4</v>
      </c>
      <c r="C292" s="17" t="s">
        <v>83</v>
      </c>
      <c r="D292" s="17" t="s">
        <v>83</v>
      </c>
      <c r="E292" s="26" t="s">
        <v>471</v>
      </c>
      <c r="F292" s="17" t="s">
        <v>28</v>
      </c>
      <c r="G292" s="5">
        <f>G293</f>
        <v>2050.3000000000002</v>
      </c>
    </row>
    <row r="293" spans="1:7" ht="25.5" x14ac:dyDescent="0.2">
      <c r="A293" s="18" t="s">
        <v>27</v>
      </c>
      <c r="B293" s="15" t="s">
        <v>4</v>
      </c>
      <c r="C293" s="17" t="s">
        <v>83</v>
      </c>
      <c r="D293" s="17" t="s">
        <v>83</v>
      </c>
      <c r="E293" s="26" t="s">
        <v>471</v>
      </c>
      <c r="F293" s="17" t="s">
        <v>24</v>
      </c>
      <c r="G293" s="5">
        <v>2050.3000000000002</v>
      </c>
    </row>
    <row r="294" spans="1:7" ht="25.5" x14ac:dyDescent="0.2">
      <c r="A294" s="25" t="s">
        <v>38</v>
      </c>
      <c r="B294" s="15" t="s">
        <v>4</v>
      </c>
      <c r="C294" s="17" t="s">
        <v>83</v>
      </c>
      <c r="D294" s="17" t="s">
        <v>83</v>
      </c>
      <c r="E294" s="26" t="s">
        <v>471</v>
      </c>
      <c r="F294" s="17" t="s">
        <v>37</v>
      </c>
      <c r="G294" s="5">
        <f>G295</f>
        <v>482</v>
      </c>
    </row>
    <row r="295" spans="1:7" x14ac:dyDescent="0.2">
      <c r="A295" s="32" t="s">
        <v>61</v>
      </c>
      <c r="B295" s="15" t="s">
        <v>4</v>
      </c>
      <c r="C295" s="17" t="s">
        <v>83</v>
      </c>
      <c r="D295" s="17" t="s">
        <v>83</v>
      </c>
      <c r="E295" s="26" t="s">
        <v>471</v>
      </c>
      <c r="F295" s="17" t="s">
        <v>60</v>
      </c>
      <c r="G295" s="5">
        <v>482</v>
      </c>
    </row>
    <row r="296" spans="1:7" ht="66.75" customHeight="1" x14ac:dyDescent="0.2">
      <c r="A296" s="40" t="s">
        <v>207</v>
      </c>
      <c r="B296" s="15" t="s">
        <v>4</v>
      </c>
      <c r="C296" s="19" t="s">
        <v>83</v>
      </c>
      <c r="D296" s="19" t="s">
        <v>83</v>
      </c>
      <c r="E296" s="20" t="s">
        <v>208</v>
      </c>
      <c r="F296" s="19"/>
      <c r="G296" s="9">
        <f>G297+G299</f>
        <v>249.8</v>
      </c>
    </row>
    <row r="297" spans="1:7" ht="25.5" x14ac:dyDescent="0.2">
      <c r="A297" s="18" t="s">
        <v>29</v>
      </c>
      <c r="B297" s="15" t="s">
        <v>4</v>
      </c>
      <c r="C297" s="17" t="s">
        <v>83</v>
      </c>
      <c r="D297" s="17" t="s">
        <v>83</v>
      </c>
      <c r="E297" s="26" t="s">
        <v>208</v>
      </c>
      <c r="F297" s="17" t="s">
        <v>28</v>
      </c>
      <c r="G297" s="5">
        <f>G298</f>
        <v>249.8</v>
      </c>
    </row>
    <row r="298" spans="1:7" ht="25.5" x14ac:dyDescent="0.2">
      <c r="A298" s="18" t="s">
        <v>27</v>
      </c>
      <c r="B298" s="15" t="s">
        <v>4</v>
      </c>
      <c r="C298" s="17" t="s">
        <v>83</v>
      </c>
      <c r="D298" s="17" t="s">
        <v>83</v>
      </c>
      <c r="E298" s="26" t="s">
        <v>208</v>
      </c>
      <c r="F298" s="17" t="s">
        <v>24</v>
      </c>
      <c r="G298" s="5">
        <v>249.8</v>
      </c>
    </row>
    <row r="299" spans="1:7" ht="25.5" x14ac:dyDescent="0.2">
      <c r="A299" s="25" t="s">
        <v>38</v>
      </c>
      <c r="B299" s="15" t="s">
        <v>4</v>
      </c>
      <c r="C299" s="17" t="s">
        <v>83</v>
      </c>
      <c r="D299" s="17" t="s">
        <v>83</v>
      </c>
      <c r="E299" s="26" t="s">
        <v>208</v>
      </c>
      <c r="F299" s="17" t="s">
        <v>37</v>
      </c>
      <c r="G299" s="5">
        <f>G300</f>
        <v>0</v>
      </c>
    </row>
    <row r="300" spans="1:7" x14ac:dyDescent="0.2">
      <c r="A300" s="32" t="s">
        <v>61</v>
      </c>
      <c r="B300" s="15" t="s">
        <v>4</v>
      </c>
      <c r="C300" s="17" t="s">
        <v>83</v>
      </c>
      <c r="D300" s="17" t="s">
        <v>83</v>
      </c>
      <c r="E300" s="26" t="s">
        <v>208</v>
      </c>
      <c r="F300" s="17" t="s">
        <v>60</v>
      </c>
      <c r="G300" s="5">
        <v>0</v>
      </c>
    </row>
    <row r="301" spans="1:7" x14ac:dyDescent="0.2">
      <c r="A301" s="22" t="s">
        <v>89</v>
      </c>
      <c r="B301" s="15" t="s">
        <v>4</v>
      </c>
      <c r="C301" s="19" t="s">
        <v>83</v>
      </c>
      <c r="D301" s="19" t="s">
        <v>83</v>
      </c>
      <c r="E301" s="19" t="s">
        <v>209</v>
      </c>
      <c r="F301" s="19"/>
      <c r="G301" s="9">
        <f>G302+G309</f>
        <v>5530.3</v>
      </c>
    </row>
    <row r="302" spans="1:7" x14ac:dyDescent="0.2">
      <c r="A302" s="22" t="s">
        <v>210</v>
      </c>
      <c r="B302" s="15" t="s">
        <v>4</v>
      </c>
      <c r="C302" s="19" t="s">
        <v>83</v>
      </c>
      <c r="D302" s="19" t="s">
        <v>83</v>
      </c>
      <c r="E302" s="19" t="s">
        <v>211</v>
      </c>
      <c r="F302" s="19"/>
      <c r="G302" s="9">
        <f>G303+G305+G307</f>
        <v>4575.3</v>
      </c>
    </row>
    <row r="303" spans="1:7" ht="51" x14ac:dyDescent="0.2">
      <c r="A303" s="18" t="s">
        <v>76</v>
      </c>
      <c r="B303" s="15" t="s">
        <v>4</v>
      </c>
      <c r="C303" s="17" t="s">
        <v>83</v>
      </c>
      <c r="D303" s="17" t="s">
        <v>83</v>
      </c>
      <c r="E303" s="17" t="s">
        <v>211</v>
      </c>
      <c r="F303" s="17" t="s">
        <v>75</v>
      </c>
      <c r="G303" s="5">
        <f>G304</f>
        <v>3397</v>
      </c>
    </row>
    <row r="304" spans="1:7" x14ac:dyDescent="0.2">
      <c r="A304" s="18" t="s">
        <v>74</v>
      </c>
      <c r="B304" s="15" t="s">
        <v>4</v>
      </c>
      <c r="C304" s="17" t="s">
        <v>83</v>
      </c>
      <c r="D304" s="17" t="s">
        <v>83</v>
      </c>
      <c r="E304" s="17" t="s">
        <v>211</v>
      </c>
      <c r="F304" s="17" t="s">
        <v>73</v>
      </c>
      <c r="G304" s="5">
        <v>3397</v>
      </c>
    </row>
    <row r="305" spans="1:7" ht="25.5" x14ac:dyDescent="0.2">
      <c r="A305" s="18" t="s">
        <v>29</v>
      </c>
      <c r="B305" s="15" t="s">
        <v>4</v>
      </c>
      <c r="C305" s="17" t="s">
        <v>83</v>
      </c>
      <c r="D305" s="17" t="s">
        <v>83</v>
      </c>
      <c r="E305" s="17" t="s">
        <v>211</v>
      </c>
      <c r="F305" s="17" t="s">
        <v>28</v>
      </c>
      <c r="G305" s="5">
        <f>G306</f>
        <v>1173.3</v>
      </c>
    </row>
    <row r="306" spans="1:7" ht="25.5" x14ac:dyDescent="0.2">
      <c r="A306" s="18" t="s">
        <v>27</v>
      </c>
      <c r="B306" s="15" t="s">
        <v>4</v>
      </c>
      <c r="C306" s="17" t="s">
        <v>83</v>
      </c>
      <c r="D306" s="17" t="s">
        <v>83</v>
      </c>
      <c r="E306" s="17" t="s">
        <v>211</v>
      </c>
      <c r="F306" s="17" t="s">
        <v>24</v>
      </c>
      <c r="G306" s="5">
        <v>1173.3</v>
      </c>
    </row>
    <row r="307" spans="1:7" x14ac:dyDescent="0.2">
      <c r="A307" s="18" t="s">
        <v>72</v>
      </c>
      <c r="B307" s="15" t="s">
        <v>4</v>
      </c>
      <c r="C307" s="17" t="s">
        <v>83</v>
      </c>
      <c r="D307" s="17" t="s">
        <v>83</v>
      </c>
      <c r="E307" s="17" t="s">
        <v>211</v>
      </c>
      <c r="F307" s="17" t="s">
        <v>71</v>
      </c>
      <c r="G307" s="5">
        <f>G308</f>
        <v>5</v>
      </c>
    </row>
    <row r="308" spans="1:7" x14ac:dyDescent="0.2">
      <c r="A308" s="18" t="s">
        <v>70</v>
      </c>
      <c r="B308" s="15" t="s">
        <v>4</v>
      </c>
      <c r="C308" s="17" t="s">
        <v>83</v>
      </c>
      <c r="D308" s="17" t="s">
        <v>83</v>
      </c>
      <c r="E308" s="17" t="s">
        <v>211</v>
      </c>
      <c r="F308" s="17" t="s">
        <v>69</v>
      </c>
      <c r="G308" s="5">
        <v>5</v>
      </c>
    </row>
    <row r="309" spans="1:7" x14ac:dyDescent="0.2">
      <c r="A309" s="22" t="s">
        <v>537</v>
      </c>
      <c r="B309" s="15" t="s">
        <v>4</v>
      </c>
      <c r="C309" s="19" t="s">
        <v>83</v>
      </c>
      <c r="D309" s="19" t="s">
        <v>83</v>
      </c>
      <c r="E309" s="19" t="s">
        <v>538</v>
      </c>
      <c r="F309" s="19"/>
      <c r="G309" s="9">
        <f>G310</f>
        <v>955</v>
      </c>
    </row>
    <row r="310" spans="1:7" x14ac:dyDescent="0.2">
      <c r="A310" s="18" t="s">
        <v>72</v>
      </c>
      <c r="B310" s="15" t="s">
        <v>4</v>
      </c>
      <c r="C310" s="17" t="s">
        <v>83</v>
      </c>
      <c r="D310" s="17" t="s">
        <v>83</v>
      </c>
      <c r="E310" s="17" t="s">
        <v>538</v>
      </c>
      <c r="F310" s="17" t="s">
        <v>28</v>
      </c>
      <c r="G310" s="5">
        <f>G311</f>
        <v>955</v>
      </c>
    </row>
    <row r="311" spans="1:7" x14ac:dyDescent="0.2">
      <c r="A311" s="18" t="s">
        <v>70</v>
      </c>
      <c r="B311" s="15" t="s">
        <v>4</v>
      </c>
      <c r="C311" s="17" t="s">
        <v>83</v>
      </c>
      <c r="D311" s="17" t="s">
        <v>83</v>
      </c>
      <c r="E311" s="17" t="s">
        <v>538</v>
      </c>
      <c r="F311" s="17" t="s">
        <v>24</v>
      </c>
      <c r="G311" s="5">
        <v>955</v>
      </c>
    </row>
    <row r="312" spans="1:7" ht="38.25" x14ac:dyDescent="0.2">
      <c r="A312" s="22" t="s">
        <v>482</v>
      </c>
      <c r="B312" s="15" t="s">
        <v>4</v>
      </c>
      <c r="C312" s="19" t="s">
        <v>83</v>
      </c>
      <c r="D312" s="19" t="s">
        <v>83</v>
      </c>
      <c r="E312" s="19" t="s">
        <v>484</v>
      </c>
      <c r="F312" s="19"/>
      <c r="G312" s="9">
        <f>G313</f>
        <v>455</v>
      </c>
    </row>
    <row r="313" spans="1:7" ht="25.5" x14ac:dyDescent="0.2">
      <c r="A313" s="18" t="s">
        <v>29</v>
      </c>
      <c r="B313" s="15" t="s">
        <v>4</v>
      </c>
      <c r="C313" s="17" t="s">
        <v>83</v>
      </c>
      <c r="D313" s="17" t="s">
        <v>83</v>
      </c>
      <c r="E313" s="17" t="s">
        <v>484</v>
      </c>
      <c r="F313" s="17" t="s">
        <v>28</v>
      </c>
      <c r="G313" s="5">
        <f>G314</f>
        <v>455</v>
      </c>
    </row>
    <row r="314" spans="1:7" ht="25.5" x14ac:dyDescent="0.2">
      <c r="A314" s="18" t="s">
        <v>27</v>
      </c>
      <c r="B314" s="15" t="s">
        <v>4</v>
      </c>
      <c r="C314" s="17" t="s">
        <v>83</v>
      </c>
      <c r="D314" s="17" t="s">
        <v>83</v>
      </c>
      <c r="E314" s="17" t="s">
        <v>484</v>
      </c>
      <c r="F314" s="17" t="s">
        <v>24</v>
      </c>
      <c r="G314" s="5">
        <v>455</v>
      </c>
    </row>
    <row r="315" spans="1:7" x14ac:dyDescent="0.2">
      <c r="A315" s="39" t="s">
        <v>88</v>
      </c>
      <c r="B315" s="15" t="s">
        <v>4</v>
      </c>
      <c r="C315" s="14" t="s">
        <v>83</v>
      </c>
      <c r="D315" s="14" t="s">
        <v>82</v>
      </c>
      <c r="E315" s="14"/>
      <c r="F315" s="14"/>
      <c r="G315" s="2">
        <f>G319+G359+G362+G316+G368</f>
        <v>37644.800000000003</v>
      </c>
    </row>
    <row r="316" spans="1:7" ht="25.5" x14ac:dyDescent="0.2">
      <c r="A316" s="83" t="s">
        <v>483</v>
      </c>
      <c r="B316" s="15" t="s">
        <v>4</v>
      </c>
      <c r="C316" s="19" t="s">
        <v>83</v>
      </c>
      <c r="D316" s="19" t="s">
        <v>82</v>
      </c>
      <c r="E316" s="19" t="s">
        <v>250</v>
      </c>
      <c r="F316" s="19"/>
      <c r="G316" s="9">
        <f>G317</f>
        <v>388.8</v>
      </c>
    </row>
    <row r="317" spans="1:7" ht="25.5" x14ac:dyDescent="0.2">
      <c r="A317" s="18" t="s">
        <v>29</v>
      </c>
      <c r="B317" s="15" t="s">
        <v>4</v>
      </c>
      <c r="C317" s="17" t="s">
        <v>83</v>
      </c>
      <c r="D317" s="17" t="s">
        <v>82</v>
      </c>
      <c r="E317" s="17" t="s">
        <v>250</v>
      </c>
      <c r="F317" s="17" t="s">
        <v>28</v>
      </c>
      <c r="G317" s="5">
        <f>G318</f>
        <v>388.8</v>
      </c>
    </row>
    <row r="318" spans="1:7" ht="25.5" x14ac:dyDescent="0.2">
      <c r="A318" s="18" t="s">
        <v>27</v>
      </c>
      <c r="B318" s="15" t="s">
        <v>4</v>
      </c>
      <c r="C318" s="17" t="s">
        <v>83</v>
      </c>
      <c r="D318" s="17" t="s">
        <v>82</v>
      </c>
      <c r="E318" s="17" t="s">
        <v>250</v>
      </c>
      <c r="F318" s="17" t="s">
        <v>24</v>
      </c>
      <c r="G318" s="5">
        <v>388.8</v>
      </c>
    </row>
    <row r="319" spans="1:7" x14ac:dyDescent="0.2">
      <c r="A319" s="22" t="s">
        <v>87</v>
      </c>
      <c r="B319" s="15" t="s">
        <v>4</v>
      </c>
      <c r="C319" s="19" t="s">
        <v>83</v>
      </c>
      <c r="D319" s="19" t="s">
        <v>82</v>
      </c>
      <c r="E319" s="19" t="s">
        <v>194</v>
      </c>
      <c r="F319" s="17"/>
      <c r="G319" s="9">
        <f>G320+G332+G335+G341+G344+G353+G356+G338+G347+G350+G329</f>
        <v>33998.9</v>
      </c>
    </row>
    <row r="320" spans="1:7" x14ac:dyDescent="0.2">
      <c r="A320" s="22" t="s">
        <v>86</v>
      </c>
      <c r="B320" s="15" t="s">
        <v>4</v>
      </c>
      <c r="C320" s="19" t="s">
        <v>83</v>
      </c>
      <c r="D320" s="19" t="s">
        <v>82</v>
      </c>
      <c r="E320" s="19" t="s">
        <v>212</v>
      </c>
      <c r="F320" s="17"/>
      <c r="G320" s="9">
        <f>G321+G323+G325+G327</f>
        <v>11406.1</v>
      </c>
    </row>
    <row r="321" spans="1:7" ht="51" x14ac:dyDescent="0.2">
      <c r="A321" s="18" t="s">
        <v>76</v>
      </c>
      <c r="B321" s="15" t="s">
        <v>4</v>
      </c>
      <c r="C321" s="17" t="s">
        <v>83</v>
      </c>
      <c r="D321" s="17" t="s">
        <v>82</v>
      </c>
      <c r="E321" s="17" t="s">
        <v>212</v>
      </c>
      <c r="F321" s="17" t="s">
        <v>75</v>
      </c>
      <c r="G321" s="5">
        <f>G322</f>
        <v>3522.7</v>
      </c>
    </row>
    <row r="322" spans="1:7" x14ac:dyDescent="0.2">
      <c r="A322" s="18" t="s">
        <v>74</v>
      </c>
      <c r="B322" s="15" t="s">
        <v>4</v>
      </c>
      <c r="C322" s="17" t="s">
        <v>83</v>
      </c>
      <c r="D322" s="17" t="s">
        <v>82</v>
      </c>
      <c r="E322" s="17" t="s">
        <v>212</v>
      </c>
      <c r="F322" s="17" t="s">
        <v>73</v>
      </c>
      <c r="G322" s="5">
        <v>3522.7</v>
      </c>
    </row>
    <row r="323" spans="1:7" ht="25.5" x14ac:dyDescent="0.2">
      <c r="A323" s="18" t="s">
        <v>29</v>
      </c>
      <c r="B323" s="15" t="s">
        <v>4</v>
      </c>
      <c r="C323" s="17" t="s">
        <v>83</v>
      </c>
      <c r="D323" s="17" t="s">
        <v>82</v>
      </c>
      <c r="E323" s="17" t="s">
        <v>212</v>
      </c>
      <c r="F323" s="17" t="s">
        <v>28</v>
      </c>
      <c r="G323" s="5">
        <f>G324</f>
        <v>194.7</v>
      </c>
    </row>
    <row r="324" spans="1:7" ht="25.5" x14ac:dyDescent="0.2">
      <c r="A324" s="18" t="s">
        <v>27</v>
      </c>
      <c r="B324" s="15" t="s">
        <v>4</v>
      </c>
      <c r="C324" s="17" t="s">
        <v>83</v>
      </c>
      <c r="D324" s="17" t="s">
        <v>82</v>
      </c>
      <c r="E324" s="17" t="s">
        <v>212</v>
      </c>
      <c r="F324" s="17" t="s">
        <v>24</v>
      </c>
      <c r="G324" s="5">
        <v>194.7</v>
      </c>
    </row>
    <row r="325" spans="1:7" ht="25.5" x14ac:dyDescent="0.2">
      <c r="A325" s="25" t="s">
        <v>38</v>
      </c>
      <c r="B325" s="15" t="s">
        <v>4</v>
      </c>
      <c r="C325" s="17" t="s">
        <v>83</v>
      </c>
      <c r="D325" s="17" t="s">
        <v>82</v>
      </c>
      <c r="E325" s="17" t="s">
        <v>212</v>
      </c>
      <c r="F325" s="17" t="s">
        <v>37</v>
      </c>
      <c r="G325" s="5">
        <f>G326</f>
        <v>7684.8</v>
      </c>
    </row>
    <row r="326" spans="1:7" x14ac:dyDescent="0.2">
      <c r="A326" s="32" t="s">
        <v>61</v>
      </c>
      <c r="B326" s="15" t="s">
        <v>4</v>
      </c>
      <c r="C326" s="17" t="s">
        <v>83</v>
      </c>
      <c r="D326" s="17" t="s">
        <v>82</v>
      </c>
      <c r="E326" s="17" t="s">
        <v>212</v>
      </c>
      <c r="F326" s="17" t="s">
        <v>60</v>
      </c>
      <c r="G326" s="5">
        <v>7684.8</v>
      </c>
    </row>
    <row r="327" spans="1:7" x14ac:dyDescent="0.2">
      <c r="A327" s="18" t="s">
        <v>72</v>
      </c>
      <c r="B327" s="15" t="s">
        <v>4</v>
      </c>
      <c r="C327" s="17" t="s">
        <v>83</v>
      </c>
      <c r="D327" s="17" t="s">
        <v>82</v>
      </c>
      <c r="E327" s="17" t="s">
        <v>212</v>
      </c>
      <c r="F327" s="17" t="s">
        <v>71</v>
      </c>
      <c r="G327" s="5">
        <f>G328</f>
        <v>3.9</v>
      </c>
    </row>
    <row r="328" spans="1:7" x14ac:dyDescent="0.2">
      <c r="A328" s="18" t="s">
        <v>70</v>
      </c>
      <c r="B328" s="15" t="s">
        <v>4</v>
      </c>
      <c r="C328" s="17" t="s">
        <v>83</v>
      </c>
      <c r="D328" s="17" t="s">
        <v>82</v>
      </c>
      <c r="E328" s="17" t="s">
        <v>212</v>
      </c>
      <c r="F328" s="17" t="s">
        <v>69</v>
      </c>
      <c r="G328" s="5">
        <v>3.9</v>
      </c>
    </row>
    <row r="329" spans="1:7" ht="25.5" x14ac:dyDescent="0.2">
      <c r="A329" s="22" t="s">
        <v>518</v>
      </c>
      <c r="B329" s="15" t="s">
        <v>4</v>
      </c>
      <c r="C329" s="19" t="s">
        <v>83</v>
      </c>
      <c r="D329" s="19" t="s">
        <v>82</v>
      </c>
      <c r="E329" s="19" t="s">
        <v>516</v>
      </c>
      <c r="F329" s="19"/>
      <c r="G329" s="9">
        <f>G330</f>
        <v>5964.4</v>
      </c>
    </row>
    <row r="330" spans="1:7" ht="25.5" x14ac:dyDescent="0.2">
      <c r="A330" s="25" t="s">
        <v>38</v>
      </c>
      <c r="B330" s="15" t="s">
        <v>4</v>
      </c>
      <c r="C330" s="17" t="s">
        <v>83</v>
      </c>
      <c r="D330" s="17" t="s">
        <v>82</v>
      </c>
      <c r="E330" s="17" t="s">
        <v>516</v>
      </c>
      <c r="F330" s="17" t="s">
        <v>37</v>
      </c>
      <c r="G330" s="5">
        <f>G331</f>
        <v>5964.4</v>
      </c>
    </row>
    <row r="331" spans="1:7" x14ac:dyDescent="0.2">
      <c r="A331" s="32" t="s">
        <v>61</v>
      </c>
      <c r="B331" s="15" t="s">
        <v>4</v>
      </c>
      <c r="C331" s="17" t="s">
        <v>83</v>
      </c>
      <c r="D331" s="17" t="s">
        <v>82</v>
      </c>
      <c r="E331" s="17" t="s">
        <v>516</v>
      </c>
      <c r="F331" s="17" t="s">
        <v>60</v>
      </c>
      <c r="G331" s="5">
        <v>5964.4</v>
      </c>
    </row>
    <row r="332" spans="1:7" x14ac:dyDescent="0.2">
      <c r="A332" s="22" t="s">
        <v>85</v>
      </c>
      <c r="B332" s="15" t="s">
        <v>4</v>
      </c>
      <c r="C332" s="19" t="s">
        <v>83</v>
      </c>
      <c r="D332" s="19" t="s">
        <v>82</v>
      </c>
      <c r="E332" s="19" t="s">
        <v>213</v>
      </c>
      <c r="F332" s="19"/>
      <c r="G332" s="9">
        <f>G333</f>
        <v>615</v>
      </c>
    </row>
    <row r="333" spans="1:7" ht="25.5" x14ac:dyDescent="0.2">
      <c r="A333" s="18" t="s">
        <v>29</v>
      </c>
      <c r="B333" s="15" t="s">
        <v>4</v>
      </c>
      <c r="C333" s="17" t="s">
        <v>83</v>
      </c>
      <c r="D333" s="17" t="s">
        <v>82</v>
      </c>
      <c r="E333" s="17" t="s">
        <v>213</v>
      </c>
      <c r="F333" s="17" t="s">
        <v>28</v>
      </c>
      <c r="G333" s="5">
        <f>G334</f>
        <v>615</v>
      </c>
    </row>
    <row r="334" spans="1:7" ht="25.5" x14ac:dyDescent="0.2">
      <c r="A334" s="18" t="s">
        <v>27</v>
      </c>
      <c r="B334" s="15" t="s">
        <v>4</v>
      </c>
      <c r="C334" s="17" t="s">
        <v>83</v>
      </c>
      <c r="D334" s="17" t="s">
        <v>82</v>
      </c>
      <c r="E334" s="17" t="s">
        <v>213</v>
      </c>
      <c r="F334" s="17" t="s">
        <v>24</v>
      </c>
      <c r="G334" s="5">
        <v>615</v>
      </c>
    </row>
    <row r="335" spans="1:7" ht="39" customHeight="1" x14ac:dyDescent="0.2">
      <c r="A335" s="37" t="s">
        <v>244</v>
      </c>
      <c r="B335" s="43">
        <v>203</v>
      </c>
      <c r="C335" s="36" t="s">
        <v>83</v>
      </c>
      <c r="D335" s="19" t="s">
        <v>82</v>
      </c>
      <c r="E335" s="19" t="s">
        <v>245</v>
      </c>
      <c r="F335" s="17"/>
      <c r="G335" s="5">
        <f>G336</f>
        <v>1000</v>
      </c>
    </row>
    <row r="336" spans="1:7" ht="25.5" x14ac:dyDescent="0.2">
      <c r="A336" s="18" t="s">
        <v>29</v>
      </c>
      <c r="B336" s="15" t="s">
        <v>4</v>
      </c>
      <c r="C336" s="17" t="s">
        <v>83</v>
      </c>
      <c r="D336" s="17" t="s">
        <v>82</v>
      </c>
      <c r="E336" s="17" t="s">
        <v>245</v>
      </c>
      <c r="F336" s="17" t="s">
        <v>28</v>
      </c>
      <c r="G336" s="5">
        <f>G337</f>
        <v>1000</v>
      </c>
    </row>
    <row r="337" spans="1:7" ht="25.5" x14ac:dyDescent="0.2">
      <c r="A337" s="18" t="s">
        <v>27</v>
      </c>
      <c r="B337" s="15" t="s">
        <v>4</v>
      </c>
      <c r="C337" s="17" t="s">
        <v>83</v>
      </c>
      <c r="D337" s="17" t="s">
        <v>82</v>
      </c>
      <c r="E337" s="17" t="s">
        <v>245</v>
      </c>
      <c r="F337" s="17" t="s">
        <v>24</v>
      </c>
      <c r="G337" s="5">
        <v>1000</v>
      </c>
    </row>
    <row r="338" spans="1:7" ht="76.5" customHeight="1" x14ac:dyDescent="0.2">
      <c r="A338" s="35" t="s">
        <v>246</v>
      </c>
      <c r="B338" s="15" t="s">
        <v>4</v>
      </c>
      <c r="C338" s="19" t="s">
        <v>83</v>
      </c>
      <c r="D338" s="19" t="s">
        <v>82</v>
      </c>
      <c r="E338" s="19" t="s">
        <v>247</v>
      </c>
      <c r="F338" s="19"/>
      <c r="G338" s="9">
        <f>G339</f>
        <v>52.6</v>
      </c>
    </row>
    <row r="339" spans="1:7" ht="25.5" x14ac:dyDescent="0.2">
      <c r="A339" s="18" t="s">
        <v>29</v>
      </c>
      <c r="B339" s="15" t="s">
        <v>4</v>
      </c>
      <c r="C339" s="17" t="s">
        <v>83</v>
      </c>
      <c r="D339" s="17" t="s">
        <v>82</v>
      </c>
      <c r="E339" s="17" t="s">
        <v>247</v>
      </c>
      <c r="F339" s="17" t="s">
        <v>28</v>
      </c>
      <c r="G339" s="5">
        <f>G340</f>
        <v>52.6</v>
      </c>
    </row>
    <row r="340" spans="1:7" ht="25.5" x14ac:dyDescent="0.2">
      <c r="A340" s="18" t="s">
        <v>27</v>
      </c>
      <c r="B340" s="15" t="s">
        <v>4</v>
      </c>
      <c r="C340" s="17" t="s">
        <v>83</v>
      </c>
      <c r="D340" s="17" t="s">
        <v>82</v>
      </c>
      <c r="E340" s="17" t="s">
        <v>247</v>
      </c>
      <c r="F340" s="17" t="s">
        <v>24</v>
      </c>
      <c r="G340" s="5">
        <v>52.6</v>
      </c>
    </row>
    <row r="341" spans="1:7" ht="38.25" x14ac:dyDescent="0.2">
      <c r="A341" s="37" t="s">
        <v>214</v>
      </c>
      <c r="B341" s="43">
        <v>203</v>
      </c>
      <c r="C341" s="36" t="s">
        <v>83</v>
      </c>
      <c r="D341" s="19" t="s">
        <v>82</v>
      </c>
      <c r="E341" s="19" t="s">
        <v>215</v>
      </c>
      <c r="F341" s="17"/>
      <c r="G341" s="5">
        <f>G342</f>
        <v>11146.2</v>
      </c>
    </row>
    <row r="342" spans="1:7" ht="25.5" x14ac:dyDescent="0.2">
      <c r="A342" s="18" t="s">
        <v>29</v>
      </c>
      <c r="B342" s="15" t="s">
        <v>4</v>
      </c>
      <c r="C342" s="17" t="s">
        <v>83</v>
      </c>
      <c r="D342" s="17" t="s">
        <v>82</v>
      </c>
      <c r="E342" s="17" t="s">
        <v>215</v>
      </c>
      <c r="F342" s="17" t="s">
        <v>28</v>
      </c>
      <c r="G342" s="5">
        <f>G343</f>
        <v>11146.2</v>
      </c>
    </row>
    <row r="343" spans="1:7" ht="25.5" x14ac:dyDescent="0.2">
      <c r="A343" s="18" t="s">
        <v>27</v>
      </c>
      <c r="B343" s="15" t="s">
        <v>4</v>
      </c>
      <c r="C343" s="17" t="s">
        <v>83</v>
      </c>
      <c r="D343" s="17" t="s">
        <v>82</v>
      </c>
      <c r="E343" s="17" t="s">
        <v>215</v>
      </c>
      <c r="F343" s="17" t="s">
        <v>24</v>
      </c>
      <c r="G343" s="5">
        <v>11146.2</v>
      </c>
    </row>
    <row r="344" spans="1:7" ht="38.25" x14ac:dyDescent="0.2">
      <c r="A344" s="35" t="s">
        <v>216</v>
      </c>
      <c r="B344" s="15" t="s">
        <v>4</v>
      </c>
      <c r="C344" s="19" t="s">
        <v>83</v>
      </c>
      <c r="D344" s="19" t="s">
        <v>82</v>
      </c>
      <c r="E344" s="19" t="s">
        <v>217</v>
      </c>
      <c r="F344" s="19"/>
      <c r="G344" s="9">
        <f>G345</f>
        <v>586.6</v>
      </c>
    </row>
    <row r="345" spans="1:7" ht="25.5" x14ac:dyDescent="0.2">
      <c r="A345" s="18" t="s">
        <v>29</v>
      </c>
      <c r="B345" s="15" t="s">
        <v>4</v>
      </c>
      <c r="C345" s="17" t="s">
        <v>83</v>
      </c>
      <c r="D345" s="17" t="s">
        <v>82</v>
      </c>
      <c r="E345" s="17" t="s">
        <v>217</v>
      </c>
      <c r="F345" s="17" t="s">
        <v>28</v>
      </c>
      <c r="G345" s="5">
        <f>G346</f>
        <v>586.6</v>
      </c>
    </row>
    <row r="346" spans="1:7" ht="25.5" x14ac:dyDescent="0.2">
      <c r="A346" s="18" t="s">
        <v>27</v>
      </c>
      <c r="B346" s="15" t="s">
        <v>4</v>
      </c>
      <c r="C346" s="17" t="s">
        <v>83</v>
      </c>
      <c r="D346" s="17" t="s">
        <v>82</v>
      </c>
      <c r="E346" s="17" t="s">
        <v>217</v>
      </c>
      <c r="F346" s="17" t="s">
        <v>24</v>
      </c>
      <c r="G346" s="5">
        <v>586.6</v>
      </c>
    </row>
    <row r="347" spans="1:7" ht="51" x14ac:dyDescent="0.2">
      <c r="A347" s="22" t="s">
        <v>472</v>
      </c>
      <c r="B347" s="15" t="s">
        <v>4</v>
      </c>
      <c r="C347" s="19" t="s">
        <v>83</v>
      </c>
      <c r="D347" s="19" t="s">
        <v>82</v>
      </c>
      <c r="E347" s="19" t="s">
        <v>473</v>
      </c>
      <c r="F347" s="19"/>
      <c r="G347" s="9">
        <f>G348</f>
        <v>1831</v>
      </c>
    </row>
    <row r="348" spans="1:7" ht="25.5" x14ac:dyDescent="0.2">
      <c r="A348" s="18" t="s">
        <v>29</v>
      </c>
      <c r="B348" s="15" t="s">
        <v>4</v>
      </c>
      <c r="C348" s="17" t="s">
        <v>83</v>
      </c>
      <c r="D348" s="17" t="s">
        <v>82</v>
      </c>
      <c r="E348" s="17" t="s">
        <v>473</v>
      </c>
      <c r="F348" s="17" t="s">
        <v>28</v>
      </c>
      <c r="G348" s="5">
        <f>G349</f>
        <v>1831</v>
      </c>
    </row>
    <row r="349" spans="1:7" ht="25.5" x14ac:dyDescent="0.2">
      <c r="A349" s="18" t="s">
        <v>27</v>
      </c>
      <c r="B349" s="15" t="s">
        <v>4</v>
      </c>
      <c r="C349" s="17" t="s">
        <v>83</v>
      </c>
      <c r="D349" s="17" t="s">
        <v>82</v>
      </c>
      <c r="E349" s="17" t="s">
        <v>473</v>
      </c>
      <c r="F349" s="17" t="s">
        <v>24</v>
      </c>
      <c r="G349" s="5">
        <v>1831</v>
      </c>
    </row>
    <row r="350" spans="1:7" ht="57.75" customHeight="1" x14ac:dyDescent="0.2">
      <c r="A350" s="22" t="s">
        <v>474</v>
      </c>
      <c r="B350" s="15" t="s">
        <v>4</v>
      </c>
      <c r="C350" s="19" t="s">
        <v>83</v>
      </c>
      <c r="D350" s="19" t="s">
        <v>82</v>
      </c>
      <c r="E350" s="19" t="s">
        <v>475</v>
      </c>
      <c r="F350" s="19"/>
      <c r="G350" s="9">
        <f>G351</f>
        <v>96.4</v>
      </c>
    </row>
    <row r="351" spans="1:7" ht="25.5" x14ac:dyDescent="0.2">
      <c r="A351" s="18" t="s">
        <v>29</v>
      </c>
      <c r="B351" s="15" t="s">
        <v>4</v>
      </c>
      <c r="C351" s="17" t="s">
        <v>83</v>
      </c>
      <c r="D351" s="17" t="s">
        <v>82</v>
      </c>
      <c r="E351" s="17" t="s">
        <v>475</v>
      </c>
      <c r="F351" s="17" t="s">
        <v>28</v>
      </c>
      <c r="G351" s="5">
        <f>G352</f>
        <v>96.4</v>
      </c>
    </row>
    <row r="352" spans="1:7" ht="25.5" x14ac:dyDescent="0.2">
      <c r="A352" s="18" t="s">
        <v>27</v>
      </c>
      <c r="B352" s="15" t="s">
        <v>4</v>
      </c>
      <c r="C352" s="17" t="s">
        <v>83</v>
      </c>
      <c r="D352" s="17" t="s">
        <v>82</v>
      </c>
      <c r="E352" s="17" t="s">
        <v>475</v>
      </c>
      <c r="F352" s="17" t="s">
        <v>24</v>
      </c>
      <c r="G352" s="5">
        <v>96.4</v>
      </c>
    </row>
    <row r="353" spans="1:7" ht="77.25" customHeight="1" x14ac:dyDescent="0.2">
      <c r="A353" s="80" t="s">
        <v>218</v>
      </c>
      <c r="B353" s="14" t="s">
        <v>4</v>
      </c>
      <c r="C353" s="24" t="s">
        <v>83</v>
      </c>
      <c r="D353" s="24" t="s">
        <v>82</v>
      </c>
      <c r="E353" s="19" t="s">
        <v>219</v>
      </c>
      <c r="F353" s="19"/>
      <c r="G353" s="30">
        <f>G354</f>
        <v>1235.5999999999999</v>
      </c>
    </row>
    <row r="354" spans="1:7" ht="25.5" x14ac:dyDescent="0.2">
      <c r="A354" s="18" t="s">
        <v>29</v>
      </c>
      <c r="B354" s="14" t="s">
        <v>4</v>
      </c>
      <c r="C354" s="23" t="s">
        <v>83</v>
      </c>
      <c r="D354" s="23" t="s">
        <v>82</v>
      </c>
      <c r="E354" s="17" t="s">
        <v>219</v>
      </c>
      <c r="F354" s="17" t="s">
        <v>28</v>
      </c>
      <c r="G354" s="28">
        <f>G355</f>
        <v>1235.5999999999999</v>
      </c>
    </row>
    <row r="355" spans="1:7" ht="25.5" x14ac:dyDescent="0.2">
      <c r="A355" s="18" t="s">
        <v>27</v>
      </c>
      <c r="B355" s="14" t="s">
        <v>4</v>
      </c>
      <c r="C355" s="23" t="s">
        <v>83</v>
      </c>
      <c r="D355" s="23" t="s">
        <v>82</v>
      </c>
      <c r="E355" s="17" t="s">
        <v>219</v>
      </c>
      <c r="F355" s="17" t="s">
        <v>24</v>
      </c>
      <c r="G355" s="28">
        <v>1235.5999999999999</v>
      </c>
    </row>
    <row r="356" spans="1:7" ht="81.75" customHeight="1" x14ac:dyDescent="0.2">
      <c r="A356" s="80" t="s">
        <v>220</v>
      </c>
      <c r="B356" s="15" t="s">
        <v>4</v>
      </c>
      <c r="C356" s="19" t="s">
        <v>83</v>
      </c>
      <c r="D356" s="19" t="s">
        <v>82</v>
      </c>
      <c r="E356" s="19" t="s">
        <v>221</v>
      </c>
      <c r="F356" s="19"/>
      <c r="G356" s="9">
        <f>G357</f>
        <v>65</v>
      </c>
    </row>
    <row r="357" spans="1:7" ht="25.5" x14ac:dyDescent="0.2">
      <c r="A357" s="18" t="s">
        <v>29</v>
      </c>
      <c r="B357" s="15" t="s">
        <v>4</v>
      </c>
      <c r="C357" s="17" t="s">
        <v>83</v>
      </c>
      <c r="D357" s="17" t="s">
        <v>82</v>
      </c>
      <c r="E357" s="17" t="s">
        <v>221</v>
      </c>
      <c r="F357" s="17" t="s">
        <v>28</v>
      </c>
      <c r="G357" s="5">
        <f>G358</f>
        <v>65</v>
      </c>
    </row>
    <row r="358" spans="1:7" ht="25.5" x14ac:dyDescent="0.2">
      <c r="A358" s="18" t="s">
        <v>27</v>
      </c>
      <c r="B358" s="15" t="s">
        <v>4</v>
      </c>
      <c r="C358" s="17" t="s">
        <v>83</v>
      </c>
      <c r="D358" s="17" t="s">
        <v>82</v>
      </c>
      <c r="E358" s="17" t="s">
        <v>221</v>
      </c>
      <c r="F358" s="17" t="s">
        <v>24</v>
      </c>
      <c r="G358" s="5">
        <v>65</v>
      </c>
    </row>
    <row r="359" spans="1:7" ht="38.25" x14ac:dyDescent="0.2">
      <c r="A359" s="35" t="s">
        <v>84</v>
      </c>
      <c r="B359" s="15" t="s">
        <v>4</v>
      </c>
      <c r="C359" s="19" t="s">
        <v>83</v>
      </c>
      <c r="D359" s="19" t="s">
        <v>82</v>
      </c>
      <c r="E359" s="19" t="s">
        <v>222</v>
      </c>
      <c r="F359" s="19"/>
      <c r="G359" s="9">
        <f>G360</f>
        <v>650.20000000000005</v>
      </c>
    </row>
    <row r="360" spans="1:7" ht="25.5" x14ac:dyDescent="0.2">
      <c r="A360" s="18" t="s">
        <v>29</v>
      </c>
      <c r="B360" s="15" t="s">
        <v>4</v>
      </c>
      <c r="C360" s="17" t="s">
        <v>83</v>
      </c>
      <c r="D360" s="17" t="s">
        <v>82</v>
      </c>
      <c r="E360" s="17" t="s">
        <v>222</v>
      </c>
      <c r="F360" s="17" t="s">
        <v>28</v>
      </c>
      <c r="G360" s="5">
        <f>G361</f>
        <v>650.20000000000005</v>
      </c>
    </row>
    <row r="361" spans="1:7" ht="25.5" x14ac:dyDescent="0.2">
      <c r="A361" s="18" t="s">
        <v>27</v>
      </c>
      <c r="B361" s="15" t="s">
        <v>4</v>
      </c>
      <c r="C361" s="17" t="s">
        <v>83</v>
      </c>
      <c r="D361" s="17" t="s">
        <v>82</v>
      </c>
      <c r="E361" s="17" t="s">
        <v>222</v>
      </c>
      <c r="F361" s="17" t="s">
        <v>24</v>
      </c>
      <c r="G361" s="5">
        <v>650.20000000000005</v>
      </c>
    </row>
    <row r="362" spans="1:7" ht="25.5" customHeight="1" x14ac:dyDescent="0.2">
      <c r="A362" s="22" t="s">
        <v>223</v>
      </c>
      <c r="B362" s="15" t="s">
        <v>4</v>
      </c>
      <c r="C362" s="19" t="s">
        <v>83</v>
      </c>
      <c r="D362" s="19" t="s">
        <v>82</v>
      </c>
      <c r="E362" s="19" t="s">
        <v>224</v>
      </c>
      <c r="F362" s="19"/>
      <c r="G362" s="9">
        <f>G363+G365</f>
        <v>2106.9</v>
      </c>
    </row>
    <row r="363" spans="1:7" ht="25.5" x14ac:dyDescent="0.2">
      <c r="A363" s="18" t="s">
        <v>29</v>
      </c>
      <c r="B363" s="15" t="s">
        <v>4</v>
      </c>
      <c r="C363" s="17" t="s">
        <v>83</v>
      </c>
      <c r="D363" s="17" t="s">
        <v>82</v>
      </c>
      <c r="E363" s="19" t="s">
        <v>224</v>
      </c>
      <c r="F363" s="17" t="s">
        <v>28</v>
      </c>
      <c r="G363" s="5">
        <f>G364</f>
        <v>1992.4</v>
      </c>
    </row>
    <row r="364" spans="1:7" ht="25.5" x14ac:dyDescent="0.2">
      <c r="A364" s="18" t="s">
        <v>27</v>
      </c>
      <c r="B364" s="15" t="s">
        <v>4</v>
      </c>
      <c r="C364" s="17" t="s">
        <v>83</v>
      </c>
      <c r="D364" s="17" t="s">
        <v>82</v>
      </c>
      <c r="E364" s="19" t="s">
        <v>224</v>
      </c>
      <c r="F364" s="17" t="s">
        <v>24</v>
      </c>
      <c r="G364" s="5">
        <v>1992.4</v>
      </c>
    </row>
    <row r="365" spans="1:7" ht="25.5" x14ac:dyDescent="0.2">
      <c r="A365" s="25" t="s">
        <v>38</v>
      </c>
      <c r="B365" s="15" t="s">
        <v>4</v>
      </c>
      <c r="C365" s="17" t="s">
        <v>83</v>
      </c>
      <c r="D365" s="17" t="s">
        <v>82</v>
      </c>
      <c r="E365" s="19" t="s">
        <v>224</v>
      </c>
      <c r="F365" s="17" t="s">
        <v>37</v>
      </c>
      <c r="G365" s="5">
        <f>G366+G367</f>
        <v>114.5</v>
      </c>
    </row>
    <row r="366" spans="1:7" x14ac:dyDescent="0.2">
      <c r="A366" s="32" t="s">
        <v>61</v>
      </c>
      <c r="B366" s="15" t="s">
        <v>4</v>
      </c>
      <c r="C366" s="17" t="s">
        <v>83</v>
      </c>
      <c r="D366" s="17" t="s">
        <v>82</v>
      </c>
      <c r="E366" s="19" t="s">
        <v>224</v>
      </c>
      <c r="F366" s="17" t="s">
        <v>60</v>
      </c>
      <c r="G366" s="5">
        <v>36</v>
      </c>
    </row>
    <row r="367" spans="1:7" x14ac:dyDescent="0.2">
      <c r="A367" s="32" t="s">
        <v>36</v>
      </c>
      <c r="B367" s="15" t="s">
        <v>4</v>
      </c>
      <c r="C367" s="17" t="s">
        <v>83</v>
      </c>
      <c r="D367" s="17" t="s">
        <v>82</v>
      </c>
      <c r="E367" s="19" t="s">
        <v>224</v>
      </c>
      <c r="F367" s="17" t="s">
        <v>34</v>
      </c>
      <c r="G367" s="5">
        <v>78.5</v>
      </c>
    </row>
    <row r="368" spans="1:7" ht="38.25" x14ac:dyDescent="0.2">
      <c r="A368" s="84" t="s">
        <v>262</v>
      </c>
      <c r="B368" s="85" t="s">
        <v>4</v>
      </c>
      <c r="C368" s="79" t="s">
        <v>83</v>
      </c>
      <c r="D368" s="79" t="s">
        <v>82</v>
      </c>
      <c r="E368" s="79" t="s">
        <v>263</v>
      </c>
      <c r="F368" s="79"/>
      <c r="G368" s="81">
        <f>G371+G369</f>
        <v>500</v>
      </c>
    </row>
    <row r="369" spans="1:7" ht="51" x14ac:dyDescent="0.2">
      <c r="A369" s="18" t="s">
        <v>76</v>
      </c>
      <c r="B369" s="85" t="s">
        <v>4</v>
      </c>
      <c r="C369" s="58" t="s">
        <v>83</v>
      </c>
      <c r="D369" s="58" t="s">
        <v>82</v>
      </c>
      <c r="E369" s="58" t="s">
        <v>263</v>
      </c>
      <c r="F369" s="17" t="s">
        <v>75</v>
      </c>
      <c r="G369" s="81">
        <f>G370</f>
        <v>236</v>
      </c>
    </row>
    <row r="370" spans="1:7" x14ac:dyDescent="0.2">
      <c r="A370" s="18" t="s">
        <v>74</v>
      </c>
      <c r="B370" s="85" t="s">
        <v>4</v>
      </c>
      <c r="C370" s="58" t="s">
        <v>83</v>
      </c>
      <c r="D370" s="58" t="s">
        <v>82</v>
      </c>
      <c r="E370" s="58" t="s">
        <v>263</v>
      </c>
      <c r="F370" s="17" t="s">
        <v>73</v>
      </c>
      <c r="G370" s="81">
        <v>236</v>
      </c>
    </row>
    <row r="371" spans="1:7" ht="25.5" x14ac:dyDescent="0.2">
      <c r="A371" s="59" t="s">
        <v>29</v>
      </c>
      <c r="B371" s="85" t="s">
        <v>4</v>
      </c>
      <c r="C371" s="58" t="s">
        <v>83</v>
      </c>
      <c r="D371" s="58" t="s">
        <v>82</v>
      </c>
      <c r="E371" s="58" t="s">
        <v>263</v>
      </c>
      <c r="F371" s="58" t="s">
        <v>28</v>
      </c>
      <c r="G371" s="81">
        <f>G372</f>
        <v>264</v>
      </c>
    </row>
    <row r="372" spans="1:7" ht="25.5" x14ac:dyDescent="0.2">
      <c r="A372" s="59" t="s">
        <v>27</v>
      </c>
      <c r="B372" s="85" t="s">
        <v>4</v>
      </c>
      <c r="C372" s="58" t="s">
        <v>83</v>
      </c>
      <c r="D372" s="58" t="s">
        <v>82</v>
      </c>
      <c r="E372" s="58" t="s">
        <v>263</v>
      </c>
      <c r="F372" s="58" t="s">
        <v>24</v>
      </c>
      <c r="G372" s="81">
        <v>264</v>
      </c>
    </row>
    <row r="373" spans="1:7" ht="25.5" x14ac:dyDescent="0.2">
      <c r="A373" s="86" t="s">
        <v>38</v>
      </c>
      <c r="B373" s="85" t="s">
        <v>4</v>
      </c>
      <c r="C373" s="58" t="s">
        <v>83</v>
      </c>
      <c r="D373" s="58" t="s">
        <v>82</v>
      </c>
      <c r="E373" s="58" t="s">
        <v>263</v>
      </c>
      <c r="F373" s="58" t="s">
        <v>37</v>
      </c>
      <c r="G373" s="81"/>
    </row>
    <row r="374" spans="1:7" x14ac:dyDescent="0.2">
      <c r="A374" s="87" t="s">
        <v>61</v>
      </c>
      <c r="B374" s="85" t="s">
        <v>4</v>
      </c>
      <c r="C374" s="58" t="s">
        <v>83</v>
      </c>
      <c r="D374" s="58" t="s">
        <v>82</v>
      </c>
      <c r="E374" s="58" t="s">
        <v>263</v>
      </c>
      <c r="F374" s="58" t="s">
        <v>60</v>
      </c>
      <c r="G374" s="81"/>
    </row>
    <row r="375" spans="1:7" x14ac:dyDescent="0.2">
      <c r="A375" s="16" t="s">
        <v>480</v>
      </c>
      <c r="B375" s="15" t="s">
        <v>4</v>
      </c>
      <c r="C375" s="14" t="s">
        <v>68</v>
      </c>
      <c r="D375" s="14" t="s">
        <v>248</v>
      </c>
      <c r="E375" s="26"/>
      <c r="F375" s="17"/>
      <c r="G375" s="2">
        <f>G376</f>
        <v>32578.299999999996</v>
      </c>
    </row>
    <row r="376" spans="1:7" x14ac:dyDescent="0.2">
      <c r="A376" s="16" t="s">
        <v>81</v>
      </c>
      <c r="B376" s="15" t="s">
        <v>4</v>
      </c>
      <c r="C376" s="14" t="s">
        <v>68</v>
      </c>
      <c r="D376" s="14" t="s">
        <v>11</v>
      </c>
      <c r="E376" s="14"/>
      <c r="F376" s="14"/>
      <c r="G376" s="2">
        <f>G382+G377</f>
        <v>32578.299999999996</v>
      </c>
    </row>
    <row r="377" spans="1:7" ht="25.5" x14ac:dyDescent="0.2">
      <c r="A377" s="83" t="s">
        <v>483</v>
      </c>
      <c r="B377" s="15" t="s">
        <v>4</v>
      </c>
      <c r="C377" s="19" t="s">
        <v>68</v>
      </c>
      <c r="D377" s="19" t="s">
        <v>11</v>
      </c>
      <c r="E377" s="19" t="s">
        <v>250</v>
      </c>
      <c r="F377" s="14"/>
      <c r="G377" s="9">
        <f>G378+G380</f>
        <v>300</v>
      </c>
    </row>
    <row r="378" spans="1:7" ht="25.5" x14ac:dyDescent="0.2">
      <c r="A378" s="18" t="s">
        <v>29</v>
      </c>
      <c r="B378" s="15" t="s">
        <v>4</v>
      </c>
      <c r="C378" s="17" t="s">
        <v>68</v>
      </c>
      <c r="D378" s="17" t="s">
        <v>11</v>
      </c>
      <c r="E378" s="17" t="s">
        <v>250</v>
      </c>
      <c r="F378" s="17" t="s">
        <v>28</v>
      </c>
      <c r="G378" s="5">
        <f>G379</f>
        <v>150</v>
      </c>
    </row>
    <row r="379" spans="1:7" ht="25.5" x14ac:dyDescent="0.2">
      <c r="A379" s="18" t="s">
        <v>27</v>
      </c>
      <c r="B379" s="15" t="s">
        <v>4</v>
      </c>
      <c r="C379" s="17" t="s">
        <v>68</v>
      </c>
      <c r="D379" s="17" t="s">
        <v>11</v>
      </c>
      <c r="E379" s="17" t="s">
        <v>250</v>
      </c>
      <c r="F379" s="17" t="s">
        <v>24</v>
      </c>
      <c r="G379" s="5">
        <v>150</v>
      </c>
    </row>
    <row r="380" spans="1:7" ht="25.5" x14ac:dyDescent="0.2">
      <c r="A380" s="25" t="s">
        <v>38</v>
      </c>
      <c r="B380" s="15" t="s">
        <v>4</v>
      </c>
      <c r="C380" s="17" t="s">
        <v>68</v>
      </c>
      <c r="D380" s="17" t="s">
        <v>11</v>
      </c>
      <c r="E380" s="17" t="s">
        <v>250</v>
      </c>
      <c r="F380" s="17" t="s">
        <v>37</v>
      </c>
      <c r="G380" s="5">
        <f>G381</f>
        <v>150</v>
      </c>
    </row>
    <row r="381" spans="1:7" x14ac:dyDescent="0.2">
      <c r="A381" s="18" t="s">
        <v>36</v>
      </c>
      <c r="B381" s="15" t="s">
        <v>4</v>
      </c>
      <c r="C381" s="17" t="s">
        <v>68</v>
      </c>
      <c r="D381" s="17" t="s">
        <v>11</v>
      </c>
      <c r="E381" s="17" t="s">
        <v>250</v>
      </c>
      <c r="F381" s="17" t="s">
        <v>34</v>
      </c>
      <c r="G381" s="5">
        <v>150</v>
      </c>
    </row>
    <row r="382" spans="1:7" x14ac:dyDescent="0.2">
      <c r="A382" s="22" t="s">
        <v>80</v>
      </c>
      <c r="B382" s="15" t="s">
        <v>4</v>
      </c>
      <c r="C382" s="19" t="s">
        <v>68</v>
      </c>
      <c r="D382" s="19" t="s">
        <v>11</v>
      </c>
      <c r="E382" s="19" t="s">
        <v>225</v>
      </c>
      <c r="F382" s="19"/>
      <c r="G382" s="9">
        <f>G383+G389+G396+G399+G402+G407+G386+G410+G413</f>
        <v>32278.299999999996</v>
      </c>
    </row>
    <row r="383" spans="1:7" ht="16.5" customHeight="1" x14ac:dyDescent="0.2">
      <c r="A383" s="22" t="s">
        <v>79</v>
      </c>
      <c r="B383" s="15" t="s">
        <v>4</v>
      </c>
      <c r="C383" s="19" t="s">
        <v>68</v>
      </c>
      <c r="D383" s="19" t="s">
        <v>11</v>
      </c>
      <c r="E383" s="19" t="s">
        <v>226</v>
      </c>
      <c r="F383" s="19"/>
      <c r="G383" s="9">
        <f>G384</f>
        <v>12208.6</v>
      </c>
    </row>
    <row r="384" spans="1:7" ht="32.25" customHeight="1" x14ac:dyDescent="0.2">
      <c r="A384" s="25" t="s">
        <v>38</v>
      </c>
      <c r="B384" s="15" t="s">
        <v>4</v>
      </c>
      <c r="C384" s="17" t="s">
        <v>68</v>
      </c>
      <c r="D384" s="17" t="s">
        <v>11</v>
      </c>
      <c r="E384" s="17" t="s">
        <v>226</v>
      </c>
      <c r="F384" s="17" t="s">
        <v>37</v>
      </c>
      <c r="G384" s="5">
        <f>G385</f>
        <v>12208.6</v>
      </c>
    </row>
    <row r="385" spans="1:7" x14ac:dyDescent="0.2">
      <c r="A385" s="18" t="s">
        <v>36</v>
      </c>
      <c r="B385" s="15" t="s">
        <v>4</v>
      </c>
      <c r="C385" s="17" t="s">
        <v>68</v>
      </c>
      <c r="D385" s="17" t="s">
        <v>11</v>
      </c>
      <c r="E385" s="17" t="s">
        <v>226</v>
      </c>
      <c r="F385" s="17" t="s">
        <v>34</v>
      </c>
      <c r="G385" s="5">
        <v>12208.6</v>
      </c>
    </row>
    <row r="386" spans="1:7" ht="25.5" x14ac:dyDescent="0.2">
      <c r="A386" s="22" t="s">
        <v>519</v>
      </c>
      <c r="B386" s="15" t="s">
        <v>4</v>
      </c>
      <c r="C386" s="19" t="s">
        <v>68</v>
      </c>
      <c r="D386" s="19" t="s">
        <v>11</v>
      </c>
      <c r="E386" s="19" t="s">
        <v>520</v>
      </c>
      <c r="F386" s="19"/>
      <c r="G386" s="9">
        <f>G387</f>
        <v>11086.1</v>
      </c>
    </row>
    <row r="387" spans="1:7" ht="25.5" x14ac:dyDescent="0.2">
      <c r="A387" s="25" t="s">
        <v>38</v>
      </c>
      <c r="B387" s="15" t="s">
        <v>4</v>
      </c>
      <c r="C387" s="17" t="s">
        <v>68</v>
      </c>
      <c r="D387" s="17" t="s">
        <v>11</v>
      </c>
      <c r="E387" s="17" t="s">
        <v>520</v>
      </c>
      <c r="F387" s="17" t="s">
        <v>37</v>
      </c>
      <c r="G387" s="5">
        <f>G388</f>
        <v>11086.1</v>
      </c>
    </row>
    <row r="388" spans="1:7" x14ac:dyDescent="0.2">
      <c r="A388" s="18" t="s">
        <v>36</v>
      </c>
      <c r="B388" s="15" t="s">
        <v>4</v>
      </c>
      <c r="C388" s="17" t="s">
        <v>68</v>
      </c>
      <c r="D388" s="17" t="s">
        <v>11</v>
      </c>
      <c r="E388" s="17" t="s">
        <v>520</v>
      </c>
      <c r="F388" s="17" t="s">
        <v>34</v>
      </c>
      <c r="G388" s="28">
        <v>11086.1</v>
      </c>
    </row>
    <row r="389" spans="1:7" ht="14.25" customHeight="1" x14ac:dyDescent="0.2">
      <c r="A389" s="22" t="s">
        <v>78</v>
      </c>
      <c r="B389" s="15" t="s">
        <v>4</v>
      </c>
      <c r="C389" s="19" t="s">
        <v>68</v>
      </c>
      <c r="D389" s="19" t="s">
        <v>11</v>
      </c>
      <c r="E389" s="19" t="s">
        <v>227</v>
      </c>
      <c r="F389" s="19"/>
      <c r="G389" s="9">
        <f>G390+G392+G394</f>
        <v>2165.4</v>
      </c>
    </row>
    <row r="390" spans="1:7" ht="51" x14ac:dyDescent="0.2">
      <c r="A390" s="18" t="s">
        <v>76</v>
      </c>
      <c r="B390" s="15" t="s">
        <v>4</v>
      </c>
      <c r="C390" s="17" t="s">
        <v>68</v>
      </c>
      <c r="D390" s="17" t="s">
        <v>11</v>
      </c>
      <c r="E390" s="17" t="s">
        <v>227</v>
      </c>
      <c r="F390" s="17" t="s">
        <v>75</v>
      </c>
      <c r="G390" s="5">
        <f>G391</f>
        <v>1543.3</v>
      </c>
    </row>
    <row r="391" spans="1:7" x14ac:dyDescent="0.2">
      <c r="A391" s="18" t="s">
        <v>74</v>
      </c>
      <c r="B391" s="15" t="s">
        <v>4</v>
      </c>
      <c r="C391" s="17" t="s">
        <v>68</v>
      </c>
      <c r="D391" s="17" t="s">
        <v>11</v>
      </c>
      <c r="E391" s="17" t="s">
        <v>227</v>
      </c>
      <c r="F391" s="17" t="s">
        <v>73</v>
      </c>
      <c r="G391" s="5">
        <v>1543.3</v>
      </c>
    </row>
    <row r="392" spans="1:7" ht="25.5" x14ac:dyDescent="0.2">
      <c r="A392" s="18" t="s">
        <v>29</v>
      </c>
      <c r="B392" s="15" t="s">
        <v>4</v>
      </c>
      <c r="C392" s="17" t="s">
        <v>68</v>
      </c>
      <c r="D392" s="17" t="s">
        <v>11</v>
      </c>
      <c r="E392" s="17" t="s">
        <v>227</v>
      </c>
      <c r="F392" s="17" t="s">
        <v>28</v>
      </c>
      <c r="G392" s="5">
        <f>G393</f>
        <v>619.6</v>
      </c>
    </row>
    <row r="393" spans="1:7" ht="25.5" x14ac:dyDescent="0.2">
      <c r="A393" s="18" t="s">
        <v>27</v>
      </c>
      <c r="B393" s="15" t="s">
        <v>4</v>
      </c>
      <c r="C393" s="17" t="s">
        <v>68</v>
      </c>
      <c r="D393" s="17" t="s">
        <v>11</v>
      </c>
      <c r="E393" s="17" t="s">
        <v>227</v>
      </c>
      <c r="F393" s="17" t="s">
        <v>24</v>
      </c>
      <c r="G393" s="5">
        <v>619.6</v>
      </c>
    </row>
    <row r="394" spans="1:7" x14ac:dyDescent="0.2">
      <c r="A394" s="18" t="s">
        <v>72</v>
      </c>
      <c r="B394" s="15" t="s">
        <v>4</v>
      </c>
      <c r="C394" s="17" t="s">
        <v>68</v>
      </c>
      <c r="D394" s="17" t="s">
        <v>11</v>
      </c>
      <c r="E394" s="17" t="s">
        <v>227</v>
      </c>
      <c r="F394" s="17" t="s">
        <v>71</v>
      </c>
      <c r="G394" s="5">
        <f>G395</f>
        <v>2.5</v>
      </c>
    </row>
    <row r="395" spans="1:7" x14ac:dyDescent="0.2">
      <c r="A395" s="18" t="s">
        <v>70</v>
      </c>
      <c r="B395" s="15" t="s">
        <v>4</v>
      </c>
      <c r="C395" s="17" t="s">
        <v>68</v>
      </c>
      <c r="D395" s="17" t="s">
        <v>11</v>
      </c>
      <c r="E395" s="17" t="s">
        <v>227</v>
      </c>
      <c r="F395" s="17" t="s">
        <v>69</v>
      </c>
      <c r="G395" s="5">
        <v>2.5</v>
      </c>
    </row>
    <row r="396" spans="1:7" ht="63.75" x14ac:dyDescent="0.2">
      <c r="A396" s="22" t="s">
        <v>476</v>
      </c>
      <c r="B396" s="15" t="s">
        <v>4</v>
      </c>
      <c r="C396" s="19" t="s">
        <v>68</v>
      </c>
      <c r="D396" s="19" t="s">
        <v>11</v>
      </c>
      <c r="E396" s="19" t="s">
        <v>477</v>
      </c>
      <c r="F396" s="19"/>
      <c r="G396" s="9">
        <f>G397</f>
        <v>1111</v>
      </c>
    </row>
    <row r="397" spans="1:7" ht="25.5" x14ac:dyDescent="0.2">
      <c r="A397" s="25" t="s">
        <v>38</v>
      </c>
      <c r="B397" s="15" t="s">
        <v>4</v>
      </c>
      <c r="C397" s="17" t="s">
        <v>68</v>
      </c>
      <c r="D397" s="17" t="s">
        <v>11</v>
      </c>
      <c r="E397" s="17" t="s">
        <v>477</v>
      </c>
      <c r="F397" s="17" t="s">
        <v>37</v>
      </c>
      <c r="G397" s="5">
        <f>G398</f>
        <v>1111</v>
      </c>
    </row>
    <row r="398" spans="1:7" x14ac:dyDescent="0.2">
      <c r="A398" s="18" t="s">
        <v>36</v>
      </c>
      <c r="B398" s="15" t="s">
        <v>4</v>
      </c>
      <c r="C398" s="17" t="s">
        <v>68</v>
      </c>
      <c r="D398" s="17" t="s">
        <v>11</v>
      </c>
      <c r="E398" s="17" t="s">
        <v>477</v>
      </c>
      <c r="F398" s="17" t="s">
        <v>34</v>
      </c>
      <c r="G398" s="5">
        <v>1111</v>
      </c>
    </row>
    <row r="399" spans="1:7" ht="63.75" x14ac:dyDescent="0.2">
      <c r="A399" s="22" t="s">
        <v>478</v>
      </c>
      <c r="B399" s="15" t="s">
        <v>4</v>
      </c>
      <c r="C399" s="19" t="s">
        <v>68</v>
      </c>
      <c r="D399" s="19" t="s">
        <v>11</v>
      </c>
      <c r="E399" s="19" t="s">
        <v>479</v>
      </c>
      <c r="F399" s="19"/>
      <c r="G399" s="9">
        <f>G400</f>
        <v>58.5</v>
      </c>
    </row>
    <row r="400" spans="1:7" ht="25.5" x14ac:dyDescent="0.2">
      <c r="A400" s="25" t="s">
        <v>38</v>
      </c>
      <c r="B400" s="15" t="s">
        <v>4</v>
      </c>
      <c r="C400" s="17" t="s">
        <v>68</v>
      </c>
      <c r="D400" s="17" t="s">
        <v>11</v>
      </c>
      <c r="E400" s="17" t="s">
        <v>479</v>
      </c>
      <c r="F400" s="17" t="s">
        <v>37</v>
      </c>
      <c r="G400" s="5">
        <f>G401</f>
        <v>58.5</v>
      </c>
    </row>
    <row r="401" spans="1:7" x14ac:dyDescent="0.2">
      <c r="A401" s="18" t="s">
        <v>36</v>
      </c>
      <c r="B401" s="15" t="s">
        <v>4</v>
      </c>
      <c r="C401" s="17" t="s">
        <v>68</v>
      </c>
      <c r="D401" s="17" t="s">
        <v>11</v>
      </c>
      <c r="E401" s="17" t="s">
        <v>479</v>
      </c>
      <c r="F401" s="17" t="s">
        <v>34</v>
      </c>
      <c r="G401" s="5">
        <v>58.5</v>
      </c>
    </row>
    <row r="402" spans="1:7" ht="38.25" x14ac:dyDescent="0.2">
      <c r="A402" s="22" t="s">
        <v>488</v>
      </c>
      <c r="B402" s="15" t="s">
        <v>4</v>
      </c>
      <c r="C402" s="19" t="s">
        <v>68</v>
      </c>
      <c r="D402" s="19" t="s">
        <v>11</v>
      </c>
      <c r="E402" s="19" t="s">
        <v>489</v>
      </c>
      <c r="F402" s="19"/>
      <c r="G402" s="9">
        <f>G405+G403</f>
        <v>5605.1</v>
      </c>
    </row>
    <row r="403" spans="1:7" ht="25.5" x14ac:dyDescent="0.2">
      <c r="A403" s="59" t="s">
        <v>107</v>
      </c>
      <c r="B403" s="15" t="s">
        <v>4</v>
      </c>
      <c r="C403" s="17" t="s">
        <v>68</v>
      </c>
      <c r="D403" s="17" t="s">
        <v>11</v>
      </c>
      <c r="E403" s="17" t="s">
        <v>489</v>
      </c>
      <c r="F403" s="58" t="s">
        <v>97</v>
      </c>
      <c r="G403" s="9">
        <f>G404</f>
        <v>496.8</v>
      </c>
    </row>
    <row r="404" spans="1:7" x14ac:dyDescent="0.2">
      <c r="A404" s="59" t="s">
        <v>96</v>
      </c>
      <c r="B404" s="15" t="s">
        <v>4</v>
      </c>
      <c r="C404" s="17" t="s">
        <v>68</v>
      </c>
      <c r="D404" s="17" t="s">
        <v>11</v>
      </c>
      <c r="E404" s="17" t="s">
        <v>489</v>
      </c>
      <c r="F404" s="58" t="s">
        <v>95</v>
      </c>
      <c r="G404" s="9">
        <v>496.8</v>
      </c>
    </row>
    <row r="405" spans="1:7" x14ac:dyDescent="0.2">
      <c r="A405" s="59" t="s">
        <v>105</v>
      </c>
      <c r="B405" s="15" t="s">
        <v>4</v>
      </c>
      <c r="C405" s="17" t="s">
        <v>68</v>
      </c>
      <c r="D405" s="17" t="s">
        <v>11</v>
      </c>
      <c r="E405" s="17" t="s">
        <v>489</v>
      </c>
      <c r="F405" s="17" t="s">
        <v>6</v>
      </c>
      <c r="G405" s="5">
        <f>G406</f>
        <v>5108.3</v>
      </c>
    </row>
    <row r="406" spans="1:7" x14ac:dyDescent="0.2">
      <c r="A406" s="59" t="s">
        <v>279</v>
      </c>
      <c r="B406" s="15" t="s">
        <v>4</v>
      </c>
      <c r="C406" s="17" t="s">
        <v>68</v>
      </c>
      <c r="D406" s="17" t="s">
        <v>11</v>
      </c>
      <c r="E406" s="17" t="s">
        <v>489</v>
      </c>
      <c r="F406" s="17" t="s">
        <v>269</v>
      </c>
      <c r="G406" s="5">
        <v>5108.3</v>
      </c>
    </row>
    <row r="407" spans="1:7" ht="38.25" x14ac:dyDescent="0.2">
      <c r="A407" s="22" t="s">
        <v>490</v>
      </c>
      <c r="B407" s="15" t="s">
        <v>4</v>
      </c>
      <c r="C407" s="19" t="s">
        <v>68</v>
      </c>
      <c r="D407" s="19" t="s">
        <v>11</v>
      </c>
      <c r="E407" s="19" t="s">
        <v>491</v>
      </c>
      <c r="F407" s="17"/>
      <c r="G407" s="5">
        <f>G408</f>
        <v>5.6</v>
      </c>
    </row>
    <row r="408" spans="1:7" ht="25.5" x14ac:dyDescent="0.2">
      <c r="A408" s="59" t="s">
        <v>107</v>
      </c>
      <c r="B408" s="15" t="s">
        <v>4</v>
      </c>
      <c r="C408" s="17" t="s">
        <v>68</v>
      </c>
      <c r="D408" s="17" t="s">
        <v>11</v>
      </c>
      <c r="E408" s="17" t="s">
        <v>491</v>
      </c>
      <c r="F408" s="58" t="s">
        <v>97</v>
      </c>
      <c r="G408" s="5">
        <f>G409</f>
        <v>5.6</v>
      </c>
    </row>
    <row r="409" spans="1:7" x14ac:dyDescent="0.2">
      <c r="A409" s="59" t="s">
        <v>96</v>
      </c>
      <c r="B409" s="15" t="s">
        <v>4</v>
      </c>
      <c r="C409" s="17" t="s">
        <v>68</v>
      </c>
      <c r="D409" s="17" t="s">
        <v>11</v>
      </c>
      <c r="E409" s="17" t="s">
        <v>491</v>
      </c>
      <c r="F409" s="58" t="s">
        <v>95</v>
      </c>
      <c r="G409" s="5">
        <v>5.6</v>
      </c>
    </row>
    <row r="410" spans="1:7" ht="63.75" x14ac:dyDescent="0.2">
      <c r="A410" s="60" t="s">
        <v>539</v>
      </c>
      <c r="B410" s="15" t="s">
        <v>4</v>
      </c>
      <c r="C410" s="19" t="s">
        <v>68</v>
      </c>
      <c r="D410" s="19" t="s">
        <v>11</v>
      </c>
      <c r="E410" s="19" t="s">
        <v>540</v>
      </c>
      <c r="F410" s="79"/>
      <c r="G410" s="9">
        <f>G411</f>
        <v>36</v>
      </c>
    </row>
    <row r="411" spans="1:7" ht="25.5" x14ac:dyDescent="0.2">
      <c r="A411" s="25" t="s">
        <v>38</v>
      </c>
      <c r="B411" s="15" t="s">
        <v>4</v>
      </c>
      <c r="C411" s="17" t="s">
        <v>68</v>
      </c>
      <c r="D411" s="17" t="s">
        <v>11</v>
      </c>
      <c r="E411" s="17" t="s">
        <v>540</v>
      </c>
      <c r="F411" s="17" t="s">
        <v>37</v>
      </c>
      <c r="G411" s="5">
        <f>G412</f>
        <v>36</v>
      </c>
    </row>
    <row r="412" spans="1:7" x14ac:dyDescent="0.2">
      <c r="A412" s="18" t="s">
        <v>36</v>
      </c>
      <c r="B412" s="15" t="s">
        <v>4</v>
      </c>
      <c r="C412" s="17" t="s">
        <v>68</v>
      </c>
      <c r="D412" s="17" t="s">
        <v>11</v>
      </c>
      <c r="E412" s="17" t="s">
        <v>540</v>
      </c>
      <c r="F412" s="17" t="s">
        <v>34</v>
      </c>
      <c r="G412" s="5">
        <v>36</v>
      </c>
    </row>
    <row r="413" spans="1:7" ht="63.75" x14ac:dyDescent="0.2">
      <c r="A413" s="22" t="s">
        <v>541</v>
      </c>
      <c r="B413" s="15" t="s">
        <v>4</v>
      </c>
      <c r="C413" s="19" t="s">
        <v>68</v>
      </c>
      <c r="D413" s="19" t="s">
        <v>11</v>
      </c>
      <c r="E413" s="19" t="s">
        <v>542</v>
      </c>
      <c r="F413" s="19"/>
      <c r="G413" s="9">
        <f>G414</f>
        <v>2</v>
      </c>
    </row>
    <row r="414" spans="1:7" ht="25.5" x14ac:dyDescent="0.2">
      <c r="A414" s="25" t="s">
        <v>38</v>
      </c>
      <c r="B414" s="15" t="s">
        <v>4</v>
      </c>
      <c r="C414" s="17" t="s">
        <v>68</v>
      </c>
      <c r="D414" s="17" t="s">
        <v>11</v>
      </c>
      <c r="E414" s="17" t="s">
        <v>542</v>
      </c>
      <c r="F414" s="17"/>
      <c r="G414" s="5">
        <f>G415</f>
        <v>2</v>
      </c>
    </row>
    <row r="415" spans="1:7" x14ac:dyDescent="0.2">
      <c r="A415" s="18" t="s">
        <v>36</v>
      </c>
      <c r="B415" s="15" t="s">
        <v>4</v>
      </c>
      <c r="C415" s="17" t="s">
        <v>68</v>
      </c>
      <c r="D415" s="17" t="s">
        <v>11</v>
      </c>
      <c r="E415" s="17" t="s">
        <v>542</v>
      </c>
      <c r="F415" s="17"/>
      <c r="G415" s="5">
        <v>2</v>
      </c>
    </row>
    <row r="416" spans="1:7" x14ac:dyDescent="0.2">
      <c r="A416" s="16" t="s">
        <v>67</v>
      </c>
      <c r="B416" s="15" t="s">
        <v>4</v>
      </c>
      <c r="C416" s="14">
        <v>10</v>
      </c>
      <c r="D416" s="14"/>
      <c r="E416" s="14"/>
      <c r="F416" s="14"/>
      <c r="G416" s="2">
        <f>G422+G433+G441+G453+G417</f>
        <v>77279.199999999997</v>
      </c>
    </row>
    <row r="417" spans="1:7" x14ac:dyDescent="0.2">
      <c r="A417" s="13" t="s">
        <v>66</v>
      </c>
      <c r="B417" s="7" t="s">
        <v>4</v>
      </c>
      <c r="C417" s="12" t="s">
        <v>44</v>
      </c>
      <c r="D417" s="12" t="s">
        <v>11</v>
      </c>
      <c r="E417" s="12"/>
      <c r="F417" s="12"/>
      <c r="G417" s="2">
        <f>G418</f>
        <v>970.8</v>
      </c>
    </row>
    <row r="418" spans="1:7" ht="15.75" customHeight="1" x14ac:dyDescent="0.2">
      <c r="A418" s="21" t="s">
        <v>21</v>
      </c>
      <c r="B418" s="15" t="s">
        <v>4</v>
      </c>
      <c r="C418" s="19" t="s">
        <v>44</v>
      </c>
      <c r="D418" s="19" t="s">
        <v>11</v>
      </c>
      <c r="E418" s="20" t="s">
        <v>161</v>
      </c>
      <c r="F418" s="12"/>
      <c r="G418" s="9">
        <f>G419</f>
        <v>970.8</v>
      </c>
    </row>
    <row r="419" spans="1:7" ht="15.75" customHeight="1" x14ac:dyDescent="0.2">
      <c r="A419" s="8" t="s">
        <v>65</v>
      </c>
      <c r="B419" s="7" t="s">
        <v>4</v>
      </c>
      <c r="C419" s="6" t="s">
        <v>44</v>
      </c>
      <c r="D419" s="6" t="s">
        <v>11</v>
      </c>
      <c r="E419" s="26" t="s">
        <v>228</v>
      </c>
      <c r="F419" s="6"/>
      <c r="G419" s="5">
        <f>G420</f>
        <v>970.8</v>
      </c>
    </row>
    <row r="420" spans="1:7" ht="15.75" customHeight="1" x14ac:dyDescent="0.2">
      <c r="A420" s="18" t="s">
        <v>50</v>
      </c>
      <c r="B420" s="7" t="s">
        <v>4</v>
      </c>
      <c r="C420" s="6" t="s">
        <v>44</v>
      </c>
      <c r="D420" s="6" t="s">
        <v>11</v>
      </c>
      <c r="E420" s="26" t="s">
        <v>228</v>
      </c>
      <c r="F420" s="6" t="s">
        <v>49</v>
      </c>
      <c r="G420" s="5">
        <f>G421</f>
        <v>970.8</v>
      </c>
    </row>
    <row r="421" spans="1:7" ht="15.75" customHeight="1" x14ac:dyDescent="0.2">
      <c r="A421" s="18" t="s">
        <v>64</v>
      </c>
      <c r="B421" s="7" t="s">
        <v>4</v>
      </c>
      <c r="C421" s="6" t="s">
        <v>44</v>
      </c>
      <c r="D421" s="6" t="s">
        <v>11</v>
      </c>
      <c r="E421" s="26" t="s">
        <v>228</v>
      </c>
      <c r="F421" s="6" t="s">
        <v>47</v>
      </c>
      <c r="G421" s="5">
        <v>970.8</v>
      </c>
    </row>
    <row r="422" spans="1:7" ht="15.75" customHeight="1" x14ac:dyDescent="0.2">
      <c r="A422" s="34" t="s">
        <v>63</v>
      </c>
      <c r="B422" s="15" t="s">
        <v>4</v>
      </c>
      <c r="C422" s="33">
        <v>10</v>
      </c>
      <c r="D422" s="33" t="s">
        <v>25</v>
      </c>
      <c r="E422" s="33"/>
      <c r="F422" s="33"/>
      <c r="G422" s="2">
        <f>G423</f>
        <v>36802.199999999997</v>
      </c>
    </row>
    <row r="423" spans="1:7" ht="15.75" customHeight="1" x14ac:dyDescent="0.2">
      <c r="A423" s="11" t="s">
        <v>21</v>
      </c>
      <c r="B423" s="15" t="s">
        <v>4</v>
      </c>
      <c r="C423" s="19" t="s">
        <v>44</v>
      </c>
      <c r="D423" s="19" t="s">
        <v>25</v>
      </c>
      <c r="E423" s="19" t="s">
        <v>161</v>
      </c>
      <c r="F423" s="33"/>
      <c r="G423" s="2">
        <f>G424+G427+G430</f>
        <v>36802.199999999997</v>
      </c>
    </row>
    <row r="424" spans="1:7" ht="48" customHeight="1" x14ac:dyDescent="0.2">
      <c r="A424" s="22" t="s">
        <v>62</v>
      </c>
      <c r="B424" s="15" t="s">
        <v>4</v>
      </c>
      <c r="C424" s="19" t="s">
        <v>44</v>
      </c>
      <c r="D424" s="19" t="s">
        <v>25</v>
      </c>
      <c r="E424" s="19" t="s">
        <v>172</v>
      </c>
      <c r="F424" s="24"/>
      <c r="G424" s="9">
        <f>G425</f>
        <v>35895.199999999997</v>
      </c>
    </row>
    <row r="425" spans="1:7" ht="25.5" x14ac:dyDescent="0.2">
      <c r="A425" s="25" t="s">
        <v>38</v>
      </c>
      <c r="B425" s="15" t="s">
        <v>4</v>
      </c>
      <c r="C425" s="23">
        <v>10</v>
      </c>
      <c r="D425" s="23" t="s">
        <v>25</v>
      </c>
      <c r="E425" s="17" t="s">
        <v>172</v>
      </c>
      <c r="F425" s="23" t="s">
        <v>37</v>
      </c>
      <c r="G425" s="5">
        <f>G426</f>
        <v>35895.199999999997</v>
      </c>
    </row>
    <row r="426" spans="1:7" x14ac:dyDescent="0.2">
      <c r="A426" s="32" t="s">
        <v>61</v>
      </c>
      <c r="B426" s="15" t="s">
        <v>4</v>
      </c>
      <c r="C426" s="23">
        <v>10</v>
      </c>
      <c r="D426" s="23" t="s">
        <v>25</v>
      </c>
      <c r="E426" s="17" t="s">
        <v>172</v>
      </c>
      <c r="F426" s="23" t="s">
        <v>60</v>
      </c>
      <c r="G426" s="5">
        <v>35895.199999999997</v>
      </c>
    </row>
    <row r="427" spans="1:7" ht="25.5" x14ac:dyDescent="0.2">
      <c r="A427" s="41" t="s">
        <v>256</v>
      </c>
      <c r="B427" s="15" t="s">
        <v>4</v>
      </c>
      <c r="C427" s="24">
        <v>10</v>
      </c>
      <c r="D427" s="24" t="s">
        <v>25</v>
      </c>
      <c r="E427" s="19" t="s">
        <v>257</v>
      </c>
      <c r="F427" s="24"/>
      <c r="G427" s="9">
        <f>G428</f>
        <v>302.3</v>
      </c>
    </row>
    <row r="428" spans="1:7" ht="25.5" x14ac:dyDescent="0.2">
      <c r="A428" s="25" t="s">
        <v>38</v>
      </c>
      <c r="B428" s="15" t="s">
        <v>4</v>
      </c>
      <c r="C428" s="23">
        <v>10</v>
      </c>
      <c r="D428" s="23" t="s">
        <v>25</v>
      </c>
      <c r="E428" s="17" t="s">
        <v>257</v>
      </c>
      <c r="F428" s="23" t="s">
        <v>37</v>
      </c>
      <c r="G428" s="5">
        <f>G429</f>
        <v>302.3</v>
      </c>
    </row>
    <row r="429" spans="1:7" x14ac:dyDescent="0.2">
      <c r="A429" s="32" t="s">
        <v>61</v>
      </c>
      <c r="B429" s="15" t="s">
        <v>4</v>
      </c>
      <c r="C429" s="23">
        <v>10</v>
      </c>
      <c r="D429" s="23" t="s">
        <v>25</v>
      </c>
      <c r="E429" s="17" t="s">
        <v>257</v>
      </c>
      <c r="F429" s="23" t="s">
        <v>60</v>
      </c>
      <c r="G429" s="5">
        <v>302.3</v>
      </c>
    </row>
    <row r="430" spans="1:7" ht="25.5" x14ac:dyDescent="0.2">
      <c r="A430" s="32" t="s">
        <v>521</v>
      </c>
      <c r="B430" s="15" t="s">
        <v>4</v>
      </c>
      <c r="C430" s="24">
        <v>10</v>
      </c>
      <c r="D430" s="24" t="s">
        <v>25</v>
      </c>
      <c r="E430" s="19" t="s">
        <v>522</v>
      </c>
      <c r="F430" s="24"/>
      <c r="G430" s="5">
        <f>G431</f>
        <v>604.70000000000005</v>
      </c>
    </row>
    <row r="431" spans="1:7" ht="25.5" x14ac:dyDescent="0.2">
      <c r="A431" s="25" t="s">
        <v>38</v>
      </c>
      <c r="B431" s="15" t="s">
        <v>4</v>
      </c>
      <c r="C431" s="23">
        <v>10</v>
      </c>
      <c r="D431" s="23" t="s">
        <v>25</v>
      </c>
      <c r="E431" s="17" t="s">
        <v>522</v>
      </c>
      <c r="F431" s="23" t="s">
        <v>37</v>
      </c>
      <c r="G431" s="5">
        <f>G432</f>
        <v>604.70000000000005</v>
      </c>
    </row>
    <row r="432" spans="1:7" x14ac:dyDescent="0.2">
      <c r="A432" s="32" t="s">
        <v>61</v>
      </c>
      <c r="B432" s="15" t="s">
        <v>4</v>
      </c>
      <c r="C432" s="23">
        <v>10</v>
      </c>
      <c r="D432" s="23" t="s">
        <v>25</v>
      </c>
      <c r="E432" s="17" t="s">
        <v>522</v>
      </c>
      <c r="F432" s="23" t="s">
        <v>60</v>
      </c>
      <c r="G432" s="5">
        <v>604.70000000000005</v>
      </c>
    </row>
    <row r="433" spans="1:7" x14ac:dyDescent="0.2">
      <c r="A433" s="16" t="s">
        <v>59</v>
      </c>
      <c r="B433" s="15" t="s">
        <v>4</v>
      </c>
      <c r="C433" s="14">
        <v>10</v>
      </c>
      <c r="D433" s="14" t="s">
        <v>2</v>
      </c>
      <c r="E433" s="14"/>
      <c r="F433" s="14"/>
      <c r="G433" s="2">
        <f>G434+G437</f>
        <v>1513.7</v>
      </c>
    </row>
    <row r="434" spans="1:7" ht="25.5" x14ac:dyDescent="0.2">
      <c r="A434" s="22" t="s">
        <v>253</v>
      </c>
      <c r="B434" s="14" t="s">
        <v>4</v>
      </c>
      <c r="C434" s="19" t="s">
        <v>44</v>
      </c>
      <c r="D434" s="19" t="s">
        <v>57</v>
      </c>
      <c r="E434" s="19" t="s">
        <v>254</v>
      </c>
      <c r="F434" s="19"/>
      <c r="G434" s="9">
        <f>G435</f>
        <v>106.2</v>
      </c>
    </row>
    <row r="435" spans="1:7" x14ac:dyDescent="0.2">
      <c r="A435" s="18" t="s">
        <v>50</v>
      </c>
      <c r="B435" s="14" t="s">
        <v>4</v>
      </c>
      <c r="C435" s="17" t="s">
        <v>44</v>
      </c>
      <c r="D435" s="17" t="s">
        <v>57</v>
      </c>
      <c r="E435" s="17" t="s">
        <v>254</v>
      </c>
      <c r="F435" s="29" t="s">
        <v>49</v>
      </c>
      <c r="G435" s="5">
        <f>G436</f>
        <v>106.2</v>
      </c>
    </row>
    <row r="436" spans="1:7" ht="25.5" x14ac:dyDescent="0.2">
      <c r="A436" s="8" t="s">
        <v>58</v>
      </c>
      <c r="B436" s="14" t="s">
        <v>4</v>
      </c>
      <c r="C436" s="17" t="s">
        <v>44</v>
      </c>
      <c r="D436" s="17" t="s">
        <v>57</v>
      </c>
      <c r="E436" s="17" t="s">
        <v>254</v>
      </c>
      <c r="F436" s="29" t="s">
        <v>56</v>
      </c>
      <c r="G436" s="5">
        <v>106.2</v>
      </c>
    </row>
    <row r="437" spans="1:7" x14ac:dyDescent="0.2">
      <c r="A437" s="11" t="s">
        <v>21</v>
      </c>
      <c r="B437" s="85" t="s">
        <v>4</v>
      </c>
      <c r="C437" s="79" t="s">
        <v>44</v>
      </c>
      <c r="D437" s="79" t="s">
        <v>57</v>
      </c>
      <c r="E437" s="79" t="s">
        <v>161</v>
      </c>
      <c r="F437" s="29"/>
      <c r="G437" s="5">
        <f>G438</f>
        <v>1407.5</v>
      </c>
    </row>
    <row r="438" spans="1:7" ht="89.25" x14ac:dyDescent="0.2">
      <c r="A438" s="88" t="s">
        <v>264</v>
      </c>
      <c r="B438" s="78" t="s">
        <v>4</v>
      </c>
      <c r="C438" s="79" t="s">
        <v>44</v>
      </c>
      <c r="D438" s="79" t="s">
        <v>57</v>
      </c>
      <c r="E438" s="79" t="s">
        <v>265</v>
      </c>
      <c r="F438" s="89"/>
      <c r="G438" s="5">
        <f>G439</f>
        <v>1407.5</v>
      </c>
    </row>
    <row r="439" spans="1:7" x14ac:dyDescent="0.2">
      <c r="A439" s="59" t="s">
        <v>50</v>
      </c>
      <c r="B439" s="78" t="s">
        <v>4</v>
      </c>
      <c r="C439" s="58" t="s">
        <v>44</v>
      </c>
      <c r="D439" s="58" t="s">
        <v>57</v>
      </c>
      <c r="E439" s="58" t="s">
        <v>265</v>
      </c>
      <c r="F439" s="29" t="s">
        <v>49</v>
      </c>
      <c r="G439" s="5">
        <f>G440</f>
        <v>1407.5</v>
      </c>
    </row>
    <row r="440" spans="1:7" ht="25.5" x14ac:dyDescent="0.2">
      <c r="A440" s="8" t="s">
        <v>58</v>
      </c>
      <c r="B440" s="78" t="s">
        <v>4</v>
      </c>
      <c r="C440" s="58" t="s">
        <v>44</v>
      </c>
      <c r="D440" s="58" t="s">
        <v>57</v>
      </c>
      <c r="E440" s="58" t="s">
        <v>265</v>
      </c>
      <c r="F440" s="29" t="s">
        <v>56</v>
      </c>
      <c r="G440" s="5">
        <v>1407.5</v>
      </c>
    </row>
    <row r="441" spans="1:7" x14ac:dyDescent="0.2">
      <c r="A441" s="16" t="s">
        <v>55</v>
      </c>
      <c r="B441" s="15" t="s">
        <v>4</v>
      </c>
      <c r="C441" s="14">
        <v>10</v>
      </c>
      <c r="D441" s="14" t="s">
        <v>48</v>
      </c>
      <c r="E441" s="14"/>
      <c r="F441" s="14"/>
      <c r="G441" s="2">
        <f>G442</f>
        <v>36467.800000000003</v>
      </c>
    </row>
    <row r="442" spans="1:7" ht="21.75" customHeight="1" x14ac:dyDescent="0.2">
      <c r="A442" s="11" t="s">
        <v>21</v>
      </c>
      <c r="B442" s="15" t="s">
        <v>4</v>
      </c>
      <c r="C442" s="19" t="s">
        <v>44</v>
      </c>
      <c r="D442" s="19" t="s">
        <v>48</v>
      </c>
      <c r="E442" s="19" t="s">
        <v>161</v>
      </c>
      <c r="F442" s="14"/>
      <c r="G442" s="5">
        <f>G443</f>
        <v>36467.800000000003</v>
      </c>
    </row>
    <row r="443" spans="1:7" ht="42.75" customHeight="1" x14ac:dyDescent="0.2">
      <c r="A443" s="22" t="s">
        <v>54</v>
      </c>
      <c r="B443" s="15" t="s">
        <v>4</v>
      </c>
      <c r="C443" s="19" t="s">
        <v>44</v>
      </c>
      <c r="D443" s="19" t="s">
        <v>48</v>
      </c>
      <c r="E443" s="19" t="s">
        <v>171</v>
      </c>
      <c r="F443" s="17"/>
      <c r="G443" s="5">
        <f>G444+G447+G450</f>
        <v>36467.800000000003</v>
      </c>
    </row>
    <row r="444" spans="1:7" ht="17.25" customHeight="1" x14ac:dyDescent="0.2">
      <c r="A444" s="27" t="s">
        <v>53</v>
      </c>
      <c r="B444" s="15" t="s">
        <v>4</v>
      </c>
      <c r="C444" s="23" t="s">
        <v>44</v>
      </c>
      <c r="D444" s="23" t="s">
        <v>48</v>
      </c>
      <c r="E444" s="19" t="s">
        <v>229</v>
      </c>
      <c r="F444" s="23"/>
      <c r="G444" s="5">
        <f>G445</f>
        <v>9698.7999999999993</v>
      </c>
    </row>
    <row r="445" spans="1:7" ht="15.75" customHeight="1" x14ac:dyDescent="0.2">
      <c r="A445" s="18" t="s">
        <v>50</v>
      </c>
      <c r="B445" s="15" t="s">
        <v>4</v>
      </c>
      <c r="C445" s="23" t="s">
        <v>44</v>
      </c>
      <c r="D445" s="23" t="s">
        <v>48</v>
      </c>
      <c r="E445" s="17" t="s">
        <v>229</v>
      </c>
      <c r="F445" s="23" t="s">
        <v>49</v>
      </c>
      <c r="G445" s="5">
        <f>G446</f>
        <v>9698.7999999999993</v>
      </c>
    </row>
    <row r="446" spans="1:7" ht="25.5" customHeight="1" x14ac:dyDescent="0.2">
      <c r="A446" s="8" t="s">
        <v>58</v>
      </c>
      <c r="B446" s="15" t="s">
        <v>4</v>
      </c>
      <c r="C446" s="23" t="s">
        <v>44</v>
      </c>
      <c r="D446" s="23" t="s">
        <v>48</v>
      </c>
      <c r="E446" s="17" t="s">
        <v>229</v>
      </c>
      <c r="F446" s="23" t="s">
        <v>56</v>
      </c>
      <c r="G446" s="5">
        <v>9698.7999999999993</v>
      </c>
    </row>
    <row r="447" spans="1:7" ht="15.75" customHeight="1" x14ac:dyDescent="0.2">
      <c r="A447" s="27" t="s">
        <v>52</v>
      </c>
      <c r="B447" s="15" t="s">
        <v>4</v>
      </c>
      <c r="C447" s="23">
        <v>10</v>
      </c>
      <c r="D447" s="23" t="s">
        <v>48</v>
      </c>
      <c r="E447" s="19" t="s">
        <v>230</v>
      </c>
      <c r="F447" s="23"/>
      <c r="G447" s="5">
        <f>G448</f>
        <v>11343.3</v>
      </c>
    </row>
    <row r="448" spans="1:7" ht="27" customHeight="1" x14ac:dyDescent="0.2">
      <c r="A448" s="18" t="s">
        <v>29</v>
      </c>
      <c r="B448" s="15" t="s">
        <v>4</v>
      </c>
      <c r="C448" s="23">
        <v>10</v>
      </c>
      <c r="D448" s="23" t="s">
        <v>48</v>
      </c>
      <c r="E448" s="17" t="s">
        <v>230</v>
      </c>
      <c r="F448" s="23" t="s">
        <v>28</v>
      </c>
      <c r="G448" s="5">
        <f>G449</f>
        <v>11343.3</v>
      </c>
    </row>
    <row r="449" spans="1:7" ht="27" customHeight="1" x14ac:dyDescent="0.2">
      <c r="A449" s="18" t="s">
        <v>27</v>
      </c>
      <c r="B449" s="15" t="s">
        <v>4</v>
      </c>
      <c r="C449" s="23">
        <v>10</v>
      </c>
      <c r="D449" s="23" t="s">
        <v>48</v>
      </c>
      <c r="E449" s="17" t="s">
        <v>230</v>
      </c>
      <c r="F449" s="23" t="s">
        <v>24</v>
      </c>
      <c r="G449" s="5">
        <v>11343.3</v>
      </c>
    </row>
    <row r="450" spans="1:7" ht="13.5" customHeight="1" x14ac:dyDescent="0.2">
      <c r="A450" s="27" t="s">
        <v>51</v>
      </c>
      <c r="B450" s="15" t="s">
        <v>4</v>
      </c>
      <c r="C450" s="23">
        <v>10</v>
      </c>
      <c r="D450" s="23" t="s">
        <v>48</v>
      </c>
      <c r="E450" s="19" t="s">
        <v>231</v>
      </c>
      <c r="F450" s="23"/>
      <c r="G450" s="5">
        <f>G451</f>
        <v>15425.7</v>
      </c>
    </row>
    <row r="451" spans="1:7" ht="16.5" customHeight="1" x14ac:dyDescent="0.2">
      <c r="A451" s="18" t="s">
        <v>50</v>
      </c>
      <c r="B451" s="15" t="s">
        <v>4</v>
      </c>
      <c r="C451" s="23">
        <v>10</v>
      </c>
      <c r="D451" s="23" t="s">
        <v>48</v>
      </c>
      <c r="E451" s="17" t="s">
        <v>231</v>
      </c>
      <c r="F451" s="23" t="s">
        <v>49</v>
      </c>
      <c r="G451" s="5">
        <f>G452</f>
        <v>15425.7</v>
      </c>
    </row>
    <row r="452" spans="1:7" ht="27.75" customHeight="1" x14ac:dyDescent="0.2">
      <c r="A452" s="8" t="s">
        <v>58</v>
      </c>
      <c r="B452" s="15" t="s">
        <v>4</v>
      </c>
      <c r="C452" s="23">
        <v>10</v>
      </c>
      <c r="D452" s="23" t="s">
        <v>48</v>
      </c>
      <c r="E452" s="17" t="s">
        <v>231</v>
      </c>
      <c r="F452" s="23" t="s">
        <v>56</v>
      </c>
      <c r="G452" s="5">
        <v>15425.7</v>
      </c>
    </row>
    <row r="453" spans="1:7" x14ac:dyDescent="0.2">
      <c r="A453" s="16" t="s">
        <v>46</v>
      </c>
      <c r="B453" s="15" t="s">
        <v>4</v>
      </c>
      <c r="C453" s="14">
        <v>10</v>
      </c>
      <c r="D453" s="14" t="s">
        <v>43</v>
      </c>
      <c r="E453" s="14"/>
      <c r="F453" s="14"/>
      <c r="G453" s="2">
        <f>G460+G467+G454</f>
        <v>1524.7</v>
      </c>
    </row>
    <row r="454" spans="1:7" ht="38.25" x14ac:dyDescent="0.2">
      <c r="A454" s="22" t="s">
        <v>259</v>
      </c>
      <c r="B454" s="15" t="s">
        <v>4</v>
      </c>
      <c r="C454" s="19" t="s">
        <v>44</v>
      </c>
      <c r="D454" s="19" t="s">
        <v>43</v>
      </c>
      <c r="E454" s="19" t="s">
        <v>258</v>
      </c>
      <c r="F454" s="19"/>
      <c r="G454" s="9">
        <f>G455+G457</f>
        <v>227</v>
      </c>
    </row>
    <row r="455" spans="1:7" ht="25.5" x14ac:dyDescent="0.2">
      <c r="A455" s="18" t="s">
        <v>29</v>
      </c>
      <c r="B455" s="15" t="s">
        <v>4</v>
      </c>
      <c r="C455" s="17" t="s">
        <v>44</v>
      </c>
      <c r="D455" s="17" t="s">
        <v>43</v>
      </c>
      <c r="E455" s="17" t="s">
        <v>258</v>
      </c>
      <c r="F455" s="17" t="s">
        <v>28</v>
      </c>
      <c r="G455" s="5">
        <f>G456</f>
        <v>98.5</v>
      </c>
    </row>
    <row r="456" spans="1:7" ht="25.5" x14ac:dyDescent="0.2">
      <c r="A456" s="18" t="s">
        <v>27</v>
      </c>
      <c r="B456" s="15" t="s">
        <v>4</v>
      </c>
      <c r="C456" s="17" t="s">
        <v>44</v>
      </c>
      <c r="D456" s="17" t="s">
        <v>43</v>
      </c>
      <c r="E456" s="17" t="s">
        <v>258</v>
      </c>
      <c r="F456" s="17" t="s">
        <v>24</v>
      </c>
      <c r="G456" s="5">
        <v>98.5</v>
      </c>
    </row>
    <row r="457" spans="1:7" ht="25.5" x14ac:dyDescent="0.2">
      <c r="A457" s="25" t="s">
        <v>38</v>
      </c>
      <c r="B457" s="15" t="s">
        <v>4</v>
      </c>
      <c r="C457" s="17" t="s">
        <v>44</v>
      </c>
      <c r="D457" s="17" t="s">
        <v>43</v>
      </c>
      <c r="E457" s="17" t="s">
        <v>258</v>
      </c>
      <c r="F457" s="17" t="s">
        <v>37</v>
      </c>
      <c r="G457" s="5">
        <f>G458+G459</f>
        <v>128.5</v>
      </c>
    </row>
    <row r="458" spans="1:7" x14ac:dyDescent="0.2">
      <c r="A458" s="32" t="s">
        <v>61</v>
      </c>
      <c r="B458" s="15" t="s">
        <v>4</v>
      </c>
      <c r="C458" s="17" t="s">
        <v>44</v>
      </c>
      <c r="D458" s="17" t="s">
        <v>43</v>
      </c>
      <c r="E458" s="17" t="s">
        <v>258</v>
      </c>
      <c r="F458" s="17" t="s">
        <v>60</v>
      </c>
      <c r="G458" s="5">
        <v>30.5</v>
      </c>
    </row>
    <row r="459" spans="1:7" x14ac:dyDescent="0.2">
      <c r="A459" s="32" t="s">
        <v>36</v>
      </c>
      <c r="B459" s="15" t="s">
        <v>4</v>
      </c>
      <c r="C459" s="17" t="s">
        <v>44</v>
      </c>
      <c r="D459" s="17" t="s">
        <v>43</v>
      </c>
      <c r="E459" s="17" t="s">
        <v>258</v>
      </c>
      <c r="F459" s="17" t="s">
        <v>34</v>
      </c>
      <c r="G459" s="5">
        <v>98</v>
      </c>
    </row>
    <row r="460" spans="1:7" ht="18" customHeight="1" x14ac:dyDescent="0.2">
      <c r="A460" s="21" t="s">
        <v>21</v>
      </c>
      <c r="B460" s="15" t="s">
        <v>4</v>
      </c>
      <c r="C460" s="19" t="s">
        <v>44</v>
      </c>
      <c r="D460" s="19" t="s">
        <v>43</v>
      </c>
      <c r="E460" s="19" t="s">
        <v>161</v>
      </c>
      <c r="F460" s="17"/>
      <c r="G460" s="9">
        <f>G461+G464</f>
        <v>505.7</v>
      </c>
    </row>
    <row r="461" spans="1:7" ht="25.5" x14ac:dyDescent="0.2">
      <c r="A461" s="18" t="s">
        <v>45</v>
      </c>
      <c r="B461" s="15" t="s">
        <v>4</v>
      </c>
      <c r="C461" s="17" t="s">
        <v>44</v>
      </c>
      <c r="D461" s="17" t="s">
        <v>43</v>
      </c>
      <c r="E461" s="26" t="s">
        <v>163</v>
      </c>
      <c r="F461" s="17"/>
      <c r="G461" s="5">
        <f>G462</f>
        <v>481.7</v>
      </c>
    </row>
    <row r="462" spans="1:7" ht="25.5" x14ac:dyDescent="0.2">
      <c r="A462" s="18" t="s">
        <v>29</v>
      </c>
      <c r="B462" s="15" t="s">
        <v>4</v>
      </c>
      <c r="C462" s="17" t="s">
        <v>44</v>
      </c>
      <c r="D462" s="17" t="s">
        <v>43</v>
      </c>
      <c r="E462" s="26" t="s">
        <v>163</v>
      </c>
      <c r="F462" s="17" t="s">
        <v>28</v>
      </c>
      <c r="G462" s="5">
        <f>G463</f>
        <v>481.7</v>
      </c>
    </row>
    <row r="463" spans="1:7" ht="25.5" x14ac:dyDescent="0.2">
      <c r="A463" s="18" t="s">
        <v>27</v>
      </c>
      <c r="B463" s="15" t="s">
        <v>4</v>
      </c>
      <c r="C463" s="17" t="s">
        <v>44</v>
      </c>
      <c r="D463" s="17" t="s">
        <v>43</v>
      </c>
      <c r="E463" s="26" t="s">
        <v>163</v>
      </c>
      <c r="F463" s="17" t="s">
        <v>24</v>
      </c>
      <c r="G463" s="5">
        <v>481.7</v>
      </c>
    </row>
    <row r="464" spans="1:7" ht="102" x14ac:dyDescent="0.2">
      <c r="A464" s="80" t="s">
        <v>271</v>
      </c>
      <c r="B464" s="15" t="s">
        <v>4</v>
      </c>
      <c r="C464" s="19" t="s">
        <v>44</v>
      </c>
      <c r="D464" s="19" t="s">
        <v>43</v>
      </c>
      <c r="E464" s="20" t="s">
        <v>232</v>
      </c>
      <c r="F464" s="19"/>
      <c r="G464" s="9">
        <f>G465</f>
        <v>24</v>
      </c>
    </row>
    <row r="465" spans="1:7" ht="25.5" x14ac:dyDescent="0.2">
      <c r="A465" s="18" t="s">
        <v>29</v>
      </c>
      <c r="B465" s="15" t="s">
        <v>4</v>
      </c>
      <c r="C465" s="17" t="s">
        <v>44</v>
      </c>
      <c r="D465" s="17" t="s">
        <v>43</v>
      </c>
      <c r="E465" s="26" t="s">
        <v>232</v>
      </c>
      <c r="F465" s="17" t="s">
        <v>28</v>
      </c>
      <c r="G465" s="5">
        <f>G466</f>
        <v>24</v>
      </c>
    </row>
    <row r="466" spans="1:7" ht="25.5" x14ac:dyDescent="0.2">
      <c r="A466" s="18" t="s">
        <v>27</v>
      </c>
      <c r="B466" s="15" t="s">
        <v>4</v>
      </c>
      <c r="C466" s="17" t="s">
        <v>44</v>
      </c>
      <c r="D466" s="17" t="s">
        <v>43</v>
      </c>
      <c r="E466" s="26" t="s">
        <v>232</v>
      </c>
      <c r="F466" s="17" t="s">
        <v>24</v>
      </c>
      <c r="G466" s="5">
        <v>24</v>
      </c>
    </row>
    <row r="467" spans="1:7" ht="63.75" x14ac:dyDescent="0.2">
      <c r="A467" s="22" t="s">
        <v>270</v>
      </c>
      <c r="B467" s="7" t="s">
        <v>4</v>
      </c>
      <c r="C467" s="19" t="s">
        <v>44</v>
      </c>
      <c r="D467" s="19" t="s">
        <v>43</v>
      </c>
      <c r="E467" s="10" t="s">
        <v>233</v>
      </c>
      <c r="F467" s="10"/>
      <c r="G467" s="5">
        <f>G468</f>
        <v>792</v>
      </c>
    </row>
    <row r="468" spans="1:7" ht="25.5" x14ac:dyDescent="0.2">
      <c r="A468" s="18" t="s">
        <v>29</v>
      </c>
      <c r="B468" s="7" t="s">
        <v>4</v>
      </c>
      <c r="C468" s="17" t="s">
        <v>44</v>
      </c>
      <c r="D468" s="17" t="s">
        <v>43</v>
      </c>
      <c r="E468" s="6" t="s">
        <v>233</v>
      </c>
      <c r="F468" s="17" t="s">
        <v>28</v>
      </c>
      <c r="G468" s="5">
        <f>G469</f>
        <v>792</v>
      </c>
    </row>
    <row r="469" spans="1:7" ht="25.5" x14ac:dyDescent="0.2">
      <c r="A469" s="18" t="s">
        <v>27</v>
      </c>
      <c r="B469" s="7" t="s">
        <v>4</v>
      </c>
      <c r="C469" s="17" t="s">
        <v>44</v>
      </c>
      <c r="D469" s="17" t="s">
        <v>43</v>
      </c>
      <c r="E469" s="6" t="s">
        <v>233</v>
      </c>
      <c r="F469" s="17" t="s">
        <v>24</v>
      </c>
      <c r="G469" s="5">
        <v>792</v>
      </c>
    </row>
    <row r="470" spans="1:7" x14ac:dyDescent="0.2">
      <c r="A470" s="16" t="s">
        <v>42</v>
      </c>
      <c r="B470" s="15" t="s">
        <v>4</v>
      </c>
      <c r="C470" s="14" t="s">
        <v>35</v>
      </c>
      <c r="D470" s="14"/>
      <c r="E470" s="14"/>
      <c r="F470" s="14"/>
      <c r="G470" s="2">
        <f>G471+G488+G481</f>
        <v>6461.3</v>
      </c>
    </row>
    <row r="471" spans="1:7" x14ac:dyDescent="0.2">
      <c r="A471" s="16" t="s">
        <v>41</v>
      </c>
      <c r="B471" s="15" t="s">
        <v>4</v>
      </c>
      <c r="C471" s="14" t="s">
        <v>35</v>
      </c>
      <c r="D471" s="14" t="s">
        <v>11</v>
      </c>
      <c r="E471" s="14"/>
      <c r="F471" s="14"/>
      <c r="G471" s="2">
        <f>G472</f>
        <v>2106</v>
      </c>
    </row>
    <row r="472" spans="1:7" ht="25.5" x14ac:dyDescent="0.2">
      <c r="A472" s="22" t="s">
        <v>40</v>
      </c>
      <c r="B472" s="15" t="s">
        <v>4</v>
      </c>
      <c r="C472" s="19" t="s">
        <v>35</v>
      </c>
      <c r="D472" s="19" t="s">
        <v>11</v>
      </c>
      <c r="E472" s="19" t="s">
        <v>235</v>
      </c>
      <c r="F472" s="19"/>
      <c r="G472" s="9">
        <f>G473+G478</f>
        <v>2106</v>
      </c>
    </row>
    <row r="473" spans="1:7" ht="18.75" customHeight="1" x14ac:dyDescent="0.2">
      <c r="A473" s="22" t="s">
        <v>39</v>
      </c>
      <c r="B473" s="15" t="s">
        <v>4</v>
      </c>
      <c r="C473" s="19" t="s">
        <v>35</v>
      </c>
      <c r="D473" s="19" t="s">
        <v>11</v>
      </c>
      <c r="E473" s="19" t="s">
        <v>236</v>
      </c>
      <c r="F473" s="19"/>
      <c r="G473" s="9">
        <f>G476+G474</f>
        <v>1600</v>
      </c>
    </row>
    <row r="474" spans="1:7" ht="26.25" customHeight="1" x14ac:dyDescent="0.2">
      <c r="A474" s="18" t="s">
        <v>29</v>
      </c>
      <c r="B474" s="15" t="s">
        <v>4</v>
      </c>
      <c r="C474" s="17" t="s">
        <v>35</v>
      </c>
      <c r="D474" s="17" t="s">
        <v>11</v>
      </c>
      <c r="E474" s="17" t="s">
        <v>236</v>
      </c>
      <c r="F474" s="17" t="s">
        <v>28</v>
      </c>
      <c r="G474" s="5">
        <f>G475</f>
        <v>0</v>
      </c>
    </row>
    <row r="475" spans="1:7" ht="27.75" customHeight="1" x14ac:dyDescent="0.2">
      <c r="A475" s="18" t="s">
        <v>27</v>
      </c>
      <c r="B475" s="15" t="s">
        <v>4</v>
      </c>
      <c r="C475" s="17" t="s">
        <v>35</v>
      </c>
      <c r="D475" s="17" t="s">
        <v>11</v>
      </c>
      <c r="E475" s="17" t="s">
        <v>236</v>
      </c>
      <c r="F475" s="17" t="s">
        <v>24</v>
      </c>
      <c r="G475" s="5">
        <v>0</v>
      </c>
    </row>
    <row r="476" spans="1:7" ht="26.25" customHeight="1" x14ac:dyDescent="0.2">
      <c r="A476" s="25" t="s">
        <v>38</v>
      </c>
      <c r="B476" s="15" t="s">
        <v>4</v>
      </c>
      <c r="C476" s="17" t="s">
        <v>35</v>
      </c>
      <c r="D476" s="17" t="s">
        <v>11</v>
      </c>
      <c r="E476" s="17" t="s">
        <v>236</v>
      </c>
      <c r="F476" s="17" t="s">
        <v>37</v>
      </c>
      <c r="G476" s="5">
        <f>G477</f>
        <v>1600</v>
      </c>
    </row>
    <row r="477" spans="1:7" ht="18.75" customHeight="1" x14ac:dyDescent="0.2">
      <c r="A477" s="18" t="s">
        <v>36</v>
      </c>
      <c r="B477" s="15" t="s">
        <v>4</v>
      </c>
      <c r="C477" s="17" t="s">
        <v>35</v>
      </c>
      <c r="D477" s="17" t="s">
        <v>11</v>
      </c>
      <c r="E477" s="17" t="s">
        <v>236</v>
      </c>
      <c r="F477" s="17" t="s">
        <v>34</v>
      </c>
      <c r="G477" s="5">
        <v>1600</v>
      </c>
    </row>
    <row r="478" spans="1:7" ht="26.25" customHeight="1" x14ac:dyDescent="0.25">
      <c r="A478" s="35" t="s">
        <v>559</v>
      </c>
      <c r="B478" s="196" t="s">
        <v>4</v>
      </c>
      <c r="C478" s="19" t="s">
        <v>35</v>
      </c>
      <c r="D478" s="19" t="s">
        <v>11</v>
      </c>
      <c r="E478" s="19" t="s">
        <v>560</v>
      </c>
      <c r="F478" s="19"/>
      <c r="G478" s="9">
        <f>G479</f>
        <v>506</v>
      </c>
    </row>
    <row r="479" spans="1:7" ht="26.25" customHeight="1" x14ac:dyDescent="0.2">
      <c r="A479" s="25" t="s">
        <v>38</v>
      </c>
      <c r="B479" s="15" t="s">
        <v>4</v>
      </c>
      <c r="C479" s="17" t="s">
        <v>35</v>
      </c>
      <c r="D479" s="17" t="s">
        <v>11</v>
      </c>
      <c r="E479" s="17" t="s">
        <v>560</v>
      </c>
      <c r="F479" s="17" t="s">
        <v>37</v>
      </c>
      <c r="G479" s="5">
        <f>G480</f>
        <v>506</v>
      </c>
    </row>
    <row r="480" spans="1:7" ht="26.25" customHeight="1" x14ac:dyDescent="0.2">
      <c r="A480" s="18" t="s">
        <v>36</v>
      </c>
      <c r="B480" s="15" t="s">
        <v>4</v>
      </c>
      <c r="C480" s="17" t="s">
        <v>35</v>
      </c>
      <c r="D480" s="17" t="s">
        <v>11</v>
      </c>
      <c r="E480" s="17" t="s">
        <v>560</v>
      </c>
      <c r="F480" s="17" t="s">
        <v>34</v>
      </c>
      <c r="G480" s="5">
        <v>506</v>
      </c>
    </row>
    <row r="481" spans="1:7" x14ac:dyDescent="0.2">
      <c r="A481" s="16" t="s">
        <v>481</v>
      </c>
      <c r="B481" s="15" t="s">
        <v>4</v>
      </c>
      <c r="C481" s="14" t="s">
        <v>35</v>
      </c>
      <c r="D481" s="14" t="s">
        <v>25</v>
      </c>
      <c r="E481" s="14"/>
      <c r="F481" s="14"/>
      <c r="G481" s="2">
        <f>G482+G485</f>
        <v>2105.3000000000002</v>
      </c>
    </row>
    <row r="482" spans="1:7" ht="56.25" customHeight="1" x14ac:dyDescent="0.2">
      <c r="A482" s="22" t="s">
        <v>237</v>
      </c>
      <c r="B482" s="15" t="s">
        <v>4</v>
      </c>
      <c r="C482" s="17" t="s">
        <v>35</v>
      </c>
      <c r="D482" s="17" t="s">
        <v>11</v>
      </c>
      <c r="E482" s="19" t="s">
        <v>238</v>
      </c>
      <c r="F482" s="19"/>
      <c r="G482" s="9">
        <f>G483</f>
        <v>2000</v>
      </c>
    </row>
    <row r="483" spans="1:7" ht="25.5" x14ac:dyDescent="0.2">
      <c r="A483" s="25" t="s">
        <v>38</v>
      </c>
      <c r="B483" s="15" t="s">
        <v>4</v>
      </c>
      <c r="C483" s="17" t="s">
        <v>35</v>
      </c>
      <c r="D483" s="17" t="s">
        <v>11</v>
      </c>
      <c r="E483" s="17" t="s">
        <v>238</v>
      </c>
      <c r="F483" s="17" t="s">
        <v>37</v>
      </c>
      <c r="G483" s="5">
        <f>G484</f>
        <v>2000</v>
      </c>
    </row>
    <row r="484" spans="1:7" x14ac:dyDescent="0.2">
      <c r="A484" s="18" t="s">
        <v>36</v>
      </c>
      <c r="B484" s="15" t="s">
        <v>4</v>
      </c>
      <c r="C484" s="17" t="s">
        <v>35</v>
      </c>
      <c r="D484" s="17" t="s">
        <v>11</v>
      </c>
      <c r="E484" s="17" t="s">
        <v>238</v>
      </c>
      <c r="F484" s="17" t="s">
        <v>34</v>
      </c>
      <c r="G484" s="5">
        <v>2000</v>
      </c>
    </row>
    <row r="485" spans="1:7" ht="51" x14ac:dyDescent="0.2">
      <c r="A485" s="22" t="s">
        <v>239</v>
      </c>
      <c r="B485" s="15" t="s">
        <v>4</v>
      </c>
      <c r="C485" s="17" t="s">
        <v>35</v>
      </c>
      <c r="D485" s="17" t="s">
        <v>11</v>
      </c>
      <c r="E485" s="19" t="s">
        <v>240</v>
      </c>
      <c r="F485" s="19"/>
      <c r="G485" s="9">
        <f>G486</f>
        <v>105.3</v>
      </c>
    </row>
    <row r="486" spans="1:7" ht="25.5" x14ac:dyDescent="0.2">
      <c r="A486" s="25" t="s">
        <v>38</v>
      </c>
      <c r="B486" s="15" t="s">
        <v>4</v>
      </c>
      <c r="C486" s="17" t="s">
        <v>35</v>
      </c>
      <c r="D486" s="17" t="s">
        <v>11</v>
      </c>
      <c r="E486" s="17" t="s">
        <v>240</v>
      </c>
      <c r="F486" s="17" t="s">
        <v>37</v>
      </c>
      <c r="G486" s="5">
        <f>G487</f>
        <v>105.3</v>
      </c>
    </row>
    <row r="487" spans="1:7" x14ac:dyDescent="0.2">
      <c r="A487" s="18" t="s">
        <v>36</v>
      </c>
      <c r="B487" s="15" t="s">
        <v>4</v>
      </c>
      <c r="C487" s="17" t="s">
        <v>35</v>
      </c>
      <c r="D487" s="17" t="s">
        <v>11</v>
      </c>
      <c r="E487" s="17" t="s">
        <v>240</v>
      </c>
      <c r="F487" s="17" t="s">
        <v>34</v>
      </c>
      <c r="G487" s="5">
        <v>105.3</v>
      </c>
    </row>
    <row r="488" spans="1:7" x14ac:dyDescent="0.2">
      <c r="A488" s="16" t="s">
        <v>543</v>
      </c>
      <c r="B488" s="15" t="s">
        <v>4</v>
      </c>
      <c r="C488" s="14" t="s">
        <v>35</v>
      </c>
      <c r="D488" s="14" t="s">
        <v>102</v>
      </c>
      <c r="E488" s="14"/>
      <c r="F488" s="14"/>
      <c r="G488" s="2">
        <f>G489</f>
        <v>2250</v>
      </c>
    </row>
    <row r="489" spans="1:7" ht="51" x14ac:dyDescent="0.2">
      <c r="A489" s="22" t="s">
        <v>237</v>
      </c>
      <c r="B489" s="15" t="s">
        <v>4</v>
      </c>
      <c r="C489" s="17" t="s">
        <v>35</v>
      </c>
      <c r="D489" s="17" t="s">
        <v>102</v>
      </c>
      <c r="E489" s="19" t="s">
        <v>238</v>
      </c>
      <c r="F489" s="17"/>
      <c r="G489" s="5">
        <f>G490</f>
        <v>2250</v>
      </c>
    </row>
    <row r="490" spans="1:7" x14ac:dyDescent="0.2">
      <c r="A490" s="59" t="s">
        <v>105</v>
      </c>
      <c r="B490" s="15" t="s">
        <v>4</v>
      </c>
      <c r="C490" s="17" t="s">
        <v>35</v>
      </c>
      <c r="D490" s="17" t="s">
        <v>102</v>
      </c>
      <c r="E490" s="17" t="s">
        <v>238</v>
      </c>
      <c r="F490" s="17" t="s">
        <v>6</v>
      </c>
      <c r="G490" s="5">
        <f>G491</f>
        <v>2250</v>
      </c>
    </row>
    <row r="491" spans="1:7" x14ac:dyDescent="0.2">
      <c r="A491" s="59" t="s">
        <v>279</v>
      </c>
      <c r="B491" s="15" t="s">
        <v>4</v>
      </c>
      <c r="C491" s="17" t="s">
        <v>35</v>
      </c>
      <c r="D491" s="17" t="s">
        <v>102</v>
      </c>
      <c r="E491" s="17" t="s">
        <v>238</v>
      </c>
      <c r="F491" s="17" t="s">
        <v>269</v>
      </c>
      <c r="G491" s="5">
        <v>2250</v>
      </c>
    </row>
    <row r="492" spans="1:7" ht="30" customHeight="1" x14ac:dyDescent="0.2">
      <c r="A492" s="16" t="s">
        <v>33</v>
      </c>
      <c r="B492" s="15" t="s">
        <v>4</v>
      </c>
      <c r="C492" s="14" t="s">
        <v>26</v>
      </c>
      <c r="D492" s="14"/>
      <c r="E492" s="14"/>
      <c r="F492" s="14"/>
      <c r="G492" s="2">
        <f>G493+G497</f>
        <v>2015</v>
      </c>
    </row>
    <row r="493" spans="1:7" x14ac:dyDescent="0.2">
      <c r="A493" s="16" t="s">
        <v>32</v>
      </c>
      <c r="B493" s="15" t="s">
        <v>4</v>
      </c>
      <c r="C493" s="14" t="s">
        <v>26</v>
      </c>
      <c r="D493" s="14" t="s">
        <v>11</v>
      </c>
      <c r="E493" s="14"/>
      <c r="F493" s="14"/>
      <c r="G493" s="2">
        <f>G494</f>
        <v>1800</v>
      </c>
    </row>
    <row r="494" spans="1:7" ht="25.5" x14ac:dyDescent="0.2">
      <c r="A494" s="22" t="s">
        <v>30</v>
      </c>
      <c r="B494" s="15" t="s">
        <v>4</v>
      </c>
      <c r="C494" s="24" t="s">
        <v>26</v>
      </c>
      <c r="D494" s="24" t="s">
        <v>11</v>
      </c>
      <c r="E494" s="19" t="s">
        <v>234</v>
      </c>
      <c r="F494" s="19"/>
      <c r="G494" s="9">
        <f>G495</f>
        <v>1800</v>
      </c>
    </row>
    <row r="495" spans="1:7" ht="25.5" x14ac:dyDescent="0.2">
      <c r="A495" s="18" t="s">
        <v>29</v>
      </c>
      <c r="B495" s="15" t="s">
        <v>4</v>
      </c>
      <c r="C495" s="23" t="s">
        <v>26</v>
      </c>
      <c r="D495" s="23" t="s">
        <v>11</v>
      </c>
      <c r="E495" s="17" t="s">
        <v>234</v>
      </c>
      <c r="F495" s="17" t="s">
        <v>28</v>
      </c>
      <c r="G495" s="5">
        <f>G496</f>
        <v>1800</v>
      </c>
    </row>
    <row r="496" spans="1:7" ht="25.5" x14ac:dyDescent="0.2">
      <c r="A496" s="18" t="s">
        <v>27</v>
      </c>
      <c r="B496" s="15" t="s">
        <v>4</v>
      </c>
      <c r="C496" s="23" t="s">
        <v>26</v>
      </c>
      <c r="D496" s="23" t="s">
        <v>11</v>
      </c>
      <c r="E496" s="17" t="s">
        <v>234</v>
      </c>
      <c r="F496" s="17" t="s">
        <v>24</v>
      </c>
      <c r="G496" s="5">
        <v>1800</v>
      </c>
    </row>
    <row r="497" spans="1:7" x14ac:dyDescent="0.2">
      <c r="A497" s="16" t="s">
        <v>31</v>
      </c>
      <c r="B497" s="15" t="s">
        <v>4</v>
      </c>
      <c r="C497" s="14" t="s">
        <v>26</v>
      </c>
      <c r="D497" s="14" t="s">
        <v>25</v>
      </c>
      <c r="E497" s="14"/>
      <c r="F497" s="14"/>
      <c r="G497" s="2">
        <f>G498</f>
        <v>215</v>
      </c>
    </row>
    <row r="498" spans="1:7" ht="25.5" x14ac:dyDescent="0.2">
      <c r="A498" s="22" t="s">
        <v>30</v>
      </c>
      <c r="B498" s="15" t="s">
        <v>4</v>
      </c>
      <c r="C498" s="19" t="s">
        <v>26</v>
      </c>
      <c r="D498" s="19" t="s">
        <v>25</v>
      </c>
      <c r="E498" s="19" t="s">
        <v>234</v>
      </c>
      <c r="F498" s="19"/>
      <c r="G498" s="9">
        <f>G499</f>
        <v>215</v>
      </c>
    </row>
    <row r="499" spans="1:7" ht="20.25" customHeight="1" x14ac:dyDescent="0.2">
      <c r="A499" s="18" t="s">
        <v>29</v>
      </c>
      <c r="B499" s="15" t="s">
        <v>4</v>
      </c>
      <c r="C499" s="17" t="s">
        <v>26</v>
      </c>
      <c r="D499" s="17" t="s">
        <v>25</v>
      </c>
      <c r="E499" s="17" t="s">
        <v>234</v>
      </c>
      <c r="F499" s="17" t="s">
        <v>28</v>
      </c>
      <c r="G499" s="5">
        <f>G500</f>
        <v>215</v>
      </c>
    </row>
    <row r="500" spans="1:7" ht="25.5" x14ac:dyDescent="0.2">
      <c r="A500" s="18" t="s">
        <v>27</v>
      </c>
      <c r="B500" s="15" t="s">
        <v>4</v>
      </c>
      <c r="C500" s="17" t="s">
        <v>26</v>
      </c>
      <c r="D500" s="17" t="s">
        <v>25</v>
      </c>
      <c r="E500" s="17" t="s">
        <v>234</v>
      </c>
      <c r="F500" s="17" t="s">
        <v>24</v>
      </c>
      <c r="G500" s="5">
        <v>215</v>
      </c>
    </row>
    <row r="501" spans="1:7" x14ac:dyDescent="0.2">
      <c r="A501" s="16" t="s">
        <v>23</v>
      </c>
      <c r="B501" s="15" t="s">
        <v>4</v>
      </c>
      <c r="C501" s="14" t="s">
        <v>17</v>
      </c>
      <c r="D501" s="14"/>
      <c r="E501" s="14"/>
      <c r="F501" s="14"/>
      <c r="G501" s="2">
        <f>G502</f>
        <v>6674</v>
      </c>
    </row>
    <row r="502" spans="1:7" ht="25.5" x14ac:dyDescent="0.2">
      <c r="A502" s="16" t="s">
        <v>22</v>
      </c>
      <c r="B502" s="15" t="s">
        <v>4</v>
      </c>
      <c r="C502" s="14" t="s">
        <v>17</v>
      </c>
      <c r="D502" s="14" t="s">
        <v>11</v>
      </c>
      <c r="E502" s="14"/>
      <c r="F502" s="19"/>
      <c r="G502" s="9">
        <f>G503</f>
        <v>6674</v>
      </c>
    </row>
    <row r="503" spans="1:7" x14ac:dyDescent="0.2">
      <c r="A503" s="21" t="s">
        <v>21</v>
      </c>
      <c r="B503" s="15" t="s">
        <v>4</v>
      </c>
      <c r="C503" s="19" t="s">
        <v>17</v>
      </c>
      <c r="D503" s="19" t="s">
        <v>11</v>
      </c>
      <c r="E503" s="19" t="s">
        <v>161</v>
      </c>
      <c r="F503" s="19"/>
      <c r="G503" s="9">
        <f>G504</f>
        <v>6674</v>
      </c>
    </row>
    <row r="504" spans="1:7" x14ac:dyDescent="0.2">
      <c r="A504" s="22" t="s">
        <v>20</v>
      </c>
      <c r="B504" s="15" t="s">
        <v>4</v>
      </c>
      <c r="C504" s="19" t="s">
        <v>17</v>
      </c>
      <c r="D504" s="19" t="s">
        <v>11</v>
      </c>
      <c r="E504" s="19" t="s">
        <v>241</v>
      </c>
      <c r="F504" s="19"/>
      <c r="G504" s="9">
        <f>G505</f>
        <v>6674</v>
      </c>
    </row>
    <row r="505" spans="1:7" ht="19.5" customHeight="1" x14ac:dyDescent="0.2">
      <c r="A505" s="18" t="s">
        <v>18</v>
      </c>
      <c r="B505" s="15" t="s">
        <v>4</v>
      </c>
      <c r="C505" s="17" t="s">
        <v>17</v>
      </c>
      <c r="D505" s="17" t="s">
        <v>11</v>
      </c>
      <c r="E505" s="17" t="s">
        <v>241</v>
      </c>
      <c r="F505" s="17" t="s">
        <v>19</v>
      </c>
      <c r="G505" s="5">
        <f>G506</f>
        <v>6674</v>
      </c>
    </row>
    <row r="506" spans="1:7" x14ac:dyDescent="0.2">
      <c r="A506" s="18" t="s">
        <v>18</v>
      </c>
      <c r="B506" s="7" t="s">
        <v>4</v>
      </c>
      <c r="C506" s="17" t="s">
        <v>17</v>
      </c>
      <c r="D506" s="17" t="s">
        <v>11</v>
      </c>
      <c r="E506" s="17" t="s">
        <v>241</v>
      </c>
      <c r="F506" s="17" t="s">
        <v>16</v>
      </c>
      <c r="G506" s="5">
        <v>6674</v>
      </c>
    </row>
    <row r="507" spans="1:7" ht="17.25" customHeight="1" x14ac:dyDescent="0.2">
      <c r="A507" s="16" t="s">
        <v>15</v>
      </c>
      <c r="B507" s="7" t="s">
        <v>4</v>
      </c>
      <c r="C507" s="14" t="s">
        <v>3</v>
      </c>
      <c r="D507" s="14"/>
      <c r="E507" s="14"/>
      <c r="F507" s="14"/>
      <c r="G507" s="2">
        <f>G508+G513</f>
        <v>82876.700000000012</v>
      </c>
    </row>
    <row r="508" spans="1:7" ht="30" customHeight="1" x14ac:dyDescent="0.2">
      <c r="A508" s="13" t="s">
        <v>14</v>
      </c>
      <c r="B508" s="7" t="s">
        <v>4</v>
      </c>
      <c r="C508" s="12" t="s">
        <v>3</v>
      </c>
      <c r="D508" s="12" t="s">
        <v>11</v>
      </c>
      <c r="E508" s="12"/>
      <c r="F508" s="12"/>
      <c r="G508" s="2">
        <f>G509</f>
        <v>45285.3</v>
      </c>
    </row>
    <row r="509" spans="1:7" ht="16.5" customHeight="1" x14ac:dyDescent="0.2">
      <c r="A509" s="21" t="s">
        <v>21</v>
      </c>
      <c r="B509" s="7" t="s">
        <v>4</v>
      </c>
      <c r="C509" s="10" t="s">
        <v>3</v>
      </c>
      <c r="D509" s="10" t="s">
        <v>11</v>
      </c>
      <c r="E509" s="19" t="s">
        <v>161</v>
      </c>
      <c r="F509" s="10"/>
      <c r="G509" s="9">
        <f>G510</f>
        <v>45285.3</v>
      </c>
    </row>
    <row r="510" spans="1:7" ht="28.5" customHeight="1" x14ac:dyDescent="0.2">
      <c r="A510" s="11" t="s">
        <v>13</v>
      </c>
      <c r="B510" s="7" t="s">
        <v>4</v>
      </c>
      <c r="C510" s="10" t="s">
        <v>3</v>
      </c>
      <c r="D510" s="10" t="s">
        <v>11</v>
      </c>
      <c r="E510" s="10" t="s">
        <v>242</v>
      </c>
      <c r="F510" s="10"/>
      <c r="G510" s="9">
        <f>G511</f>
        <v>45285.3</v>
      </c>
    </row>
    <row r="511" spans="1:7" ht="17.25" customHeight="1" x14ac:dyDescent="0.2">
      <c r="A511" s="8" t="s">
        <v>7</v>
      </c>
      <c r="B511" s="7" t="s">
        <v>4</v>
      </c>
      <c r="C511" s="6" t="s">
        <v>3</v>
      </c>
      <c r="D511" s="6" t="s">
        <v>11</v>
      </c>
      <c r="E511" s="10" t="s">
        <v>242</v>
      </c>
      <c r="F511" s="6" t="s">
        <v>6</v>
      </c>
      <c r="G511" s="5">
        <f>G512</f>
        <v>45285.3</v>
      </c>
    </row>
    <row r="512" spans="1:7" ht="15.75" customHeight="1" x14ac:dyDescent="0.2">
      <c r="A512" s="8" t="s">
        <v>12</v>
      </c>
      <c r="B512" s="7" t="s">
        <v>4</v>
      </c>
      <c r="C512" s="6" t="s">
        <v>3</v>
      </c>
      <c r="D512" s="6" t="s">
        <v>11</v>
      </c>
      <c r="E512" s="10" t="s">
        <v>242</v>
      </c>
      <c r="F512" s="6" t="s">
        <v>10</v>
      </c>
      <c r="G512" s="5">
        <v>45285.3</v>
      </c>
    </row>
    <row r="513" spans="1:7" ht="21" customHeight="1" x14ac:dyDescent="0.2">
      <c r="A513" s="13" t="s">
        <v>9</v>
      </c>
      <c r="B513" s="7" t="s">
        <v>4</v>
      </c>
      <c r="C513" s="12" t="s">
        <v>3</v>
      </c>
      <c r="D513" s="12" t="s">
        <v>2</v>
      </c>
      <c r="E513" s="12"/>
      <c r="F513" s="12"/>
      <c r="G513" s="186">
        <f>G519+G514</f>
        <v>37591.4</v>
      </c>
    </row>
    <row r="514" spans="1:7" x14ac:dyDescent="0.2">
      <c r="A514" s="21" t="s">
        <v>21</v>
      </c>
      <c r="B514" s="7" t="s">
        <v>4</v>
      </c>
      <c r="C514" s="10" t="s">
        <v>3</v>
      </c>
      <c r="D514" s="10" t="s">
        <v>2</v>
      </c>
      <c r="E514" s="19" t="s">
        <v>161</v>
      </c>
      <c r="F514" s="6"/>
      <c r="G514" s="30">
        <f>G515</f>
        <v>37591.4</v>
      </c>
    </row>
    <row r="515" spans="1:7" ht="51.75" customHeight="1" x14ac:dyDescent="0.2">
      <c r="A515" s="11" t="s">
        <v>8</v>
      </c>
      <c r="B515" s="7" t="s">
        <v>4</v>
      </c>
      <c r="C515" s="10" t="s">
        <v>3</v>
      </c>
      <c r="D515" s="10" t="s">
        <v>2</v>
      </c>
      <c r="E515" s="10" t="s">
        <v>243</v>
      </c>
      <c r="F515" s="10"/>
      <c r="G515" s="30">
        <f>G516</f>
        <v>37591.4</v>
      </c>
    </row>
    <row r="516" spans="1:7" ht="14.25" customHeight="1" x14ac:dyDescent="0.2">
      <c r="A516" s="8" t="s">
        <v>7</v>
      </c>
      <c r="B516" s="7" t="s">
        <v>4</v>
      </c>
      <c r="C516" s="6" t="s">
        <v>3</v>
      </c>
      <c r="D516" s="6" t="s">
        <v>2</v>
      </c>
      <c r="E516" s="6" t="s">
        <v>243</v>
      </c>
      <c r="F516" s="6" t="s">
        <v>6</v>
      </c>
      <c r="G516" s="28">
        <f>G517</f>
        <v>37591.4</v>
      </c>
    </row>
    <row r="517" spans="1:7" ht="13.5" customHeight="1" x14ac:dyDescent="0.2">
      <c r="A517" s="8" t="s">
        <v>5</v>
      </c>
      <c r="B517" s="7" t="s">
        <v>4</v>
      </c>
      <c r="C517" s="6" t="s">
        <v>3</v>
      </c>
      <c r="D517" s="6" t="s">
        <v>2</v>
      </c>
      <c r="E517" s="6" t="s">
        <v>243</v>
      </c>
      <c r="F517" s="6" t="s">
        <v>1</v>
      </c>
      <c r="G517" s="28">
        <v>37591.4</v>
      </c>
    </row>
    <row r="518" spans="1:7" x14ac:dyDescent="0.2">
      <c r="A518" s="4" t="s">
        <v>0</v>
      </c>
      <c r="B518" s="7"/>
      <c r="C518" s="3"/>
      <c r="D518" s="3"/>
      <c r="E518" s="3"/>
      <c r="F518" s="3"/>
      <c r="G518" s="2">
        <f>G13+G96+G102+G121+G160+G193+G375+G416+G470+G492+G501+G507</f>
        <v>857983.2</v>
      </c>
    </row>
  </sheetData>
  <mergeCells count="4">
    <mergeCell ref="A5:G6"/>
    <mergeCell ref="F8:G8"/>
    <mergeCell ref="A9:G9"/>
    <mergeCell ref="E1:G3"/>
  </mergeCells>
  <pageMargins left="0.78740157480314965" right="0.78740157480314965" top="0.98425196850393704" bottom="0.39370078740157483" header="0.51181102362204722" footer="0.51181102362204722"/>
  <pageSetup paperSize="9" scale="73" fitToHeight="3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15</vt:i4>
      </vt:variant>
    </vt:vector>
  </HeadingPairs>
  <TitlesOfParts>
    <vt:vector size="23" baseType="lpstr">
      <vt:lpstr>таб.1.8</vt:lpstr>
      <vt:lpstr>таб.1.2  </vt:lpstr>
      <vt:lpstr>таб.1.7  </vt:lpstr>
      <vt:lpstr>таб.1.6</vt:lpstr>
      <vt:lpstr>доходы 2017</vt:lpstr>
      <vt:lpstr>источники 2017</vt:lpstr>
      <vt:lpstr>по разделам</vt:lpstr>
      <vt:lpstr>ведомственная </vt:lpstr>
      <vt:lpstr>'доходы 2017'!Excel_BuiltIn_Print_Area_1</vt:lpstr>
      <vt:lpstr>'доходы 2017'!Excel_BuiltIn_Print_Titles_1</vt:lpstr>
      <vt:lpstr>'ведомственная '!Заголовки_для_печати</vt:lpstr>
      <vt:lpstr>'источники 2017'!Заголовки_для_печати</vt:lpstr>
      <vt:lpstr>'по разделам'!Заголовки_для_печати</vt:lpstr>
      <vt:lpstr>'таб.1.2  '!Заголовки_для_печати</vt:lpstr>
      <vt:lpstr>таб.1.6!Заголовки_для_печати</vt:lpstr>
      <vt:lpstr>'таб.1.7  '!Заголовки_для_печати</vt:lpstr>
      <vt:lpstr>таб.1.8!Заголовки_для_печати</vt:lpstr>
      <vt:lpstr>'доходы 2017'!Область_печати</vt:lpstr>
      <vt:lpstr>'источники 2017'!Область_печати</vt:lpstr>
      <vt:lpstr>'таб.1.2  '!Область_печати</vt:lpstr>
      <vt:lpstr>таб.1.6!Область_печати</vt:lpstr>
      <vt:lpstr>'таб.1.7  '!Область_печати</vt:lpstr>
      <vt:lpstr>таб.1.8!Область_печати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Тихонова ЕМ</cp:lastModifiedBy>
  <cp:lastPrinted>2017-11-07T01:28:19Z</cp:lastPrinted>
  <dcterms:created xsi:type="dcterms:W3CDTF">2015-11-09T15:29:36Z</dcterms:created>
  <dcterms:modified xsi:type="dcterms:W3CDTF">2017-11-29T01:37:24Z</dcterms:modified>
</cp:coreProperties>
</file>