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lenkova\Desktop\Комардину И_В_ от 09_10_2017\"/>
    </mc:Choice>
  </mc:AlternateContent>
  <bookViews>
    <workbookView xWindow="480" yWindow="90" windowWidth="13335" windowHeight="6915" firstSheet="8" activeTab="11"/>
  </bookViews>
  <sheets>
    <sheet name="публичные" sheetId="43" r:id="rId1"/>
    <sheet name="таб.1.9" sheetId="42" r:id="rId2"/>
    <sheet name="таб.1.8" sheetId="41" r:id="rId3"/>
    <sheet name="капвложения (2)" sheetId="40" r:id="rId4"/>
    <sheet name="таб.1.7 " sheetId="39" r:id="rId5"/>
    <sheet name="заимстования" sheetId="38" r:id="rId6"/>
    <sheet name="таб.1.2 " sheetId="19" r:id="rId7"/>
    <sheet name="доходы 2017" sheetId="18" r:id="rId8"/>
    <sheet name="источники 2017" sheetId="11" r:id="rId9"/>
    <sheet name="программы 2017" sheetId="8" r:id="rId10"/>
    <sheet name="по разделам" sheetId="6" r:id="rId11"/>
    <sheet name="ведомственная " sheetId="1" r:id="rId12"/>
  </sheets>
  <externalReferences>
    <externalReference r:id="rId13"/>
  </externalReferences>
  <definedNames>
    <definedName name="_xlnm._FilterDatabase" localSheetId="11" hidden="1">'ведомственная '!$A$11:$HT$11</definedName>
    <definedName name="_xlnm._FilterDatabase" localSheetId="3" hidden="1">'капвложения (2)'!$A$12:$C$13</definedName>
    <definedName name="_xlnm._FilterDatabase" localSheetId="10" hidden="1">'по разделам'!$A$11:$HR$11</definedName>
    <definedName name="_xlnm._FilterDatabase" localSheetId="0" hidden="1">публичные!$A$9:$G$13</definedName>
    <definedName name="_xlnm._FilterDatabase" localSheetId="6" hidden="1">'таб.1.2 '!$A$11:$A$11</definedName>
    <definedName name="_xlnm._FilterDatabase" localSheetId="4" hidden="1">'таб.1.7 '!$A$11:$A$11</definedName>
    <definedName name="_xlnm._FilterDatabase" localSheetId="2" hidden="1">таб.1.8!$A$11:$A$11</definedName>
    <definedName name="_xlnm._FilterDatabase" localSheetId="1" hidden="1">таб.1.9!$A$11:$A$11</definedName>
    <definedName name="Excel_BuiltIn_Print_Area_1" localSheetId="7">'доходы 2017'!$A$1:$D$95</definedName>
    <definedName name="Excel_BuiltIn_Print_Area_1" localSheetId="3">#REF!</definedName>
    <definedName name="Excel_BuiltIn_Print_Area_1" localSheetId="10">#REF!</definedName>
    <definedName name="Excel_BuiltIn_Print_Area_1" localSheetId="6">#REF!</definedName>
    <definedName name="Excel_BuiltIn_Print_Area_1" localSheetId="4">#REF!</definedName>
    <definedName name="Excel_BuiltIn_Print_Area_1" localSheetId="2">#REF!</definedName>
    <definedName name="Excel_BuiltIn_Print_Area_1" localSheetId="1">#REF!</definedName>
    <definedName name="Excel_BuiltIn_Print_Area_1">#REF!</definedName>
    <definedName name="Excel_BuiltIn_Print_Area_2" localSheetId="7">#REF!</definedName>
    <definedName name="Excel_BuiltIn_Print_Area_2" localSheetId="3">#REF!</definedName>
    <definedName name="Excel_BuiltIn_Print_Area_2" localSheetId="10">#REF!</definedName>
    <definedName name="Excel_BuiltIn_Print_Area_2" localSheetId="6">#REF!</definedName>
    <definedName name="Excel_BuiltIn_Print_Area_2" localSheetId="4">#REF!</definedName>
    <definedName name="Excel_BuiltIn_Print_Area_2" localSheetId="2">#REF!</definedName>
    <definedName name="Excel_BuiltIn_Print_Area_2" localSheetId="1">#REF!</definedName>
    <definedName name="Excel_BuiltIn_Print_Area_2">#REF!</definedName>
    <definedName name="Excel_BuiltIn_Print_Titles_1" localSheetId="7">'доходы 2017'!$8:$8</definedName>
    <definedName name="Excel_BuiltIn_Print_Titles_1" localSheetId="3">#REF!</definedName>
    <definedName name="Excel_BuiltIn_Print_Titles_1" localSheetId="10">#REF!</definedName>
    <definedName name="Excel_BuiltIn_Print_Titles_1" localSheetId="6">#REF!</definedName>
    <definedName name="Excel_BuiltIn_Print_Titles_1" localSheetId="4">#REF!</definedName>
    <definedName name="Excel_BuiltIn_Print_Titles_1" localSheetId="2">#REF!</definedName>
    <definedName name="Excel_BuiltIn_Print_Titles_1" localSheetId="1">#REF!</definedName>
    <definedName name="Excel_BuiltIn_Print_Titles_1">#REF!</definedName>
    <definedName name="доходы" localSheetId="3">#REF!</definedName>
    <definedName name="доходы" localSheetId="4">#REF!</definedName>
    <definedName name="доходы" localSheetId="2">#REF!</definedName>
    <definedName name="доходы" localSheetId="1">#REF!</definedName>
    <definedName name="доходы">#REF!</definedName>
    <definedName name="_xlnm.Print_Titles" localSheetId="11">'ведомственная '!$11:$11</definedName>
    <definedName name="_xlnm.Print_Titles" localSheetId="8">'источники 2017'!$11:$11</definedName>
    <definedName name="_xlnm.Print_Titles" localSheetId="3">'капвложения (2)'!$12:$12</definedName>
    <definedName name="_xlnm.Print_Titles" localSheetId="10">'по разделам'!$11:$11</definedName>
    <definedName name="_xlnm.Print_Titles" localSheetId="6">'таб.1.2 '!$11:$11</definedName>
    <definedName name="_xlnm.Print_Titles" localSheetId="4">'таб.1.7 '!$11:$11</definedName>
    <definedName name="_xlnm.Print_Titles" localSheetId="2">таб.1.8!$11:$11</definedName>
    <definedName name="_xlnm.Print_Titles" localSheetId="1">таб.1.9!$11:$11</definedName>
    <definedName name="_xlnm.Print_Area" localSheetId="7">'доходы 2017'!$A$1:$D$96</definedName>
    <definedName name="_xlnm.Print_Area" localSheetId="5">заимстования!$A$1:$D$29</definedName>
    <definedName name="_xlnm.Print_Area" localSheetId="8">'источники 2017'!$A$1:$D$36</definedName>
    <definedName name="_xlnm.Print_Area" localSheetId="3">'капвложения (2)'!$A$1:$C$13</definedName>
    <definedName name="_xlnm.Print_Area" localSheetId="0">публичные!$A$1:$G$16</definedName>
    <definedName name="_xlnm.Print_Area" localSheetId="6">'таб.1.2 '!$A$1:$C$27</definedName>
    <definedName name="_xlnm.Print_Area" localSheetId="4">'таб.1.7 '!$A$1:$C$16</definedName>
    <definedName name="_xlnm.Print_Area" localSheetId="2">таб.1.8!$A$1:$C$26</definedName>
    <definedName name="_xlnm.Print_Area" localSheetId="1">таб.1.9!$A$1:$C$16</definedName>
  </definedNames>
  <calcPr calcId="152511"/>
</workbook>
</file>

<file path=xl/calcChain.xml><?xml version="1.0" encoding="utf-8"?>
<calcChain xmlns="http://schemas.openxmlformats.org/spreadsheetml/2006/main">
  <c r="G514" i="1" l="1"/>
  <c r="G513" i="1"/>
  <c r="G512" i="1"/>
  <c r="G511" i="1" s="1"/>
  <c r="G509" i="1"/>
  <c r="G508" i="1"/>
  <c r="G507" i="1"/>
  <c r="G506" i="1" s="1"/>
  <c r="G503" i="1"/>
  <c r="G502" i="1"/>
  <c r="G501" i="1" s="1"/>
  <c r="G500" i="1" s="1"/>
  <c r="G499" i="1" s="1"/>
  <c r="G497" i="1"/>
  <c r="G496" i="1" s="1"/>
  <c r="G495" i="1" s="1"/>
  <c r="G493" i="1"/>
  <c r="G492" i="1"/>
  <c r="G491" i="1" s="1"/>
  <c r="G490" i="1" s="1"/>
  <c r="G488" i="1"/>
  <c r="G487" i="1"/>
  <c r="G486" i="1" s="1"/>
  <c r="G484" i="1"/>
  <c r="G483" i="1"/>
  <c r="G481" i="1"/>
  <c r="G480" i="1" s="1"/>
  <c r="G477" i="1"/>
  <c r="G476" i="1"/>
  <c r="G474" i="1"/>
  <c r="G472" i="1"/>
  <c r="G471" i="1"/>
  <c r="G470" i="1"/>
  <c r="G469" i="1" s="1"/>
  <c r="G466" i="1"/>
  <c r="G465" i="1" s="1"/>
  <c r="G463" i="1"/>
  <c r="G462" i="1"/>
  <c r="G460" i="1"/>
  <c r="G459" i="1" s="1"/>
  <c r="G458" i="1" s="1"/>
  <c r="G455" i="1"/>
  <c r="G453" i="1"/>
  <c r="G452" i="1"/>
  <c r="G449" i="1"/>
  <c r="G448" i="1"/>
  <c r="G446" i="1"/>
  <c r="G445" i="1" s="1"/>
  <c r="G441" i="1" s="1"/>
  <c r="G440" i="1" s="1"/>
  <c r="G439" i="1" s="1"/>
  <c r="G443" i="1"/>
  <c r="G442" i="1"/>
  <c r="G437" i="1"/>
  <c r="G436" i="1"/>
  <c r="G435" i="1" s="1"/>
  <c r="G431" i="1" s="1"/>
  <c r="G433" i="1"/>
  <c r="G432" i="1"/>
  <c r="G429" i="1"/>
  <c r="G428" i="1"/>
  <c r="G426" i="1"/>
  <c r="G425" i="1"/>
  <c r="G421" i="1" s="1"/>
  <c r="G420" i="1" s="1"/>
  <c r="G423" i="1"/>
  <c r="G422" i="1"/>
  <c r="G418" i="1"/>
  <c r="G417" i="1"/>
  <c r="G416" i="1"/>
  <c r="G415" i="1"/>
  <c r="G412" i="1"/>
  <c r="G411" i="1"/>
  <c r="G409" i="1"/>
  <c r="G408" i="1" s="1"/>
  <c r="G406" i="1"/>
  <c r="G405" i="1"/>
  <c r="G403" i="1"/>
  <c r="G400" i="1" s="1"/>
  <c r="G401" i="1"/>
  <c r="G398" i="1"/>
  <c r="G397" i="1"/>
  <c r="G395" i="1"/>
  <c r="G394" i="1"/>
  <c r="G392" i="1"/>
  <c r="G390" i="1"/>
  <c r="G387" i="1" s="1"/>
  <c r="G380" i="1" s="1"/>
  <c r="G374" i="1" s="1"/>
  <c r="G373" i="1" s="1"/>
  <c r="G388" i="1"/>
  <c r="G385" i="1"/>
  <c r="G384" i="1"/>
  <c r="G382" i="1"/>
  <c r="G381" i="1"/>
  <c r="G378" i="1"/>
  <c r="G375" i="1" s="1"/>
  <c r="G376" i="1"/>
  <c r="G369" i="1"/>
  <c r="G367" i="1"/>
  <c r="G366" i="1"/>
  <c r="G363" i="1"/>
  <c r="G360" i="1" s="1"/>
  <c r="G361" i="1"/>
  <c r="G358" i="1"/>
  <c r="G357" i="1" s="1"/>
  <c r="G355" i="1"/>
  <c r="G354" i="1"/>
  <c r="G352" i="1"/>
  <c r="G351" i="1" s="1"/>
  <c r="G349" i="1"/>
  <c r="G348" i="1"/>
  <c r="G346" i="1"/>
  <c r="G345" i="1" s="1"/>
  <c r="G343" i="1"/>
  <c r="G342" i="1"/>
  <c r="G340" i="1"/>
  <c r="G339" i="1" s="1"/>
  <c r="G337" i="1"/>
  <c r="G336" i="1"/>
  <c r="G334" i="1"/>
  <c r="G333" i="1" s="1"/>
  <c r="G331" i="1"/>
  <c r="G330" i="1"/>
  <c r="G328" i="1"/>
  <c r="G327" i="1" s="1"/>
  <c r="G325" i="1"/>
  <c r="G323" i="1"/>
  <c r="G321" i="1"/>
  <c r="G319" i="1"/>
  <c r="G315" i="1"/>
  <c r="G314" i="1"/>
  <c r="G311" i="1"/>
  <c r="G310" i="1"/>
  <c r="G308" i="1"/>
  <c r="G307" i="1" s="1"/>
  <c r="G305" i="1"/>
  <c r="G303" i="1"/>
  <c r="G301" i="1"/>
  <c r="G297" i="1"/>
  <c r="G295" i="1"/>
  <c r="G294" i="1" s="1"/>
  <c r="G292" i="1"/>
  <c r="G290" i="1"/>
  <c r="G289" i="1"/>
  <c r="G285" i="1" s="1"/>
  <c r="G287" i="1"/>
  <c r="G286" i="1"/>
  <c r="G281" i="1"/>
  <c r="G280" i="1"/>
  <c r="G278" i="1"/>
  <c r="G275" i="1"/>
  <c r="G270" i="1" s="1"/>
  <c r="G269" i="1" s="1"/>
  <c r="G268" i="1" s="1"/>
  <c r="G267" i="1" s="1"/>
  <c r="G273" i="1"/>
  <c r="G271" i="1"/>
  <c r="G265" i="1"/>
  <c r="G263" i="1"/>
  <c r="G262" i="1" s="1"/>
  <c r="G260" i="1"/>
  <c r="G258" i="1"/>
  <c r="G257" i="1"/>
  <c r="G255" i="1"/>
  <c r="G253" i="1"/>
  <c r="G252" i="1"/>
  <c r="G250" i="1"/>
  <c r="G247" i="1" s="1"/>
  <c r="G248" i="1"/>
  <c r="G245" i="1"/>
  <c r="G243" i="1"/>
  <c r="G240" i="1" s="1"/>
  <c r="G241" i="1"/>
  <c r="G238" i="1"/>
  <c r="G236" i="1"/>
  <c r="G232" i="1"/>
  <c r="G230" i="1"/>
  <c r="G228" i="1"/>
  <c r="G225" i="1" s="1"/>
  <c r="G226" i="1"/>
  <c r="G221" i="1"/>
  <c r="G220" i="1"/>
  <c r="G218" i="1"/>
  <c r="G216" i="1"/>
  <c r="G215" i="1" s="1"/>
  <c r="G213" i="1"/>
  <c r="G211" i="1"/>
  <c r="G208" i="1" s="1"/>
  <c r="G209" i="1"/>
  <c r="G206" i="1"/>
  <c r="G205" i="1"/>
  <c r="G203" i="1"/>
  <c r="G201" i="1"/>
  <c r="G199" i="1"/>
  <c r="G197" i="1"/>
  <c r="G196" i="1" s="1"/>
  <c r="G195" i="1" s="1"/>
  <c r="G194" i="1" s="1"/>
  <c r="G191" i="1"/>
  <c r="G190" i="1" s="1"/>
  <c r="G188" i="1"/>
  <c r="G187" i="1"/>
  <c r="G184" i="1"/>
  <c r="G183" i="1" s="1"/>
  <c r="G182" i="1" s="1"/>
  <c r="G180" i="1"/>
  <c r="G179" i="1"/>
  <c r="G178" i="1" s="1"/>
  <c r="G175" i="1"/>
  <c r="G174" i="1"/>
  <c r="G172" i="1"/>
  <c r="G171" i="1"/>
  <c r="G169" i="1"/>
  <c r="G168" i="1"/>
  <c r="G167" i="1" s="1"/>
  <c r="G166" i="1" s="1"/>
  <c r="G164" i="1"/>
  <c r="G163" i="1"/>
  <c r="G162" i="1" s="1"/>
  <c r="G161" i="1" s="1"/>
  <c r="G158" i="1"/>
  <c r="G157" i="1" s="1"/>
  <c r="G155" i="1"/>
  <c r="G154" i="1"/>
  <c r="G153" i="1" s="1"/>
  <c r="G152" i="1" s="1"/>
  <c r="G150" i="1"/>
  <c r="G149" i="1"/>
  <c r="G147" i="1"/>
  <c r="G144" i="1" s="1"/>
  <c r="G145" i="1"/>
  <c r="G142" i="1"/>
  <c r="G140" i="1"/>
  <c r="G139" i="1" s="1"/>
  <c r="G136" i="1"/>
  <c r="G135" i="1" s="1"/>
  <c r="G132" i="1"/>
  <c r="G131" i="1"/>
  <c r="G129" i="1"/>
  <c r="G128" i="1" s="1"/>
  <c r="G127" i="1" s="1"/>
  <c r="G126" i="1" s="1"/>
  <c r="G124" i="1"/>
  <c r="G123" i="1" s="1"/>
  <c r="G122" i="1" s="1"/>
  <c r="G119" i="1"/>
  <c r="G118" i="1" s="1"/>
  <c r="G117" i="1" s="1"/>
  <c r="G115" i="1"/>
  <c r="G114" i="1"/>
  <c r="G104" i="1" s="1"/>
  <c r="G103" i="1" s="1"/>
  <c r="G102" i="1" s="1"/>
  <c r="G112" i="1"/>
  <c r="G111" i="1"/>
  <c r="G109" i="1"/>
  <c r="G108" i="1"/>
  <c r="G106" i="1"/>
  <c r="G105" i="1"/>
  <c r="G100" i="1"/>
  <c r="G99" i="1"/>
  <c r="G98" i="1" s="1"/>
  <c r="G97" i="1" s="1"/>
  <c r="G96" i="1" s="1"/>
  <c r="G94" i="1"/>
  <c r="G93" i="1"/>
  <c r="G92" i="1" s="1"/>
  <c r="G91" i="1" s="1"/>
  <c r="G89" i="1"/>
  <c r="G88" i="1" s="1"/>
  <c r="G87" i="1" s="1"/>
  <c r="G86" i="1" s="1"/>
  <c r="G84" i="1"/>
  <c r="G83" i="1"/>
  <c r="G81" i="1"/>
  <c r="G80" i="1"/>
  <c r="G78" i="1"/>
  <c r="G77" i="1"/>
  <c r="G76" i="1" s="1"/>
  <c r="G75" i="1" s="1"/>
  <c r="G73" i="1"/>
  <c r="G72" i="1" s="1"/>
  <c r="G71" i="1" s="1"/>
  <c r="G70" i="1" s="1"/>
  <c r="G68" i="1"/>
  <c r="G67" i="1"/>
  <c r="G65" i="1"/>
  <c r="G63" i="1"/>
  <c r="G62" i="1"/>
  <c r="G60" i="1"/>
  <c r="G57" i="1" s="1"/>
  <c r="G58" i="1"/>
  <c r="G55" i="1"/>
  <c r="G53" i="1"/>
  <c r="G50" i="1" s="1"/>
  <c r="G51" i="1"/>
  <c r="G48" i="1"/>
  <c r="G46" i="1"/>
  <c r="G43" i="1"/>
  <c r="G41" i="1"/>
  <c r="G40" i="1"/>
  <c r="G38" i="1"/>
  <c r="G36" i="1"/>
  <c r="G35" i="1"/>
  <c r="G32" i="1"/>
  <c r="G29" i="1" s="1"/>
  <c r="G30" i="1"/>
  <c r="G27" i="1"/>
  <c r="G26" i="1"/>
  <c r="G22" i="1"/>
  <c r="G21" i="1" s="1"/>
  <c r="G20" i="1" s="1"/>
  <c r="G19" i="1" s="1"/>
  <c r="G17" i="1"/>
  <c r="G16" i="1"/>
  <c r="G15" i="1" s="1"/>
  <c r="G14" i="1" s="1"/>
  <c r="G121" i="1" l="1"/>
  <c r="G451" i="1"/>
  <c r="G414" i="1" s="1"/>
  <c r="G138" i="1"/>
  <c r="G134" i="1" s="1"/>
  <c r="G468" i="1"/>
  <c r="G177" i="1"/>
  <c r="G160" i="1" s="1"/>
  <c r="G505" i="1"/>
  <c r="G45" i="1"/>
  <c r="G25" i="1" s="1"/>
  <c r="G24" i="1" s="1"/>
  <c r="G13" i="1" s="1"/>
  <c r="G235" i="1"/>
  <c r="G224" i="1" s="1"/>
  <c r="G223" i="1" s="1"/>
  <c r="G193" i="1" s="1"/>
  <c r="G300" i="1"/>
  <c r="G299" i="1" s="1"/>
  <c r="G284" i="1" s="1"/>
  <c r="G318" i="1"/>
  <c r="G317" i="1" s="1"/>
  <c r="G313" i="1" s="1"/>
  <c r="G479" i="1"/>
  <c r="G13" i="43"/>
  <c r="F514" i="6"/>
  <c r="F513" i="6"/>
  <c r="F512" i="6" s="1"/>
  <c r="F511" i="6" s="1"/>
  <c r="F509" i="6"/>
  <c r="F508" i="6"/>
  <c r="F507" i="6"/>
  <c r="F506" i="6"/>
  <c r="F503" i="6"/>
  <c r="F502" i="6"/>
  <c r="F501" i="6"/>
  <c r="F500" i="6" s="1"/>
  <c r="F499" i="6" s="1"/>
  <c r="F497" i="6"/>
  <c r="F496" i="6"/>
  <c r="F495" i="6" s="1"/>
  <c r="F493" i="6"/>
  <c r="F492" i="6"/>
  <c r="F491" i="6"/>
  <c r="F490" i="6" s="1"/>
  <c r="F488" i="6"/>
  <c r="F487" i="6"/>
  <c r="F486" i="6"/>
  <c r="F484" i="6"/>
  <c r="F483" i="6"/>
  <c r="F481" i="6"/>
  <c r="F480" i="6"/>
  <c r="F479" i="6" s="1"/>
  <c r="F477" i="6"/>
  <c r="F476" i="6"/>
  <c r="F474" i="6"/>
  <c r="F471" i="6" s="1"/>
  <c r="F470" i="6" s="1"/>
  <c r="F469" i="6" s="1"/>
  <c r="F468" i="6" s="1"/>
  <c r="F472" i="6"/>
  <c r="F466" i="6"/>
  <c r="F465" i="6"/>
  <c r="F463" i="6"/>
  <c r="F462" i="6" s="1"/>
  <c r="F458" i="6" s="1"/>
  <c r="F451" i="6" s="1"/>
  <c r="F460" i="6"/>
  <c r="F459" i="6"/>
  <c r="F455" i="6"/>
  <c r="F453" i="6"/>
  <c r="F452" i="6"/>
  <c r="F449" i="6"/>
  <c r="F448" i="6"/>
  <c r="F446" i="6"/>
  <c r="F445" i="6"/>
  <c r="F441" i="6" s="1"/>
  <c r="F440" i="6" s="1"/>
  <c r="F439" i="6" s="1"/>
  <c r="F443" i="6"/>
  <c r="F442" i="6"/>
  <c r="F437" i="6"/>
  <c r="F436" i="6"/>
  <c r="F435" i="6"/>
  <c r="F431" i="6" s="1"/>
  <c r="F433" i="6"/>
  <c r="F432" i="6"/>
  <c r="F429" i="6"/>
  <c r="F428" i="6" s="1"/>
  <c r="F426" i="6"/>
  <c r="F425" i="6"/>
  <c r="F423" i="6"/>
  <c r="F422" i="6" s="1"/>
  <c r="F418" i="6"/>
  <c r="F417" i="6" s="1"/>
  <c r="F416" i="6" s="1"/>
  <c r="F415" i="6" s="1"/>
  <c r="F412" i="6"/>
  <c r="F411" i="6"/>
  <c r="F409" i="6"/>
  <c r="F408" i="6"/>
  <c r="F406" i="6"/>
  <c r="F405" i="6"/>
  <c r="F403" i="6"/>
  <c r="F401" i="6"/>
  <c r="F398" i="6"/>
  <c r="F397" i="6"/>
  <c r="F395" i="6"/>
  <c r="F394" i="6" s="1"/>
  <c r="F392" i="6"/>
  <c r="F390" i="6"/>
  <c r="F388" i="6"/>
  <c r="F387" i="6" s="1"/>
  <c r="F385" i="6"/>
  <c r="F384" i="6"/>
  <c r="F382" i="6"/>
  <c r="F381" i="6" s="1"/>
  <c r="F378" i="6"/>
  <c r="F376" i="6"/>
  <c r="F375" i="6" s="1"/>
  <c r="F369" i="6"/>
  <c r="F366" i="6" s="1"/>
  <c r="F367" i="6"/>
  <c r="F363" i="6"/>
  <c r="F361" i="6"/>
  <c r="F360" i="6" s="1"/>
  <c r="F358" i="6"/>
  <c r="F357" i="6"/>
  <c r="F355" i="6"/>
  <c r="F354" i="6" s="1"/>
  <c r="F352" i="6"/>
  <c r="F351" i="6"/>
  <c r="F349" i="6"/>
  <c r="F348" i="6" s="1"/>
  <c r="F346" i="6"/>
  <c r="F345" i="6"/>
  <c r="F343" i="6"/>
  <c r="F342" i="6" s="1"/>
  <c r="F340" i="6"/>
  <c r="F339" i="6"/>
  <c r="F337" i="6"/>
  <c r="F336" i="6" s="1"/>
  <c r="F334" i="6"/>
  <c r="F333" i="6"/>
  <c r="F331" i="6"/>
  <c r="F330" i="6" s="1"/>
  <c r="F328" i="6"/>
  <c r="F327" i="6"/>
  <c r="F325" i="6"/>
  <c r="F323" i="6"/>
  <c r="F321" i="6"/>
  <c r="F319" i="6"/>
  <c r="F318" i="6"/>
  <c r="F315" i="6"/>
  <c r="F314" i="6"/>
  <c r="F311" i="6"/>
  <c r="F310" i="6"/>
  <c r="F308" i="6"/>
  <c r="F307" i="6"/>
  <c r="F305" i="6"/>
  <c r="F303" i="6"/>
  <c r="F301" i="6"/>
  <c r="F300" i="6"/>
  <c r="F299" i="6" s="1"/>
  <c r="F297" i="6"/>
  <c r="F295" i="6"/>
  <c r="F294" i="6"/>
  <c r="F292" i="6"/>
  <c r="F290" i="6"/>
  <c r="F289" i="6"/>
  <c r="F287" i="6"/>
  <c r="F286" i="6" s="1"/>
  <c r="F285" i="6" s="1"/>
  <c r="F281" i="6"/>
  <c r="F280" i="6" s="1"/>
  <c r="F278" i="6"/>
  <c r="F275" i="6"/>
  <c r="F273" i="6"/>
  <c r="F270" i="6" s="1"/>
  <c r="F269" i="6" s="1"/>
  <c r="F271" i="6"/>
  <c r="F265" i="6"/>
  <c r="F263" i="6"/>
  <c r="F262" i="6"/>
  <c r="F260" i="6"/>
  <c r="F258" i="6"/>
  <c r="F257" i="6"/>
  <c r="F255" i="6"/>
  <c r="F252" i="6" s="1"/>
  <c r="F253" i="6"/>
  <c r="F250" i="6"/>
  <c r="F248" i="6"/>
  <c r="F247" i="6" s="1"/>
  <c r="F245" i="6"/>
  <c r="F243" i="6"/>
  <c r="F241" i="6"/>
  <c r="F240" i="6" s="1"/>
  <c r="F238" i="6"/>
  <c r="F236" i="6"/>
  <c r="F235" i="6" s="1"/>
  <c r="F232" i="6"/>
  <c r="F230" i="6"/>
  <c r="F228" i="6"/>
  <c r="F226" i="6"/>
  <c r="F221" i="6"/>
  <c r="F220" i="6" s="1"/>
  <c r="F218" i="6"/>
  <c r="F216" i="6"/>
  <c r="F215" i="6"/>
  <c r="F213" i="6"/>
  <c r="F211" i="6"/>
  <c r="F209" i="6"/>
  <c r="F208" i="6"/>
  <c r="F206" i="6"/>
  <c r="F205" i="6"/>
  <c r="F203" i="6"/>
  <c r="F201" i="6"/>
  <c r="F196" i="6" s="1"/>
  <c r="F199" i="6"/>
  <c r="F197" i="6"/>
  <c r="F195" i="6"/>
  <c r="F194" i="6" s="1"/>
  <c r="F191" i="6"/>
  <c r="F190" i="6"/>
  <c r="F188" i="6"/>
  <c r="F187" i="6"/>
  <c r="F184" i="6"/>
  <c r="F183" i="6"/>
  <c r="F182" i="6" s="1"/>
  <c r="F180" i="6"/>
  <c r="F179" i="6"/>
  <c r="F178" i="6" s="1"/>
  <c r="F175" i="6"/>
  <c r="F174" i="6"/>
  <c r="F172" i="6"/>
  <c r="F171" i="6" s="1"/>
  <c r="F167" i="6" s="1"/>
  <c r="F166" i="6" s="1"/>
  <c r="F169" i="6"/>
  <c r="F168" i="6"/>
  <c r="F164" i="6"/>
  <c r="F163" i="6"/>
  <c r="F162" i="6"/>
  <c r="F161" i="6" s="1"/>
  <c r="F158" i="6"/>
  <c r="F157" i="6"/>
  <c r="F155" i="6"/>
  <c r="F154" i="6"/>
  <c r="F153" i="6"/>
  <c r="F152" i="6"/>
  <c r="F150" i="6"/>
  <c r="F149" i="6" s="1"/>
  <c r="F147" i="6"/>
  <c r="F145" i="6"/>
  <c r="F144" i="6" s="1"/>
  <c r="F142" i="6"/>
  <c r="F140" i="6"/>
  <c r="F139" i="6"/>
  <c r="F136" i="6"/>
  <c r="F135" i="6"/>
  <c r="F132" i="6"/>
  <c r="F131" i="6"/>
  <c r="F129" i="6"/>
  <c r="F128" i="6" s="1"/>
  <c r="F127" i="6" s="1"/>
  <c r="F126" i="6" s="1"/>
  <c r="F124" i="6"/>
  <c r="F123" i="6"/>
  <c r="F122" i="6" s="1"/>
  <c r="F119" i="6"/>
  <c r="F118" i="6"/>
  <c r="F117" i="6" s="1"/>
  <c r="F115" i="6"/>
  <c r="F114" i="6"/>
  <c r="F112" i="6"/>
  <c r="F111" i="6" s="1"/>
  <c r="F109" i="6"/>
  <c r="F108" i="6"/>
  <c r="F106" i="6"/>
  <c r="F105" i="6" s="1"/>
  <c r="F104" i="6" s="1"/>
  <c r="F103" i="6" s="1"/>
  <c r="F102" i="6" s="1"/>
  <c r="F100" i="6"/>
  <c r="F99" i="6"/>
  <c r="F98" i="6"/>
  <c r="F97" i="6"/>
  <c r="F96" i="6" s="1"/>
  <c r="F94" i="6"/>
  <c r="F93" i="6"/>
  <c r="F92" i="6" s="1"/>
  <c r="F91" i="6" s="1"/>
  <c r="F89" i="6"/>
  <c r="F88" i="6"/>
  <c r="F87" i="6"/>
  <c r="F86" i="6" s="1"/>
  <c r="F84" i="6"/>
  <c r="F83" i="6"/>
  <c r="F81" i="6"/>
  <c r="F80" i="6" s="1"/>
  <c r="F76" i="6" s="1"/>
  <c r="F75" i="6" s="1"/>
  <c r="F78" i="6"/>
  <c r="F77" i="6"/>
  <c r="F73" i="6"/>
  <c r="F72" i="6"/>
  <c r="F71" i="6" s="1"/>
  <c r="F70" i="6" s="1"/>
  <c r="F68" i="6"/>
  <c r="F67" i="6"/>
  <c r="F65" i="6"/>
  <c r="F62" i="6" s="1"/>
  <c r="F63" i="6"/>
  <c r="F60" i="6"/>
  <c r="F58" i="6"/>
  <c r="F57" i="6" s="1"/>
  <c r="F55" i="6"/>
  <c r="F53" i="6"/>
  <c r="F51" i="6"/>
  <c r="F50" i="6" s="1"/>
  <c r="F48" i="6"/>
  <c r="F46" i="6"/>
  <c r="F45" i="6" s="1"/>
  <c r="F43" i="6"/>
  <c r="F41" i="6"/>
  <c r="F40" i="6"/>
  <c r="F38" i="6"/>
  <c r="F35" i="6" s="1"/>
  <c r="F36" i="6"/>
  <c r="F32" i="6"/>
  <c r="F30" i="6"/>
  <c r="F29" i="6" s="1"/>
  <c r="F25" i="6" s="1"/>
  <c r="F24" i="6" s="1"/>
  <c r="F27" i="6"/>
  <c r="F26" i="6"/>
  <c r="F22" i="6"/>
  <c r="F21" i="6"/>
  <c r="F20" i="6"/>
  <c r="F19" i="6" s="1"/>
  <c r="F17" i="6"/>
  <c r="F16" i="6"/>
  <c r="F15" i="6" s="1"/>
  <c r="F14" i="6" s="1"/>
  <c r="B15" i="42"/>
  <c r="B26" i="41"/>
  <c r="B15" i="39"/>
  <c r="G516" i="1" l="1"/>
  <c r="G12" i="1" s="1"/>
  <c r="F268" i="6"/>
  <c r="F267" i="6" s="1"/>
  <c r="F505" i="6"/>
  <c r="F225" i="6"/>
  <c r="F224" i="6" s="1"/>
  <c r="F223" i="6" s="1"/>
  <c r="F13" i="6"/>
  <c r="F138" i="6"/>
  <c r="F134" i="6" s="1"/>
  <c r="F121" i="6" s="1"/>
  <c r="F284" i="6"/>
  <c r="F400" i="6"/>
  <c r="F177" i="6"/>
  <c r="F160" i="6" s="1"/>
  <c r="F421" i="6"/>
  <c r="F420" i="6" s="1"/>
  <c r="F414" i="6" s="1"/>
  <c r="F317" i="6"/>
  <c r="F313" i="6" s="1"/>
  <c r="F380" i="6"/>
  <c r="F374" i="6" s="1"/>
  <c r="F373" i="6" s="1"/>
  <c r="F193" i="6" l="1"/>
  <c r="F516" i="6" s="1"/>
  <c r="F12" i="6" s="1"/>
  <c r="B27" i="19" l="1"/>
  <c r="C88" i="18" l="1"/>
  <c r="C10" i="18" l="1"/>
  <c r="C13" i="18"/>
  <c r="C15" i="18"/>
  <c r="B18" i="18"/>
  <c r="C19" i="18"/>
  <c r="C22" i="18"/>
  <c r="C26" i="18"/>
  <c r="C28" i="18"/>
  <c r="C31" i="18"/>
  <c r="C46" i="18"/>
  <c r="C34" i="18" s="1"/>
  <c r="C56" i="18"/>
  <c r="C73" i="18"/>
  <c r="C53" i="18" l="1"/>
  <c r="C52" i="18" s="1"/>
  <c r="C9" i="18"/>
  <c r="C95" i="18" l="1"/>
  <c r="D14" i="11"/>
  <c r="D19" i="11"/>
  <c r="D24" i="11"/>
  <c r="D13" i="11" l="1"/>
  <c r="D33" i="11" s="1"/>
</calcChain>
</file>

<file path=xl/sharedStrings.xml><?xml version="1.0" encoding="utf-8"?>
<sst xmlns="http://schemas.openxmlformats.org/spreadsheetml/2006/main" count="5372" uniqueCount="653">
  <si>
    <t xml:space="preserve">                  ИТОГО</t>
  </si>
  <si>
    <t>520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</si>
  <si>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</si>
  <si>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</si>
  <si>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</si>
  <si>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</si>
  <si>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</si>
  <si>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</si>
  <si>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</si>
  <si>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Прочие межбюджетные трансферты общего характера</t>
  </si>
  <si>
    <t>510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</si>
  <si>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</si>
  <si>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</si>
  <si>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</si>
  <si>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</si>
  <si>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</si>
  <si>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</si>
  <si>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</si>
  <si>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</si>
  <si>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</si>
  <si>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</si>
  <si>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Непрограммные направления бюджета района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</si>
  <si>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</si>
  <si>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</si>
  <si>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</si>
  <si>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</si>
  <si>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</si>
  <si>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</si>
  <si>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</si>
  <si>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</si>
  <si>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</si>
  <si>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</si>
  <si>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</si>
  <si>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</si>
  <si>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</si>
  <si>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</si>
  <si>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</si>
  <si>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</si>
  <si>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</si>
  <si>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области  спорта и физической культуры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</si>
  <si>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</si>
  <si>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</si>
  <si>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</si>
  <si>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06</t>
  </si>
  <si>
    <t>10</t>
  </si>
  <si>
    <t>Расходы на обеспечение функций государственных (муниципальных) органов</t>
  </si>
  <si>
    <t>Другие вопросы в области социальной политики</t>
  </si>
  <si>
    <t>310</t>
  </si>
  <si>
    <t>04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</si>
  <si>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</si>
  <si>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</si>
  <si>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</si>
  <si>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Выплата вознаграждения приемным родителям</t>
  </si>
  <si>
    <t>Выплаты приемным семьям на содержание подопечных детей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</si>
  <si>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</si>
  <si>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</si>
  <si>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320</t>
  </si>
  <si>
    <t xml:space="preserve">03 </t>
  </si>
  <si>
    <t>Социальные выплаты гражданам, кроме публичных нормативных социальных выплат</t>
  </si>
  <si>
    <t>Социальное обеспечение населения</t>
  </si>
  <si>
    <t>610</t>
  </si>
  <si>
    <t>Субсидии бюджетным учреждениям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</si>
  <si>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</si>
  <si>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</si>
  <si>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</si>
  <si>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</si>
  <si>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</si>
  <si>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</si>
  <si>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</t>
  </si>
  <si>
    <t>850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</si>
  <si>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</si>
  <si>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</si>
  <si>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</si>
  <si>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</si>
  <si>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</si>
  <si>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</si>
  <si>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</si>
  <si>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Обеспечение деятельности подведомственных учреждений</t>
  </si>
  <si>
    <t>Музеи и постоянные выставки</t>
  </si>
  <si>
    <t>Учреждения культуры и мероприятия в сфере культуры</t>
  </si>
  <si>
    <t>Расходы в сфере культуры</t>
  </si>
  <si>
    <t xml:space="preserve">Культура </t>
  </si>
  <si>
    <t>09</t>
  </si>
  <si>
    <t>07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</si>
  <si>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</si>
  <si>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Мероприятия в области образования</t>
  </si>
  <si>
    <t>Прочие учреждения в области образования</t>
  </si>
  <si>
    <t>Развитие образования</t>
  </si>
  <si>
    <t>Другие вопросы в области образования</t>
  </si>
  <si>
    <t>Развитие молодежной политики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</si>
  <si>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</si>
  <si>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Молодежная политика и оздоровление детей</t>
  </si>
  <si>
    <t>Учреждения по внешкольной работе с детьми</t>
  </si>
  <si>
    <t>Школы-детские сады, школы начальные, неполные средние и средние</t>
  </si>
  <si>
    <t>Общее образование</t>
  </si>
  <si>
    <t>410</t>
  </si>
  <si>
    <t>Бюджетные инвестиции</t>
  </si>
  <si>
    <t>400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</si>
  <si>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</si>
  <si>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Детские дошкольные учреждения</t>
  </si>
  <si>
    <t>Дошкольное образование</t>
  </si>
  <si>
    <t>Образование</t>
  </si>
  <si>
    <t>05</t>
  </si>
  <si>
    <t>Организация и содержание мест захоронения</t>
  </si>
  <si>
    <t>Благоустройство</t>
  </si>
  <si>
    <t>Межбюджетные трансферты</t>
  </si>
  <si>
    <t>Коммунальное хозяйство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</si>
  <si>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</si>
  <si>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</si>
  <si>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</si>
  <si>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</si>
  <si>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</si>
  <si>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</si>
  <si>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Другие вопросы в области национальной экономики</t>
  </si>
  <si>
    <t>Мероприятия по развитию транспортной системы Болотнинского района и повышению безопасности дорожного движения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</si>
  <si>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</si>
  <si>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</si>
  <si>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</si>
  <si>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</si>
  <si>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</si>
  <si>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</si>
  <si>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</si>
  <si>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</si>
  <si>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</si>
  <si>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</si>
  <si>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</si>
  <si>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</si>
  <si>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</si>
  <si>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</si>
  <si>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</si>
  <si>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Резервные средства</t>
  </si>
  <si>
    <t>Резервные фонды местных администраций</t>
  </si>
  <si>
    <t>Резервные фонды</t>
  </si>
  <si>
    <t>120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</si>
  <si>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</si>
  <si>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</si>
  <si>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</si>
  <si>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</si>
  <si>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</si>
  <si>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</si>
  <si>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</si>
  <si>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</si>
  <si>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Осуществление полномочий по решению вопросов в сфере административных нарушений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</si>
  <si>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</si>
  <si>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</si>
  <si>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</si>
  <si>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</si>
  <si>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</si>
  <si>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</si>
  <si>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</si>
  <si>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</si>
  <si>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</si>
  <si>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</si>
  <si>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</si>
  <si>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</si>
  <si>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</si>
  <si>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</si>
  <si>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</si>
  <si>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</si>
  <si>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</si>
  <si>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Таблица 1</t>
  </si>
  <si>
    <t>99.0.00.00000</t>
  </si>
  <si>
    <t>99.0.00.00110</t>
  </si>
  <si>
    <t>99.0.00.00190</t>
  </si>
  <si>
    <t>99.0.00.70190</t>
  </si>
  <si>
    <t>99.0.00.70230</t>
  </si>
  <si>
    <t>99.0.00.70210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</si>
  <si>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</si>
  <si>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</si>
  <si>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99.0.0051200</t>
  </si>
  <si>
    <t>99.0.00.00200</t>
  </si>
  <si>
    <t>99.0.00.70280</t>
  </si>
  <si>
    <t>99.0.00.70180</t>
  </si>
  <si>
    <t>99.0.00.12190</t>
  </si>
  <si>
    <t>99.0.00.51180</t>
  </si>
  <si>
    <t>15.0.00.00000</t>
  </si>
  <si>
    <t>Расходы на обеспечение деятельности  (оказания услуг) муниципальных учреждений</t>
  </si>
  <si>
    <t>15.0.00.00590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</si>
  <si>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</si>
  <si>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15.0.00.70440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</si>
  <si>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</si>
  <si>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15.0.00.70445</t>
  </si>
  <si>
    <t>13.0.00.00130</t>
  </si>
  <si>
    <t>13.0.00.00000</t>
  </si>
  <si>
    <t>13.0.00.01010</t>
  </si>
  <si>
    <t>13.0.00.70760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</si>
  <si>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</si>
  <si>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13.0.00.70765</t>
  </si>
  <si>
    <t>Развитие субъектов малого и среднего предпринимательства</t>
  </si>
  <si>
    <t>16.0.00.00000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</si>
  <si>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</si>
  <si>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16.0.00.01010</t>
  </si>
  <si>
    <t>09.0.00.00000</t>
  </si>
  <si>
    <t>Обеспечение населения качественным жильем и жилищно-коммунальными услугами</t>
  </si>
  <si>
    <t>07.0.00.00000</t>
  </si>
  <si>
    <t>07.0.00.01590</t>
  </si>
  <si>
    <t>07.0.00.70110</t>
  </si>
  <si>
    <t>07.0.00.02590</t>
  </si>
  <si>
    <t>07.0.00.04590</t>
  </si>
  <si>
    <t>07.0.00.70120</t>
  </si>
  <si>
    <t>Социальная поддержка отдельных категорий детей, обучающихся в образовательных учреждениях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</si>
  <si>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</si>
  <si>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</si>
  <si>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>Оздоровление детей</t>
  </si>
  <si>
    <t>04.0.00.00000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</si>
  <si>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</si>
  <si>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</si>
  <si>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</si>
  <si>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04.0.00.70355</t>
  </si>
  <si>
    <t>10.0.00.00000</t>
  </si>
  <si>
    <t>Учреждения в области молодежной политики</t>
  </si>
  <si>
    <t>10.0.00.06590</t>
  </si>
  <si>
    <t>07.0.00.05590</t>
  </si>
  <si>
    <t>07.0.00.05600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</si>
  <si>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</si>
  <si>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07.0.00.70380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</si>
  <si>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</si>
  <si>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07.0.00.70385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</si>
  <si>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</si>
  <si>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</si>
  <si>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</si>
  <si>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07.0.00.R0975</t>
  </si>
  <si>
    <t>11.0.00.01010</t>
  </si>
  <si>
    <t>Муниципальная программа "Безопасность образовательных организаций Болотнинского района на 2015-2017 годы"</t>
  </si>
  <si>
    <t>12.0.00.01010</t>
  </si>
  <si>
    <t>08.0.00.00000</t>
  </si>
  <si>
    <t>08.0.00.06020</t>
  </si>
  <si>
    <t>08.0.00.07590</t>
  </si>
  <si>
    <t>99.0.00.02020</t>
  </si>
  <si>
    <t>99.1.00.70280</t>
  </si>
  <si>
    <t>99.2.00.70280</t>
  </si>
  <si>
    <t>99.3.00.70280</t>
  </si>
  <si>
    <t>99.0.00.70340</t>
  </si>
  <si>
    <t>14.0.00.01010</t>
  </si>
  <si>
    <t>17.0.00.02190</t>
  </si>
  <si>
    <t>06.0.00.00000</t>
  </si>
  <si>
    <t>06.0.00.01190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</si>
  <si>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</si>
  <si>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</si>
  <si>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</si>
  <si>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06.0.00.70675</t>
  </si>
  <si>
    <t>99.0.00.03190</t>
  </si>
  <si>
    <t>99.0.00.70220</t>
  </si>
  <si>
    <t>99.0.00.70510</t>
  </si>
  <si>
    <t>тыс.руб.</t>
  </si>
  <si>
    <t>Расходы на реализацию мероприятий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</si>
  <si>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07.0.00.70550</t>
  </si>
  <si>
    <t xml:space="preserve"> Расходы на софинансирование к  мероприятиям подпрограммы "Выявление и поддержка одаренных детей и талантливой 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</si>
  <si>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07.0.00.70555</t>
  </si>
  <si>
    <t>00</t>
  </si>
  <si>
    <t>99.0.00.04010</t>
  </si>
  <si>
    <t>05.0.00.01010</t>
  </si>
  <si>
    <t>99.0.00.10110</t>
  </si>
  <si>
    <t>99.0.00.10100</t>
  </si>
  <si>
    <t>Муниципальная программа "Обеспечение жильем молодых семей в Болотнинском районе на 2016-2020 годы"</t>
  </si>
  <si>
    <t>03.0.00.01010</t>
  </si>
  <si>
    <t>Содержание и развитие инженерной инфраструктуры Болотнинского района</t>
  </si>
  <si>
    <t>Содержание специализированного дома для одиноких и престарелых</t>
  </si>
  <si>
    <t>99.0.00.08590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</si>
  <si>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</si>
  <si>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</si>
  <si>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 xml:space="preserve">          Ведомственная структура расходов бюджета Болотнинского района на 2017 год и плановый период 2018 и 2019 годов</t>
  </si>
  <si>
    <t>Ведомственная структура расходов бюджета Болотнинского района  на 2017 год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</si>
  <si>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</si>
  <si>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</si>
  <si>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</si>
  <si>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</si>
  <si>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Дополнительное образование детей</t>
  </si>
  <si>
    <t>07.0.00.70775</t>
  </si>
  <si>
    <t>Иные межбюджентые трансферты</t>
  </si>
  <si>
    <t>540</t>
  </si>
  <si>
    <t>Муниципальная программа "Поддержка отдельных категорий специалистов, осуществляющих свою деятельность в бюджетной сфере, являющимися нанимателями жилых помещений по договорам коммерческого найма на 2017-2020 годы"</t>
  </si>
  <si>
    <t>Расходы на реализаци 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</si>
  <si>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ВСЕГО ДОХОДОВ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</si>
  <si>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</si>
  <si>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203 2 02 40014 05 0000 151</t>
  </si>
  <si>
    <t>Иные межбюджетные трансферты на формирование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</si>
  <si>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203 2 02 49999 05 0000 151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</si>
  <si>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</si>
  <si>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в том числе:</t>
  </si>
  <si>
    <t>Иные межбюджетные трансферты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</si>
  <si>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</si>
  <si>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203 2 02 35134 05 0000 151</t>
  </si>
  <si>
    <t>Субвенции на осуществление первичного воинского учета на территориях, где отсутствуют военные комиссариаты</t>
  </si>
  <si>
    <t>203 2 02 35118 05 0000 151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</si>
  <si>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</si>
  <si>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203 2 02 35082 05 0000 151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</si>
  <si>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</si>
  <si>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203 2 02 30024 05 0000 151</t>
  </si>
  <si>
    <t>Субвенции на социальную поддержку отдельных категорий детей, обучающихся в общеобразовательных организациях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</si>
  <si>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</si>
  <si>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 xml:space="preserve">Субвенции на реализацию основных общеобразовательных программ  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</si>
  <si>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</si>
  <si>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</si>
  <si>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образование и организацию деятельности комиссий по делам несовершеннолетних и защите их прав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</si>
  <si>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</si>
  <si>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</si>
  <si>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</si>
  <si>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 xml:space="preserve"> Субвенции бюджетам субъектов Российской Федерации и муниципальных образований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</si>
  <si>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</si>
  <si>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203 2 02 25097 05 0000 151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</si>
  <si>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</si>
  <si>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203 2 02 29999 05 0000 151</t>
  </si>
  <si>
    <t xml:space="preserve">Субсидии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</si>
  <si>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Субсидии на мероприятия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области" на 2015-2020 годы"</t>
  </si>
  <si>
    <t>Субсидии на реализацию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2016 - 2021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</si>
  <si>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</si>
  <si>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</si>
  <si>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</si>
  <si>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подпрограммы "Выявление и поддержка одаренных детей и талатнтливой учащейся молодежи"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</si>
  <si>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</si>
  <si>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</si>
  <si>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203 2 02 20216 05 0000 151</t>
  </si>
  <si>
    <t>Субсидии на реализацию мероприятий по совершенствованию организации школьного питания в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</si>
  <si>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 xml:space="preserve">Субсидии бюджетам субъектов Российской Федерации и муниципальных образований, в том числе: </t>
  </si>
  <si>
    <t>Дотация из областного бюджета на выравнивание бюджетной обеспеченности муниципальных районов Новосибирской области</t>
  </si>
  <si>
    <t>203 2 02 15001 05 0000 151</t>
  </si>
  <si>
    <t>Межбюджетные трансферты, всего, в том числе:</t>
  </si>
  <si>
    <t xml:space="preserve">Безвозмездные поступления, всего, в том числе: </t>
  </si>
  <si>
    <t xml:space="preserve">000 2 00 00000 00 0000 000   </t>
  </si>
  <si>
    <t>Прочие неналоговые доходы бюджетов муниципальных районов</t>
  </si>
  <si>
    <t>203 1 17 05050 05 0000 180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</si>
  <si>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</si>
  <si>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203 1 16 90050 05 0000 140</t>
  </si>
  <si>
    <t>188 1 16 90050 05 0000 140</t>
  </si>
  <si>
    <t>163 1 16 90050 05 0000 140</t>
  </si>
  <si>
    <t>141 1 16 90050 05 0000 140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</si>
  <si>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</si>
  <si>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000 1 16 90050 05 0000 140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</si>
  <si>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</si>
  <si>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188 1 16 43000 01 0000 140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</si>
  <si>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</si>
  <si>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129 1 16 35000 05 0000 140</t>
  </si>
  <si>
    <t>Прочие денежные взыскания (штрафы) за правонарушения в области дорожного движения</t>
  </si>
  <si>
    <t>188 1 16 30030 01 0000 140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</si>
  <si>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</si>
  <si>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188 1 16 30014 01 0000 140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</si>
  <si>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</si>
  <si>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141 1 16 28000 01 0000 140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</si>
  <si>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</si>
  <si>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141 1 16 25080 05 0000 140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</si>
  <si>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</si>
  <si>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203 1 16 23052 05 0000 140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</si>
  <si>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</si>
  <si>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188 1 16 21050 05 0000 140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</si>
  <si>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</si>
  <si>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188 1 16 08000 01 0000 140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</si>
  <si>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</si>
  <si>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</si>
  <si>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Денежные взыскания (штрафы) за нарушение законодательства о налогах и сборах</t>
  </si>
  <si>
    <t>182 1 16 03000 00 0000 140</t>
  </si>
  <si>
    <t>Штрафы, санкции, возмещение ущерба</t>
  </si>
  <si>
    <t>000 1 16 00000 00 0000 000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</si>
  <si>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</si>
  <si>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</si>
  <si>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</si>
  <si>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203 1 14 06010 10 0000 430</t>
  </si>
  <si>
    <t>Доходы от продажи материальных и нематериальных активов</t>
  </si>
  <si>
    <t>000 1 14 00000 00 0000 000</t>
  </si>
  <si>
    <t>Прочие доходы от компенсации затрат бюджетов муниципальных районов</t>
  </si>
  <si>
    <t>203 1 13 02990 05 0000 130</t>
  </si>
  <si>
    <t>Прочие доходы от оказания платных услуг (работ)</t>
  </si>
  <si>
    <t>203 1 13 01990 05 0000 130</t>
  </si>
  <si>
    <t>Доходы от оказания платных услуг (работ) и компенсации затрат государства</t>
  </si>
  <si>
    <t>000 1 13 00000 00 0000 000</t>
  </si>
  <si>
    <t>Плата за негативное воздействие на окружающую среду</t>
  </si>
  <si>
    <t>048 1 12 01000 01 0000 120</t>
  </si>
  <si>
    <t>Платежи при пользовании природными ресурсами</t>
  </si>
  <si>
    <t>000 1 12 00000 00 0000 000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</si>
  <si>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</si>
  <si>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203 1 11 05030 05 0000 120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</si>
  <si>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</si>
  <si>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</si>
  <si>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</si>
  <si>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Государственная пошлина за выдачу разрешения на установку рекламной конструкции</t>
  </si>
  <si>
    <t>203 1 08 07150 01 0000 110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</si>
  <si>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</si>
  <si>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182 1 08 03000 01 0000 110</t>
  </si>
  <si>
    <t>Государственная пошлина</t>
  </si>
  <si>
    <t>000 1 08 00000 00 0000 000</t>
  </si>
  <si>
    <t>182 1 05 04000 02 0000 110</t>
  </si>
  <si>
    <t>Единый сельскохозяйственный налог</t>
  </si>
  <si>
    <t>182 1 05 03000 01 0000 110</t>
  </si>
  <si>
    <t>Единый налог на вмененный доход для отдельных видов деятельности</t>
  </si>
  <si>
    <t>182 1 05 02000 02 0000 110</t>
  </si>
  <si>
    <t>Налоги на совокупный доход</t>
  </si>
  <si>
    <t>000 1 05 00000 00 0000 000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</si>
  <si>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</si>
  <si>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</si>
  <si>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</si>
  <si>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</si>
  <si>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в т.ч. дополнительный норматив (15,54 %)</t>
  </si>
  <si>
    <t>Налог на доходы физических лиц</t>
  </si>
  <si>
    <t>182 1 01 02000 01 0000 110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</si>
  <si>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</si>
  <si>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</si>
  <si>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</si>
  <si>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</si>
  <si>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Сумма, т.руб.</t>
  </si>
  <si>
    <t>Наименование доходного источника</t>
  </si>
  <si>
    <t>КБК</t>
  </si>
  <si>
    <t>таблица 1</t>
  </si>
  <si>
    <t xml:space="preserve">Доходы бюджета Болотнинского района на 2017 год </t>
  </si>
  <si>
    <t>ДОХОДЫ БЮДЖЕТА БОЛОТНИНСКОГО РАЙОНА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</si>
  <si>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</si>
  <si>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2017 год и плановый период 2018 и 2019 годов</t>
  </si>
  <si>
    <t>0709-1800001010-240</t>
  </si>
  <si>
    <t>Организация отдыха и занятости детей в каникулярное время на 2016-2017 годы</t>
  </si>
  <si>
    <t>1006-0200001010-240</t>
  </si>
  <si>
    <t>Охрана здоровья и формирование здорового образа жизни населения Болотнинского района Новосибирской области на 2016-2020 годы</t>
  </si>
  <si>
    <t>1003-0300001010-320</t>
  </si>
  <si>
    <t>Обеспечение жильем молодых семей в Болотнинском районе на 2016-2020 гг</t>
  </si>
  <si>
    <t>0709-1100001010-240</t>
  </si>
  <si>
    <t>Повышение кадрового потенциала учреждений образования и здравоохранения Болотнинского района на 2014-2017 годы</t>
  </si>
  <si>
    <t>1006-1400001010-240</t>
  </si>
  <si>
    <t>2016 год</t>
  </si>
  <si>
    <t xml:space="preserve">   Коды БК</t>
  </si>
  <si>
    <t xml:space="preserve">   Наименование  программы</t>
  </si>
  <si>
    <t xml:space="preserve"> № п\п</t>
  </si>
  <si>
    <t xml:space="preserve">            Перечень муниципальных программ, предусмотренных к финансированию из бюджета Болотнинского района на 2017 год </t>
  </si>
  <si>
    <t xml:space="preserve">      Перечень муниципальных программ, предусмотренных к финансированию из бюджета Болотнинского района на 2017 год  и плановый период 2018  и 2019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</si>
  <si>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</si>
  <si>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</si>
  <si>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</si>
  <si>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</si>
  <si>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</si>
  <si>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Уменьшение прочих остатков сресдтв бюджетов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</si>
  <si>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</si>
  <si>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</si>
  <si>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</si>
  <si>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</si>
  <si>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</si>
  <si>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</si>
  <si>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</si>
  <si>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Увеличение прочих остатков сресдтв бюджетов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</si>
  <si>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</si>
  <si>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</si>
  <si>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</si>
  <si>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</si>
  <si>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</si>
  <si>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</si>
  <si>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</si>
  <si>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</si>
  <si>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</si>
  <si>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</si>
  <si>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</si>
  <si>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</si>
  <si>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</si>
  <si>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</si>
  <si>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</si>
  <si>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</si>
  <si>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</si>
  <si>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</si>
  <si>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</si>
  <si>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</si>
  <si>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</si>
  <si>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</si>
  <si>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</si>
  <si>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</si>
  <si>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</si>
  <si>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</si>
  <si>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</si>
  <si>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</si>
  <si>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</si>
  <si>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</si>
  <si>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</si>
  <si>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</si>
  <si>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</si>
  <si>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2017 год</t>
  </si>
  <si>
    <t xml:space="preserve"> Источники финансирования дефицита  бюджета Болотнинского района на 2017год и плановый период 2018 и 2019 годов</t>
  </si>
  <si>
    <t>99.0.00.70159</t>
  </si>
  <si>
    <t>99.0.00.70289</t>
  </si>
  <si>
    <t>Сельское хозяйство и рыболовство</t>
  </si>
  <si>
    <t>Реализация мероприятий муниципальной программы Болотнинского района "Стимулирование развития сельского хозяйства Болотнинского района на 2016-2018 годы"</t>
  </si>
  <si>
    <t>19.0.00.01010</t>
  </si>
  <si>
    <t>09.0.00.R0829</t>
  </si>
  <si>
    <t>09.0.00.01030</t>
  </si>
  <si>
    <t>Реализация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2015-2020 годах"</t>
  </si>
  <si>
    <t>09.0.00.R5550</t>
  </si>
  <si>
    <t xml:space="preserve"> Расходы на реализацию основных общеобразовательных программ дошкольного образования в муниципальных образовательных организациях</t>
  </si>
  <si>
    <t>07.1.00.70110</t>
  </si>
  <si>
    <t>07.0.00.70849</t>
  </si>
  <si>
    <t>Реализация основных общеобразовательных программ в муниципальных общеобразовательных организациях</t>
  </si>
  <si>
    <t xml:space="preserve"> Расходы на реализацию основных общеобразовательных программ в муниципальных общеобразовательных организациях</t>
  </si>
  <si>
    <t>07.1.00.70120</t>
  </si>
  <si>
    <t>07.0.00.70779</t>
  </si>
  <si>
    <t>04.0.00.70179</t>
  </si>
  <si>
    <t>04.0.00.70359</t>
  </si>
  <si>
    <t>Реализация мероприятий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</si>
  <si>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07.0.00.70910</t>
  </si>
  <si>
    <t>Софнинсирование к мероприятиям государственной программы Новосибирской области "Построение и развитие аппаратно-программного комплекса "Безопасный город" в Новосибирской области на 2016-2021 годы"</t>
  </si>
  <si>
    <t>07.0.00.70915</t>
  </si>
  <si>
    <t>Реализация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</si>
  <si>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08.0.00.R5580</t>
  </si>
  <si>
    <t>Софинансирование мероприятий по обеспечению развития и укрепления материально-технической базы муниципальных домов культуры в рамках государственной программы новосибирской области "Культура Новосибирской области на 2015-2020 годы"</t>
  </si>
  <si>
    <t>08.0.00.R5585</t>
  </si>
  <si>
    <t>Культура, кинематография</t>
  </si>
  <si>
    <t>Массовый спорт</t>
  </si>
  <si>
    <t>1006-0200001010-610</t>
  </si>
  <si>
    <t>Стимулирование развития сельского хозяйства Болотнинского района на 2016-2018 годы"</t>
  </si>
  <si>
    <t>0405-1900001010-240</t>
  </si>
  <si>
    <t>Муниципальная программа "Развитие молодежной политики в Болотнинском районе Новосибирской области на 2017-2019 годы"</t>
  </si>
  <si>
    <t>Муниципальная программа "Развитие культуры Болотнинского района на 2016-2018 годы"</t>
  </si>
  <si>
    <t>20.0.00.01010</t>
  </si>
  <si>
    <t>Развитие молодежной политики в Болотнинском районе Новосибирской области на 2017-2019 годы</t>
  </si>
  <si>
    <t>0707-2000001010-240</t>
  </si>
  <si>
    <t>Развитие культуры Болотнинского района на 2016-2018 годы</t>
  </si>
  <si>
    <t>0709-0500001010-240</t>
  </si>
  <si>
    <t>0801-0500001010-240</t>
  </si>
  <si>
    <t>0801-0500001010-620</t>
  </si>
  <si>
    <t>203 2 02 4516 05 0000 151</t>
  </si>
  <si>
    <t>Средства, передаваемые местным бюджетам из резервного фонда Правительства Новосибирской области</t>
  </si>
  <si>
    <t xml:space="preserve">Расходы за счет средств резервного фонда Правительства Новосибирской области </t>
  </si>
  <si>
    <t>03.0.00.20540</t>
  </si>
  <si>
    <t>Реализация мероприятий государственной программы Новосибирской области "Культура Новосибирской области на 2015-2020 годы"</t>
  </si>
  <si>
    <t>08.0.00.70660</t>
  </si>
  <si>
    <t xml:space="preserve"> Софинансирование к мероприятиям государственной программы Новосибирской области "Культура Новосибирской области на 2015-2020 годы"</t>
  </si>
  <si>
    <t>08.0.00.70665</t>
  </si>
  <si>
    <t>Безопасность образовательных организаций Болотнинского района на 2015-2017 годы</t>
  </si>
  <si>
    <t>ИТОГО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</si>
  <si>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</si>
  <si>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</si>
  <si>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</si>
  <si>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</si>
  <si>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</si>
  <si>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</si>
  <si>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</si>
  <si>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</si>
  <si>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</si>
  <si>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</si>
  <si>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</si>
  <si>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Баратаевского с/с</t>
  </si>
  <si>
    <t>МО Байкальского с/с</t>
  </si>
  <si>
    <t>МО Ачинского с/с</t>
  </si>
  <si>
    <t>МО г. Болотное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</si>
  <si>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</si>
  <si>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</si>
  <si>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</si>
  <si>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2017 год</t>
  </si>
  <si>
    <t>Таблица 1.2</t>
  </si>
  <si>
    <t xml:space="preserve"> Распределение субсидий поселениям Болотнинского района на 2017 год и плановый период 2018 и 2019 годов</t>
  </si>
  <si>
    <t>Расходы на обеспечение деятельности   муниципальных учреждений</t>
  </si>
  <si>
    <t>15.0.00.70510</t>
  </si>
  <si>
    <t>Расходы на содержание детских дошкольных учреждений</t>
  </si>
  <si>
    <t>07.0.01.70510</t>
  </si>
  <si>
    <t>13.0.00.70150</t>
  </si>
  <si>
    <t>Расходы на содержание общеобразовательных учреждений</t>
  </si>
  <si>
    <t>07.0.00.70510</t>
  </si>
  <si>
    <t>Расходы на содержание учреждений дополнительного образования</t>
  </si>
  <si>
    <t>Расходы на содержание прочих учреждений в области образования</t>
  </si>
  <si>
    <t>Расходы на обеспечение деятельности и проведение мероприятий в сфере культуры</t>
  </si>
  <si>
    <t>08.0.00.70510</t>
  </si>
  <si>
    <t>Расходы на содержание специализированного дома для одиноких и престарелых граждан</t>
  </si>
  <si>
    <t>99.0.01.70510</t>
  </si>
  <si>
    <t>0709-1200001010-244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</si>
  <si>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</si>
  <si>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Субсидии на комплектование книжных фондов муниципальных общедоступных библиотек в рамках  государственной программы Новосибирской области "Культура Новосибирской области на 2015-2020 годы"</t>
  </si>
  <si>
    <t>203 2 02 20077 05 0000 151</t>
  </si>
  <si>
    <t>203 2 02 25519 05 0000 151</t>
  </si>
  <si>
    <t>203 2 02 25558 05 0000 151</t>
  </si>
  <si>
    <t>Обеспечение проведения выборов и референдумов</t>
  </si>
  <si>
    <t>99.0.0000</t>
  </si>
  <si>
    <t>Проведение выборов в органы муниципальной власти Болотнинского района</t>
  </si>
  <si>
    <t>99.0.0203</t>
  </si>
  <si>
    <t>Расходы на реализацию муниципальной программы "Стимулирование развития жилищного строительства в Болотнинском районе Новосибирской области"</t>
  </si>
  <si>
    <t>22.0.00.01010</t>
  </si>
  <si>
    <t>Расходы на реализацию мероприятияй муниципальной программы "Охрана окружающей среды и создание комфортных условий для проживания населения Болотнинского района на 2017 год"</t>
  </si>
  <si>
    <t>21.0.00.01010</t>
  </si>
  <si>
    <t>830</t>
  </si>
  <si>
    <t>Расходы в области молодежной политики</t>
  </si>
  <si>
    <t>10.0.00.70510</t>
  </si>
  <si>
    <t>Мероприятия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</si>
  <si>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08.0.00.R5192</t>
  </si>
  <si>
    <t>Софинансирование к мероприятиям по поддержке отрасли культуры в рамках государственной программы Новосибирской области "Культура Новосибирской области" на 2015-2020 годы" (копмлектование книжных фондов муниципальных общедоступных библиотек)</t>
  </si>
  <si>
    <t>08.0.00.R5195</t>
  </si>
  <si>
    <t>1006-0200001010-620</t>
  </si>
  <si>
    <t>0709-1800001010-110</t>
  </si>
  <si>
    <t>Стимулирование развития жилищного строительства в Болотнинском районе Новосибирской области на 2017-2022 годы</t>
  </si>
  <si>
    <t>0412-2200001010-244</t>
  </si>
  <si>
    <t>Охрана окружающей среды и создание комфортных условий для проживания населения Болотнинского района на 2017 год</t>
  </si>
  <si>
    <t>0503-2100001010-244</t>
  </si>
  <si>
    <t>Другие вопросы в области физической культуры и спорта</t>
  </si>
  <si>
    <t>0709-1200001010-622</t>
  </si>
  <si>
    <t>203 2 07 05030 05 0000 180</t>
  </si>
  <si>
    <t>Прочие безвозмездные поступления в бюджеты муниципальных районов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</si>
  <si>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</si>
  <si>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>Субсидии на благоустройство территорий кладбищ</t>
  </si>
  <si>
    <t>0709-1200001010-612</t>
  </si>
  <si>
    <t xml:space="preserve">Исполнение судебных актов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</si>
  <si>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</si>
  <si>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09.0.00.70810</t>
  </si>
  <si>
    <t>Расходы на благоустройство кладбищ</t>
  </si>
  <si>
    <t>99.0.00.70540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</si>
  <si>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</si>
  <si>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</si>
  <si>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</si>
  <si>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</si>
  <si>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</si>
  <si>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</si>
  <si>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</si>
  <si>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2017 году </t>
  </si>
  <si>
    <t xml:space="preserve"> Осуществление муниципальных внутренних заимствований Болотнинского района в 2017 году и плановом периоде 2018 и 2019 годов</t>
  </si>
  <si>
    <t>МО г.Болотное</t>
  </si>
  <si>
    <t xml:space="preserve"> Распределение иных межбюджетных трансфертов из резервного фонда Болотнинского района на 2017 год</t>
  </si>
  <si>
    <t>Таблица 1,7</t>
  </si>
  <si>
    <t xml:space="preserve"> Распределение иных межбюджетных трнасфертов поселениям Болотнинского района на 2017 год и плановый период 2018 и 2019 годов</t>
  </si>
  <si>
    <t>0801-0800070665-410</t>
  </si>
  <si>
    <t>реконструкция РДК им.Кирова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</si>
  <si>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годы", в т.ч.</t>
  </si>
  <si>
    <t>0801-0800070660-410</t>
  </si>
  <si>
    <t>Реализация мероприятий государственной программы Новосибирской области "Культура Новосибирской области на 2015-2020 годы", вт.ч.</t>
  </si>
  <si>
    <t>0501-09000R0829-410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</si>
  <si>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</si>
  <si>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Лимиты капитальных вложений, всего тыс.руб.</t>
  </si>
  <si>
    <t>Бюджетная классификация</t>
  </si>
  <si>
    <t xml:space="preserve">Наименование направлений и объектов </t>
  </si>
  <si>
    <t>Распределение ассигнований на капитальные вложения из бюджета Болотнинского района по направлениям и объектам в 2017 году</t>
  </si>
  <si>
    <t>Распределение ассигнований на капитальные вложения из бюджета Болотнинского района по направлениям и объектам в 2017 году и плановом периоде 2018-2019 годов</t>
  </si>
  <si>
    <t>МО Корниловского с.с.</t>
  </si>
  <si>
    <t>Таблица 1,8</t>
  </si>
  <si>
    <t xml:space="preserve"> Распределение иных межбюджетных трансфертов на исполнение полномочий по организации тепло- и водоснабжения населения по поселениям Болотнинского района на 2017 год</t>
  </si>
  <si>
    <t>Таблица 1,9</t>
  </si>
  <si>
    <t xml:space="preserve"> Распределение иных межбюджетных трансфертов на благоустройство территорий кладбищ в  Болотнинском районе на 2017 год</t>
  </si>
  <si>
    <t>МО Ачинского с.с.</t>
  </si>
  <si>
    <t>МО Варламовского с.с.</t>
  </si>
  <si>
    <t>203 1 11 05010 05 0000 120</t>
  </si>
  <si>
    <t>Расходы на обеспечение функций органов местного самоуправления</t>
  </si>
  <si>
    <t>99.0.02.70510</t>
  </si>
  <si>
    <t xml:space="preserve">Мероприятия в области коммунального хозяйства </t>
  </si>
  <si>
    <t>09.0.00.01020</t>
  </si>
  <si>
    <t>Расходы на реализацию мероприятий в области спорта и физической культуры</t>
  </si>
  <si>
    <t>06.0.01.70510</t>
  </si>
  <si>
    <t>99.0.0202</t>
  </si>
  <si>
    <t>Доплаты к пенсиям государственных служащих субъектов Российской Федерации и муниципальных служащих</t>
  </si>
  <si>
    <t>Код главного распорядителя бюджетных средств</t>
  </si>
  <si>
    <t>Сумма т.р.</t>
  </si>
  <si>
    <t xml:space="preserve">Код бюджетной классификации </t>
  </si>
  <si>
    <t xml:space="preserve">Перечень публичных нормативных обязательств, подлежащих исполнению за счет средств  бюджета Болотнинского района, на 2017 год </t>
  </si>
  <si>
    <t xml:space="preserve">Перечень публичных нормативных обязательств, подлежащих исполнению за счет средств  бюджета Болотнинского района, на 2017 год и плановый период 2018-2019годов </t>
  </si>
  <si>
    <t>Приложение 7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№167</t>
  </si>
  <si>
    <t>Приложение 16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№167</t>
  </si>
  <si>
    <t>Приложение 16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21.07.2019г №167</t>
  </si>
  <si>
    <t xml:space="preserve">Приложение 12 к решению 16-й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21.09.2017г №167
</t>
  </si>
  <si>
    <t>Приложение 14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№167</t>
  </si>
  <si>
    <t>Приложение 10 к решению 16-й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21.09.2017г №167</t>
  </si>
  <si>
    <t>Приложение 11 к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 167</t>
  </si>
  <si>
    <t>07.0.02.70510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</si>
  <si>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</si>
  <si>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</si>
  <si>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Приложение 3 к  решению 16-й сессии  Совета Депутатов Болотнинского района "О внесении изменений в решение 9-ой сессии от 17.11.2016г. № 86 «О бюджете Болотнинского района на 2017 год и плановый период 2018 и 2019 годов» от 21.09.2017 года № 167</t>
  </si>
  <si>
    <t>Приложение 13 к  решению 16-й сессии Совета Депутатов Болотнинского района "О внесении изменений в решение 9-ой сессии от 17.11.2016г. №86 "О бюджете Болотнинского района на 2017 год и плановый период 2018 и 2019 г.г." от 21.09.2017г №167</t>
  </si>
  <si>
    <t>Приложение 5 к решению 16-й сессии Совета Депутатов Болотнинского района  "О внесении изменений в решение 9-ой сессии от 17.11.2016г. №86 "О бюджете Болотнинского района на 2017 год и плановый период 2018 и 2019г.г." от 21.09.2017г № 167</t>
  </si>
  <si>
    <t xml:space="preserve">Приложение 6 к решению 16-й  сессии  Совета Депутатов Болотнинского района "О внесении изменений в решение 9-ой сессии от 17.11.2016г №86
    «О бюджете Болотнинского района на 2017год и плановый период 2018 и 2019 годов» от 21.09.2017г № 167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</si>
</sst>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0.0"/>
    <numFmt numFmtId="166" formatCode="000000"/>
    <numFmt numFmtId="167" formatCode="#,##0.0"/>
    <numFmt numFmtId="168" formatCode="0.0_ ;[Red]\-0.0\ "/>
    <numFmt numFmtId="169" formatCode="0000000;[Red]\-0000000;&quot;&quot;"/>
    <numFmt numFmtId="170" formatCode="00;[Red]\-00;&quot;&quot;"/>
    <numFmt numFmtId="171" formatCode="000;[Red]\-000;&quot;&quot;"/>
    <numFmt numFmtId="172" formatCode="#,##0.0;[Red]\-#,##0.0;0.0"/>
  </numFmts>
  <fonts count="4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1"/>
    </font>
    <font>
      <b/>
      <u/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7" fillId="0" borderId="0"/>
    <xf numFmtId="9" fontId="2" fillId="0" borderId="0" applyFont="0" applyFill="0" applyBorder="0" applyAlignment="0" applyProtection="0"/>
    <xf numFmtId="49" fontId="18" fillId="2" borderId="1">
      <alignment horizontal="left" vertical="top" wrapText="1"/>
    </xf>
    <xf numFmtId="164" fontId="6" fillId="0" borderId="0" applyFont="0" applyFill="0" applyBorder="0" applyAlignment="0" applyProtection="0"/>
    <xf numFmtId="0" fontId="17" fillId="0" borderId="0"/>
    <xf numFmtId="0" fontId="17" fillId="0" borderId="0"/>
    <xf numFmtId="0" fontId="1" fillId="0" borderId="0"/>
    <xf numFmtId="0" fontId="30" fillId="0" borderId="0"/>
    <xf numFmtId="0" fontId="17" fillId="0" borderId="0"/>
    <xf numFmtId="0" fontId="34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371">
    <xf numFmtId="0" fontId="0" fillId="0" borderId="0" xfId="0"/>
    <xf numFmtId="0" fontId="4" fillId="0" borderId="0" xfId="1" applyFont="1"/>
    <xf numFmtId="165" fontId="5" fillId="0" borderId="1" xfId="1" applyNumberFormat="1" applyFont="1" applyBorder="1"/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/>
    <xf numFmtId="165" fontId="4" fillId="0" borderId="1" xfId="1" applyNumberFormat="1" applyFont="1" applyBorder="1"/>
    <xf numFmtId="49" fontId="8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Border="1" applyAlignment="1">
      <alignment horizontal="center" wrapText="1"/>
    </xf>
    <xf numFmtId="49" fontId="8" fillId="0" borderId="1" xfId="2" applyNumberFormat="1" applyFont="1" applyFill="1" applyBorder="1" applyAlignment="1">
      <alignment wrapText="1"/>
    </xf>
    <xf numFmtId="165" fontId="10" fillId="0" borderId="1" xfId="1" applyNumberFormat="1" applyFont="1" applyBorder="1"/>
    <xf numFmtId="49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wrapText="1"/>
    </xf>
    <xf numFmtId="49" fontId="9" fillId="0" borderId="1" xfId="2" applyNumberFormat="1" applyFont="1" applyFill="1" applyBorder="1" applyAlignment="1">
      <alignment horizontal="center" wrapText="1"/>
    </xf>
    <xf numFmtId="49" fontId="9" fillId="0" borderId="1" xfId="2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165" fontId="4" fillId="0" borderId="1" xfId="1" applyNumberFormat="1" applyFont="1" applyFill="1" applyBorder="1"/>
    <xf numFmtId="49" fontId="4" fillId="0" borderId="1" xfId="2" applyNumberFormat="1" applyFont="1" applyFill="1" applyBorder="1" applyAlignment="1">
      <alignment horizontal="center" wrapText="1"/>
    </xf>
    <xf numFmtId="165" fontId="10" fillId="0" borderId="1" xfId="1" applyNumberFormat="1" applyFont="1" applyFill="1" applyBorder="1"/>
    <xf numFmtId="49" fontId="12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wrapText="1"/>
    </xf>
    <xf numFmtId="0" fontId="10" fillId="0" borderId="1" xfId="0" applyNumberFormat="1" applyFont="1" applyBorder="1" applyAlignment="1">
      <alignment horizontal="left" wrapText="1"/>
    </xf>
    <xf numFmtId="0" fontId="10" fillId="0" borderId="1" xfId="0" applyNumberFormat="1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/>
    </xf>
    <xf numFmtId="166" fontId="11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4" fillId="0" borderId="1" xfId="1" applyFont="1" applyBorder="1"/>
    <xf numFmtId="49" fontId="10" fillId="0" borderId="1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2" applyNumberFormat="1" applyFont="1" applyFill="1" applyBorder="1" applyAlignment="1">
      <alignment horizontal="center" wrapText="1"/>
    </xf>
    <xf numFmtId="0" fontId="9" fillId="0" borderId="1" xfId="2" applyNumberFormat="1" applyFont="1" applyBorder="1" applyAlignment="1">
      <alignment horizontal="center" wrapText="1"/>
    </xf>
    <xf numFmtId="0" fontId="11" fillId="0" borderId="1" xfId="2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5" fillId="0" borderId="1" xfId="2" applyNumberFormat="1" applyFont="1" applyFill="1" applyBorder="1" applyAlignment="1">
      <alignment horizontal="center" wrapText="1"/>
    </xf>
    <xf numFmtId="49" fontId="5" fillId="0" borderId="1" xfId="2" applyNumberFormat="1" applyFont="1" applyBorder="1" applyAlignment="1">
      <alignment horizontal="center" wrapText="1"/>
    </xf>
    <xf numFmtId="49" fontId="5" fillId="0" borderId="1" xfId="2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wrapText="1"/>
    </xf>
    <xf numFmtId="49" fontId="8" fillId="0" borderId="1" xfId="3" applyNumberFormat="1" applyFont="1" applyFill="1" applyBorder="1" applyAlignment="1">
      <alignment horizontal="center" wrapText="1"/>
    </xf>
    <xf numFmtId="49" fontId="8" fillId="0" borderId="1" xfId="3" applyNumberFormat="1" applyFont="1" applyFill="1" applyBorder="1" applyAlignment="1">
      <alignment wrapText="1"/>
    </xf>
    <xf numFmtId="49" fontId="11" fillId="0" borderId="1" xfId="3" applyNumberFormat="1" applyFont="1" applyFill="1" applyBorder="1" applyAlignment="1">
      <alignment wrapText="1"/>
    </xf>
    <xf numFmtId="165" fontId="5" fillId="0" borderId="1" xfId="1" applyNumberFormat="1" applyFont="1" applyBorder="1" applyAlignment="1"/>
    <xf numFmtId="49" fontId="9" fillId="0" borderId="1" xfId="0" applyNumberFormat="1" applyFont="1" applyBorder="1" applyAlignment="1">
      <alignment wrapText="1"/>
    </xf>
    <xf numFmtId="165" fontId="5" fillId="0" borderId="1" xfId="1" applyNumberFormat="1" applyFont="1" applyFill="1" applyBorder="1" applyAlignment="1" applyProtection="1">
      <alignment horizontal="right" wrapText="1"/>
      <protection hidden="1"/>
    </xf>
    <xf numFmtId="0" fontId="13" fillId="0" borderId="1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1" applyNumberFormat="1" applyFont="1" applyFill="1" applyBorder="1" applyAlignment="1" applyProtection="1">
      <alignment horizontal="center" wrapText="1"/>
      <protection hidden="1"/>
    </xf>
    <xf numFmtId="0" fontId="5" fillId="0" borderId="1" xfId="1" applyNumberFormat="1" applyFont="1" applyFill="1" applyBorder="1" applyAlignment="1" applyProtection="1">
      <alignment horizontal="left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Continuous" wrapText="1"/>
      <protection hidden="1"/>
    </xf>
    <xf numFmtId="0" fontId="13" fillId="0" borderId="0" xfId="1" applyNumberFormat="1" applyFont="1" applyFill="1" applyAlignment="1" applyProtection="1">
      <alignment horizontal="centerContinuous" wrapText="1"/>
      <protection hidden="1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6" fillId="0" borderId="0" xfId="1" applyNumberFormat="1" applyFont="1" applyFill="1" applyAlignment="1" applyProtection="1">
      <alignment horizontal="right" vertical="center" wrapText="1"/>
      <protection hidden="1"/>
    </xf>
    <xf numFmtId="0" fontId="16" fillId="0" borderId="0" xfId="1" applyNumberFormat="1" applyFont="1" applyFill="1" applyAlignment="1" applyProtection="1">
      <alignment wrapText="1"/>
      <protection hidden="1"/>
    </xf>
    <xf numFmtId="0" fontId="16" fillId="0" borderId="0" xfId="1" applyNumberFormat="1" applyFont="1" applyFill="1" applyAlignment="1" applyProtection="1">
      <alignment horizontal="right" vertical="top" wrapText="1"/>
      <protection hidden="1"/>
    </xf>
    <xf numFmtId="49" fontId="9" fillId="0" borderId="1" xfId="3" applyNumberFormat="1" applyFont="1" applyFill="1" applyBorder="1" applyAlignment="1">
      <alignment wrapText="1"/>
    </xf>
    <xf numFmtId="49" fontId="12" fillId="0" borderId="1" xfId="2" applyNumberFormat="1" applyFont="1" applyFill="1" applyBorder="1" applyAlignment="1">
      <alignment horizontal="center" wrapText="1"/>
    </xf>
    <xf numFmtId="49" fontId="9" fillId="0" borderId="1" xfId="3" applyNumberFormat="1" applyFont="1" applyFill="1" applyBorder="1" applyAlignment="1">
      <alignment horizontal="center" wrapText="1"/>
    </xf>
    <xf numFmtId="49" fontId="11" fillId="0" borderId="1" xfId="3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wrapText="1"/>
    </xf>
    <xf numFmtId="2" fontId="4" fillId="0" borderId="1" xfId="1" applyNumberFormat="1" applyFont="1" applyBorder="1"/>
    <xf numFmtId="165" fontId="10" fillId="0" borderId="0" xfId="1" applyNumberFormat="1" applyFont="1" applyBorder="1"/>
    <xf numFmtId="49" fontId="11" fillId="0" borderId="1" xfId="0" applyNumberFormat="1" applyFont="1" applyFill="1" applyBorder="1" applyAlignment="1">
      <alignment horizontal="left" wrapText="1"/>
    </xf>
    <xf numFmtId="0" fontId="10" fillId="0" borderId="1" xfId="3" applyFont="1" applyBorder="1" applyAlignment="1">
      <alignment horizontal="left" wrapText="1"/>
    </xf>
    <xf numFmtId="49" fontId="9" fillId="0" borderId="1" xfId="3" applyNumberFormat="1" applyFont="1" applyBorder="1" applyAlignment="1">
      <alignment horizontal="center" wrapText="1"/>
    </xf>
    <xf numFmtId="0" fontId="4" fillId="0" borderId="1" xfId="3" applyNumberFormat="1" applyFont="1" applyBorder="1" applyAlignment="1">
      <alignment horizontal="left" wrapText="1"/>
    </xf>
    <xf numFmtId="0" fontId="4" fillId="0" borderId="1" xfId="3" applyFont="1" applyBorder="1" applyAlignment="1">
      <alignment horizontal="left" wrapText="1"/>
    </xf>
    <xf numFmtId="0" fontId="11" fillId="0" borderId="1" xfId="2" applyNumberFormat="1" applyFont="1" applyFill="1" applyBorder="1" applyAlignment="1">
      <alignment wrapText="1"/>
    </xf>
    <xf numFmtId="49" fontId="10" fillId="0" borderId="1" xfId="2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49" fontId="4" fillId="0" borderId="1" xfId="3" applyNumberFormat="1" applyFont="1" applyFill="1" applyBorder="1" applyAlignment="1">
      <alignment horizontal="center" wrapText="1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" fillId="0" borderId="0" xfId="20" applyFont="1" applyFill="1"/>
    <xf numFmtId="0" fontId="4" fillId="0" borderId="0" xfId="20" applyFont="1" applyFill="1" applyBorder="1"/>
    <xf numFmtId="165" fontId="19" fillId="0" borderId="0" xfId="20" applyNumberFormat="1" applyFont="1" applyFill="1" applyBorder="1" applyAlignment="1">
      <alignment horizontal="left"/>
    </xf>
    <xf numFmtId="0" fontId="19" fillId="3" borderId="0" xfId="20" applyFont="1" applyFill="1" applyAlignment="1">
      <alignment horizontal="right"/>
    </xf>
    <xf numFmtId="0" fontId="4" fillId="4" borderId="0" xfId="20" applyFont="1" applyFill="1" applyAlignment="1"/>
    <xf numFmtId="0" fontId="4" fillId="3" borderId="0" xfId="20" applyFont="1" applyFill="1" applyAlignment="1"/>
    <xf numFmtId="165" fontId="19" fillId="0" borderId="0" xfId="20" applyNumberFormat="1" applyFont="1" applyFill="1" applyAlignment="1">
      <alignment horizontal="left"/>
    </xf>
    <xf numFmtId="0" fontId="20" fillId="3" borderId="0" xfId="20" applyFont="1" applyFill="1" applyAlignment="1">
      <alignment horizontal="right"/>
    </xf>
    <xf numFmtId="0" fontId="21" fillId="4" borderId="0" xfId="20" applyFont="1" applyFill="1" applyAlignment="1"/>
    <xf numFmtId="0" fontId="21" fillId="3" borderId="0" xfId="20" applyFont="1" applyFill="1" applyAlignment="1"/>
    <xf numFmtId="0" fontId="21" fillId="4" borderId="0" xfId="20" applyFont="1" applyFill="1" applyAlignment="1">
      <alignment horizontal="right"/>
    </xf>
    <xf numFmtId="0" fontId="22" fillId="0" borderId="0" xfId="20" applyFont="1" applyFill="1"/>
    <xf numFmtId="0" fontId="22" fillId="0" borderId="0" xfId="20" applyFont="1" applyFill="1" applyBorder="1"/>
    <xf numFmtId="165" fontId="17" fillId="0" borderId="0" xfId="16" applyNumberFormat="1" applyAlignment="1">
      <alignment horizontal="left"/>
    </xf>
    <xf numFmtId="165" fontId="22" fillId="3" borderId="1" xfId="20" applyNumberFormat="1" applyFont="1" applyFill="1" applyBorder="1" applyAlignment="1">
      <alignment horizontal="right"/>
    </xf>
    <xf numFmtId="0" fontId="23" fillId="4" borderId="1" xfId="20" applyFont="1" applyFill="1" applyBorder="1" applyAlignment="1">
      <alignment wrapText="1"/>
    </xf>
    <xf numFmtId="0" fontId="23" fillId="3" borderId="1" xfId="20" applyFont="1" applyFill="1" applyBorder="1" applyAlignment="1"/>
    <xf numFmtId="165" fontId="19" fillId="3" borderId="1" xfId="20" applyNumberFormat="1" applyFont="1" applyFill="1" applyBorder="1" applyAlignment="1">
      <alignment horizontal="right"/>
    </xf>
    <xf numFmtId="0" fontId="24" fillId="4" borderId="1" xfId="20" applyFont="1" applyFill="1" applyBorder="1" applyAlignment="1">
      <alignment wrapText="1"/>
    </xf>
    <xf numFmtId="0" fontId="19" fillId="3" borderId="1" xfId="20" applyFont="1" applyFill="1" applyBorder="1" applyAlignment="1"/>
    <xf numFmtId="0" fontId="19" fillId="4" borderId="1" xfId="20" applyFont="1" applyFill="1" applyBorder="1" applyAlignment="1">
      <alignment vertical="top" wrapText="1"/>
    </xf>
    <xf numFmtId="0" fontId="25" fillId="0" borderId="0" xfId="20" applyFont="1" applyFill="1"/>
    <xf numFmtId="0" fontId="25" fillId="0" borderId="0" xfId="20" applyFont="1" applyFill="1" applyBorder="1"/>
    <xf numFmtId="165" fontId="23" fillId="5" borderId="0" xfId="20" applyNumberFormat="1" applyFont="1" applyFill="1" applyBorder="1" applyAlignment="1">
      <alignment horizontal="left"/>
    </xf>
    <xf numFmtId="0" fontId="22" fillId="4" borderId="1" xfId="20" applyFont="1" applyFill="1" applyBorder="1" applyAlignment="1">
      <alignment vertical="top" wrapText="1"/>
    </xf>
    <xf numFmtId="0" fontId="19" fillId="4" borderId="1" xfId="20" applyFont="1" applyFill="1" applyBorder="1" applyAlignment="1">
      <alignment wrapText="1"/>
    </xf>
    <xf numFmtId="165" fontId="22" fillId="5" borderId="0" xfId="20" applyNumberFormat="1" applyFont="1" applyFill="1" applyBorder="1" applyAlignment="1">
      <alignment horizontal="left"/>
    </xf>
    <xf numFmtId="0" fontId="5" fillId="0" borderId="0" xfId="20" applyFont="1" applyFill="1"/>
    <xf numFmtId="0" fontId="5" fillId="0" borderId="0" xfId="20" applyFont="1" applyFill="1" applyBorder="1"/>
    <xf numFmtId="165" fontId="19" fillId="4" borderId="1" xfId="20" applyNumberFormat="1" applyFont="1" applyFill="1" applyBorder="1"/>
    <xf numFmtId="0" fontId="23" fillId="4" borderId="1" xfId="20" applyFont="1" applyFill="1" applyBorder="1" applyAlignment="1">
      <alignment vertical="top" wrapText="1"/>
    </xf>
    <xf numFmtId="0" fontId="23" fillId="3" borderId="1" xfId="20" applyFont="1" applyFill="1" applyBorder="1" applyAlignment="1">
      <alignment horizontal="left"/>
    </xf>
    <xf numFmtId="165" fontId="26" fillId="3" borderId="1" xfId="20" applyNumberFormat="1" applyFont="1" applyFill="1" applyBorder="1" applyAlignment="1">
      <alignment horizontal="right" wrapText="1"/>
    </xf>
    <xf numFmtId="0" fontId="23" fillId="0" borderId="1" xfId="20" applyFont="1" applyFill="1" applyBorder="1" applyAlignment="1">
      <alignment vertical="top" wrapText="1"/>
    </xf>
    <xf numFmtId="165" fontId="27" fillId="3" borderId="1" xfId="20" applyNumberFormat="1" applyFont="1" applyFill="1" applyBorder="1" applyAlignment="1">
      <alignment horizontal="right" wrapText="1"/>
    </xf>
    <xf numFmtId="0" fontId="24" fillId="4" borderId="1" xfId="20" applyFont="1" applyFill="1" applyBorder="1" applyAlignment="1">
      <alignment vertical="top" wrapText="1"/>
    </xf>
    <xf numFmtId="0" fontId="24" fillId="4" borderId="1" xfId="16" applyNumberFormat="1" applyFont="1" applyFill="1" applyBorder="1" applyAlignment="1" applyProtection="1">
      <alignment horizontal="justify" vertical="center"/>
      <protection hidden="1"/>
    </xf>
    <xf numFmtId="0" fontId="19" fillId="0" borderId="1" xfId="4" applyNumberFormat="1" applyFont="1" applyFill="1" applyBorder="1" applyAlignment="1" applyProtection="1">
      <alignment horizontal="left" vertical="center"/>
      <protection hidden="1"/>
    </xf>
    <xf numFmtId="2" fontId="19" fillId="0" borderId="0" xfId="20" applyNumberFormat="1" applyFont="1" applyFill="1" applyBorder="1" applyAlignment="1">
      <alignment horizontal="left"/>
    </xf>
    <xf numFmtId="0" fontId="19" fillId="4" borderId="1" xfId="20" applyFont="1" applyFill="1" applyBorder="1" applyAlignment="1"/>
    <xf numFmtId="0" fontId="23" fillId="4" borderId="1" xfId="20" applyFont="1" applyFill="1" applyBorder="1" applyAlignment="1"/>
    <xf numFmtId="49" fontId="19" fillId="3" borderId="1" xfId="20" applyNumberFormat="1" applyFont="1" applyFill="1" applyBorder="1" applyAlignment="1">
      <alignment wrapText="1"/>
    </xf>
    <xf numFmtId="0" fontId="19" fillId="3" borderId="1" xfId="20" applyFont="1" applyFill="1" applyBorder="1" applyAlignment="1">
      <alignment wrapText="1"/>
    </xf>
    <xf numFmtId="0" fontId="19" fillId="3" borderId="1" xfId="20" applyFont="1" applyFill="1" applyBorder="1" applyAlignment="1">
      <alignment horizontal="left"/>
    </xf>
    <xf numFmtId="165" fontId="23" fillId="0" borderId="0" xfId="20" applyNumberFormat="1" applyFont="1" applyFill="1" applyBorder="1" applyAlignment="1">
      <alignment horizontal="left"/>
    </xf>
    <xf numFmtId="0" fontId="20" fillId="3" borderId="1" xfId="20" applyFont="1" applyFill="1" applyBorder="1" applyAlignment="1">
      <alignment horizontal="right" wrapText="1"/>
    </xf>
    <xf numFmtId="0" fontId="20" fillId="4" borderId="1" xfId="21" applyFont="1" applyFill="1" applyBorder="1" applyAlignment="1">
      <alignment horizontal="center" vertical="center" wrapText="1"/>
    </xf>
    <xf numFmtId="0" fontId="20" fillId="3" borderId="1" xfId="21" applyFont="1" applyFill="1" applyBorder="1" applyAlignment="1">
      <alignment horizontal="center" wrapText="1"/>
    </xf>
    <xf numFmtId="0" fontId="28" fillId="3" borderId="0" xfId="20" applyFont="1" applyFill="1" applyBorder="1" applyAlignment="1">
      <alignment horizontal="right" wrapText="1"/>
    </xf>
    <xf numFmtId="0" fontId="28" fillId="3" borderId="0" xfId="20" applyFont="1" applyFill="1" applyBorder="1" applyAlignment="1">
      <alignment horizontal="center" wrapText="1"/>
    </xf>
    <xf numFmtId="0" fontId="20" fillId="3" borderId="0" xfId="20" applyFont="1" applyFill="1" applyBorder="1" applyAlignment="1">
      <alignment horizontal="right" wrapText="1"/>
    </xf>
    <xf numFmtId="0" fontId="20" fillId="4" borderId="0" xfId="20" applyFont="1" applyFill="1" applyBorder="1" applyAlignment="1">
      <alignment horizontal="center" vertical="center" wrapText="1"/>
    </xf>
    <xf numFmtId="0" fontId="20" fillId="3" borderId="0" xfId="20" applyFont="1" applyFill="1" applyAlignment="1"/>
    <xf numFmtId="0" fontId="19" fillId="0" borderId="0" xfId="20" applyFont="1" applyFill="1"/>
    <xf numFmtId="0" fontId="19" fillId="0" borderId="0" xfId="20" applyFont="1" applyFill="1" applyBorder="1"/>
    <xf numFmtId="0" fontId="3" fillId="0" borderId="0" xfId="1" applyNumberFormat="1" applyFont="1" applyFill="1" applyBorder="1" applyAlignment="1" applyProtection="1">
      <alignment horizontal="left" vertical="top" wrapText="1"/>
      <protection hidden="1"/>
    </xf>
    <xf numFmtId="0" fontId="3" fillId="4" borderId="0" xfId="1" applyNumberFormat="1" applyFont="1" applyFill="1" applyBorder="1" applyAlignment="1" applyProtection="1">
      <alignment horizontal="right" vertical="top" wrapText="1"/>
      <protection hidden="1"/>
    </xf>
    <xf numFmtId="0" fontId="4" fillId="0" borderId="0" xfId="1" applyNumberFormat="1" applyFont="1" applyFill="1" applyAlignment="1" applyProtection="1">
      <alignment vertical="top" wrapText="1"/>
      <protection hidden="1"/>
    </xf>
    <xf numFmtId="0" fontId="3" fillId="0" borderId="0" xfId="5"/>
    <xf numFmtId="165" fontId="3" fillId="0" borderId="1" xfId="5" applyNumberFormat="1" applyBorder="1" applyAlignment="1">
      <alignment horizontal="center"/>
    </xf>
    <xf numFmtId="0" fontId="3" fillId="0" borderId="1" xfId="5" applyBorder="1" applyAlignment="1">
      <alignment horizontal="center"/>
    </xf>
    <xf numFmtId="0" fontId="3" fillId="0" borderId="5" xfId="5" applyBorder="1" applyAlignment="1">
      <alignment horizontal="center"/>
    </xf>
    <xf numFmtId="0" fontId="3" fillId="0" borderId="0" xfId="5" applyBorder="1"/>
    <xf numFmtId="0" fontId="3" fillId="0" borderId="0" xfId="5" applyBorder="1" applyAlignment="1">
      <alignment horizontal="center"/>
    </xf>
    <xf numFmtId="0" fontId="3" fillId="0" borderId="0" xfId="5" applyAlignment="1">
      <alignment horizontal="right"/>
    </xf>
    <xf numFmtId="0" fontId="3" fillId="0" borderId="0" xfId="5" applyAlignment="1">
      <alignment horizontal="left" wrapText="1"/>
    </xf>
    <xf numFmtId="49" fontId="3" fillId="0" borderId="0" xfId="5" applyNumberFormat="1" applyAlignment="1"/>
    <xf numFmtId="0" fontId="13" fillId="0" borderId="0" xfId="23" applyFont="1" applyFill="1" applyBorder="1" applyAlignment="1">
      <alignment vertical="center" wrapText="1"/>
    </xf>
    <xf numFmtId="0" fontId="31" fillId="0" borderId="0" xfId="1" applyNumberFormat="1" applyFont="1" applyFill="1" applyAlignment="1" applyProtection="1">
      <alignment horizontal="center" vertical="top" wrapText="1"/>
      <protection hidden="1"/>
    </xf>
    <xf numFmtId="0" fontId="32" fillId="0" borderId="0" xfId="5" applyFont="1"/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5" fontId="33" fillId="0" borderId="2" xfId="0" applyNumberFormat="1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center" vertical="top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wrapText="1"/>
    </xf>
    <xf numFmtId="0" fontId="3" fillId="0" borderId="1" xfId="5" applyBorder="1" applyAlignment="1">
      <alignment horizontal="center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165" fontId="23" fillId="3" borderId="1" xfId="2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165" fontId="33" fillId="0" borderId="1" xfId="1" applyNumberFormat="1" applyFont="1" applyBorder="1"/>
    <xf numFmtId="0" fontId="4" fillId="0" borderId="0" xfId="0" applyFont="1" applyFill="1"/>
    <xf numFmtId="167" fontId="4" fillId="0" borderId="0" xfId="0" applyNumberFormat="1" applyFont="1" applyFill="1"/>
    <xf numFmtId="0" fontId="14" fillId="0" borderId="0" xfId="0" applyFont="1" applyFill="1"/>
    <xf numFmtId="0" fontId="13" fillId="0" borderId="1" xfId="0" applyFont="1" applyFill="1" applyBorder="1"/>
    <xf numFmtId="0" fontId="14" fillId="0" borderId="1" xfId="0" applyFont="1" applyBorder="1" applyAlignment="1">
      <alignment horizontal="left"/>
    </xf>
    <xf numFmtId="0" fontId="4" fillId="0" borderId="0" xfId="0" applyFont="1" applyFill="1" applyBorder="1"/>
    <xf numFmtId="165" fontId="14" fillId="0" borderId="0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5" fillId="0" borderId="0" xfId="0" applyFont="1" applyFill="1"/>
    <xf numFmtId="165" fontId="14" fillId="0" borderId="0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4" borderId="1" xfId="26" applyFont="1" applyFill="1" applyBorder="1" applyAlignment="1"/>
    <xf numFmtId="0" fontId="19" fillId="4" borderId="1" xfId="20" applyFont="1" applyFill="1" applyBorder="1" applyAlignment="1">
      <alignment vertical="distributed" wrapText="1"/>
    </xf>
    <xf numFmtId="0" fontId="3" fillId="0" borderId="1" xfId="5" applyBorder="1" applyAlignment="1">
      <alignment horizontal="center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165" fontId="23" fillId="3" borderId="1" xfId="20" applyNumberFormat="1" applyFont="1" applyFill="1" applyBorder="1" applyAlignment="1">
      <alignment horizontal="right"/>
    </xf>
    <xf numFmtId="0" fontId="23" fillId="0" borderId="1" xfId="20" applyFont="1" applyFill="1" applyBorder="1" applyAlignment="1"/>
    <xf numFmtId="0" fontId="23" fillId="0" borderId="1" xfId="27" applyNumberFormat="1" applyFont="1" applyFill="1" applyBorder="1" applyAlignment="1" applyProtection="1">
      <alignment horizontal="left" wrapText="1"/>
      <protection hidden="1"/>
    </xf>
    <xf numFmtId="49" fontId="11" fillId="0" borderId="1" xfId="3" applyNumberFormat="1" applyFont="1" applyBorder="1" applyAlignment="1">
      <alignment wrapText="1"/>
    </xf>
    <xf numFmtId="49" fontId="11" fillId="0" borderId="1" xfId="3" applyNumberFormat="1" applyFont="1" applyBorder="1" applyAlignment="1">
      <alignment horizontal="center" wrapText="1"/>
    </xf>
    <xf numFmtId="49" fontId="4" fillId="0" borderId="1" xfId="3" applyNumberFormat="1" applyFont="1" applyFill="1" applyBorder="1" applyAlignment="1">
      <alignment wrapText="1"/>
    </xf>
    <xf numFmtId="165" fontId="5" fillId="0" borderId="1" xfId="1" applyNumberFormat="1" applyFont="1" applyFill="1" applyBorder="1"/>
    <xf numFmtId="0" fontId="4" fillId="0" borderId="0" xfId="0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Border="1" applyAlignment="1">
      <alignment horizontal="justify" vertical="top" wrapText="1"/>
    </xf>
    <xf numFmtId="167" fontId="14" fillId="0" borderId="0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167" fontId="14" fillId="0" borderId="0" xfId="0" applyNumberFormat="1" applyFont="1" applyBorder="1" applyAlignment="1">
      <alignment horizontal="justify" vertical="top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4" fillId="0" borderId="0" xfId="3" applyFont="1" applyFill="1"/>
    <xf numFmtId="167" fontId="4" fillId="0" borderId="0" xfId="3" applyNumberFormat="1" applyFont="1" applyFill="1"/>
    <xf numFmtId="0" fontId="14" fillId="0" borderId="0" xfId="3" applyFont="1" applyFill="1"/>
    <xf numFmtId="0" fontId="13" fillId="0" borderId="1" xfId="3" applyFont="1" applyFill="1" applyBorder="1"/>
    <xf numFmtId="0" fontId="5" fillId="0" borderId="0" xfId="3" applyFont="1" applyFill="1"/>
    <xf numFmtId="0" fontId="14" fillId="0" borderId="1" xfId="3" applyFont="1" applyBorder="1" applyAlignment="1">
      <alignment horizontal="left"/>
    </xf>
    <xf numFmtId="0" fontId="14" fillId="0" borderId="3" xfId="3" applyFont="1" applyFill="1" applyBorder="1" applyAlignment="1">
      <alignment horizontal="left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4" fillId="0" borderId="11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35" fillId="0" borderId="0" xfId="23" applyFont="1" applyFill="1"/>
    <xf numFmtId="167" fontId="35" fillId="0" borderId="0" xfId="23" applyNumberFormat="1" applyFont="1" applyFill="1" applyAlignment="1">
      <alignment horizontal="center" vertical="justify"/>
    </xf>
    <xf numFmtId="0" fontId="35" fillId="0" borderId="0" xfId="23" applyFont="1" applyFill="1" applyAlignment="1">
      <alignment horizontal="center"/>
    </xf>
    <xf numFmtId="167" fontId="36" fillId="0" borderId="1" xfId="23" applyNumberFormat="1" applyFont="1" applyFill="1" applyBorder="1" applyAlignment="1">
      <alignment horizontal="center"/>
    </xf>
    <xf numFmtId="0" fontId="36" fillId="0" borderId="1" xfId="23" applyFont="1" applyFill="1" applyBorder="1" applyAlignment="1">
      <alignment horizontal="center"/>
    </xf>
    <xf numFmtId="0" fontId="36" fillId="0" borderId="1" xfId="23" applyFont="1" applyFill="1" applyBorder="1"/>
    <xf numFmtId="167" fontId="27" fillId="0" borderId="1" xfId="23" applyNumberFormat="1" applyFont="1" applyFill="1" applyBorder="1" applyAlignment="1">
      <alignment horizontal="center" vertical="center"/>
    </xf>
    <xf numFmtId="0" fontId="27" fillId="0" borderId="1" xfId="23" applyFont="1" applyFill="1" applyBorder="1" applyAlignment="1">
      <alignment horizontal="center" vertical="center"/>
    </xf>
    <xf numFmtId="49" fontId="27" fillId="0" borderId="1" xfId="3" applyNumberFormat="1" applyFont="1" applyFill="1" applyBorder="1" applyAlignment="1">
      <alignment wrapText="1"/>
    </xf>
    <xf numFmtId="167" fontId="36" fillId="0" borderId="1" xfId="23" applyNumberFormat="1" applyFont="1" applyFill="1" applyBorder="1" applyAlignment="1">
      <alignment horizontal="center" vertical="justify"/>
    </xf>
    <xf numFmtId="167" fontId="35" fillId="0" borderId="0" xfId="23" applyNumberFormat="1" applyFont="1" applyFill="1"/>
    <xf numFmtId="165" fontId="19" fillId="0" borderId="1" xfId="23" applyNumberFormat="1" applyFont="1" applyFill="1" applyBorder="1" applyAlignment="1">
      <alignment horizontal="center" vertical="center" wrapText="1"/>
    </xf>
    <xf numFmtId="49" fontId="27" fillId="0" borderId="1" xfId="28" applyNumberFormat="1" applyFont="1" applyFill="1" applyBorder="1" applyAlignment="1">
      <alignment wrapText="1"/>
    </xf>
    <xf numFmtId="167" fontId="37" fillId="0" borderId="0" xfId="23" applyNumberFormat="1" applyFont="1" applyFill="1" applyAlignment="1">
      <alignment horizontal="center" vertical="justify"/>
    </xf>
    <xf numFmtId="0" fontId="14" fillId="0" borderId="0" xfId="23" applyFont="1" applyFill="1" applyAlignment="1">
      <alignment horizontal="center" vertical="top"/>
    </xf>
    <xf numFmtId="0" fontId="14" fillId="0" borderId="0" xfId="23" applyFont="1" applyFill="1" applyAlignment="1">
      <alignment vertical="top"/>
    </xf>
    <xf numFmtId="0" fontId="19" fillId="0" borderId="0" xfId="23" applyFont="1" applyFill="1" applyBorder="1" applyAlignment="1">
      <alignment vertical="center" wrapText="1"/>
    </xf>
    <xf numFmtId="0" fontId="3" fillId="0" borderId="0" xfId="5" applyFont="1" applyAlignment="1">
      <alignment horizontal="right"/>
    </xf>
    <xf numFmtId="0" fontId="30" fillId="0" borderId="0" xfId="23" applyFill="1"/>
    <xf numFmtId="0" fontId="14" fillId="0" borderId="0" xfId="23" applyFont="1" applyFill="1"/>
    <xf numFmtId="49" fontId="12" fillId="0" borderId="1" xfId="2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39" fillId="0" borderId="0" xfId="0" applyFont="1" applyFill="1" applyAlignment="1">
      <alignment vertical="center"/>
    </xf>
    <xf numFmtId="168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69" fontId="14" fillId="0" borderId="1" xfId="29" applyNumberFormat="1" applyFont="1" applyFill="1" applyBorder="1" applyAlignment="1" applyProtection="1">
      <alignment vertical="center"/>
      <protection hidden="1"/>
    </xf>
    <xf numFmtId="170" fontId="14" fillId="0" borderId="1" xfId="29" applyNumberFormat="1" applyFont="1" applyFill="1" applyBorder="1" applyAlignment="1" applyProtection="1">
      <alignment vertical="center"/>
      <protection hidden="1"/>
    </xf>
    <xf numFmtId="171" fontId="14" fillId="0" borderId="1" xfId="29" applyNumberFormat="1" applyFont="1" applyFill="1" applyBorder="1" applyAlignment="1" applyProtection="1">
      <alignment vertical="center"/>
      <protection hidden="1"/>
    </xf>
    <xf numFmtId="171" fontId="14" fillId="0" borderId="1" xfId="29" applyNumberFormat="1" applyFont="1" applyFill="1" applyBorder="1" applyAlignment="1" applyProtection="1">
      <alignment vertical="center" wrapText="1"/>
      <protection hidden="1"/>
    </xf>
    <xf numFmtId="165" fontId="14" fillId="0" borderId="1" xfId="1" applyNumberFormat="1" applyFont="1" applyBorder="1" applyAlignment="1">
      <alignment horizontal="center"/>
    </xf>
    <xf numFmtId="49" fontId="37" fillId="0" borderId="1" xfId="2" applyNumberFormat="1" applyFont="1" applyFill="1" applyBorder="1" applyAlignment="1">
      <alignment horizontal="center" wrapText="1"/>
    </xf>
    <xf numFmtId="49" fontId="37" fillId="0" borderId="1" xfId="2" applyNumberFormat="1" applyFont="1" applyBorder="1" applyAlignment="1">
      <alignment horizontal="center" wrapText="1"/>
    </xf>
    <xf numFmtId="49" fontId="37" fillId="0" borderId="1" xfId="2" applyNumberFormat="1" applyFont="1" applyFill="1" applyBorder="1" applyAlignment="1">
      <alignment wrapText="1"/>
    </xf>
    <xf numFmtId="0" fontId="1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 vertical="center" wrapText="1"/>
    </xf>
    <xf numFmtId="0" fontId="39" fillId="0" borderId="0" xfId="0" applyFont="1" applyFill="1" applyAlignme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vertical="center"/>
    </xf>
    <xf numFmtId="0" fontId="14" fillId="0" borderId="0" xfId="0" applyFont="1" applyFill="1" applyAlignment="1"/>
    <xf numFmtId="0" fontId="4" fillId="0" borderId="0" xfId="1" applyNumberFormat="1" applyFont="1" applyFill="1" applyAlignment="1" applyProtection="1">
      <alignment horizontal="center" vertical="top" wrapText="1"/>
      <protection hidden="1"/>
    </xf>
    <xf numFmtId="0" fontId="41" fillId="0" borderId="0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2" fontId="14" fillId="0" borderId="3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65" fontId="14" fillId="0" borderId="6" xfId="3" applyNumberFormat="1" applyFont="1" applyFill="1" applyBorder="1" applyAlignment="1">
      <alignment horizontal="center" vertical="center" wrapText="1"/>
    </xf>
    <xf numFmtId="165" fontId="14" fillId="0" borderId="4" xfId="3" applyNumberFormat="1" applyFont="1" applyFill="1" applyBorder="1" applyAlignment="1">
      <alignment horizontal="center" vertical="center" wrapText="1"/>
    </xf>
    <xf numFmtId="165" fontId="14" fillId="0" borderId="1" xfId="3" applyNumberFormat="1" applyFont="1" applyFill="1" applyBorder="1" applyAlignment="1">
      <alignment horizontal="center"/>
    </xf>
    <xf numFmtId="165" fontId="13" fillId="0" borderId="1" xfId="3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right"/>
    </xf>
    <xf numFmtId="0" fontId="13" fillId="0" borderId="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38" fillId="0" borderId="0" xfId="1" applyNumberFormat="1" applyFont="1" applyFill="1" applyAlignment="1" applyProtection="1">
      <alignment horizontal="center" vertical="top" wrapText="1"/>
      <protection hidden="1"/>
    </xf>
    <xf numFmtId="0" fontId="23" fillId="0" borderId="0" xfId="23" applyFont="1" applyFill="1" applyBorder="1" applyAlignment="1">
      <alignment horizontal="center" vertical="center" wrapText="1"/>
    </xf>
    <xf numFmtId="167" fontId="19" fillId="0" borderId="3" xfId="23" applyNumberFormat="1" applyFont="1" applyFill="1" applyBorder="1" applyAlignment="1">
      <alignment horizontal="center" vertical="center" wrapText="1"/>
    </xf>
    <xf numFmtId="167" fontId="19" fillId="0" borderId="2" xfId="23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167" fontId="13" fillId="0" borderId="0" xfId="0" applyNumberFormat="1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/>
    </xf>
    <xf numFmtId="0" fontId="14" fillId="0" borderId="1" xfId="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center"/>
    </xf>
    <xf numFmtId="0" fontId="22" fillId="4" borderId="1" xfId="20" applyFont="1" applyFill="1" applyBorder="1" applyAlignment="1">
      <alignment horizontal="left"/>
    </xf>
    <xf numFmtId="0" fontId="28" fillId="4" borderId="0" xfId="20" applyFont="1" applyFill="1" applyBorder="1" applyAlignment="1">
      <alignment horizontal="center" vertical="center" wrapText="1"/>
    </xf>
    <xf numFmtId="0" fontId="23" fillId="3" borderId="1" xfId="20" applyFont="1" applyFill="1" applyBorder="1" applyAlignment="1">
      <alignment horizontal="left" vertical="center"/>
    </xf>
    <xf numFmtId="0" fontId="22" fillId="3" borderId="1" xfId="20" applyFont="1" applyFill="1" applyBorder="1" applyAlignment="1">
      <alignment horizontal="center"/>
    </xf>
    <xf numFmtId="0" fontId="23" fillId="4" borderId="1" xfId="20" applyFont="1" applyFill="1" applyBorder="1" applyAlignment="1">
      <alignment horizontal="left" vertical="top" wrapText="1"/>
    </xf>
    <xf numFmtId="165" fontId="23" fillId="3" borderId="1" xfId="2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right" vertic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4" xfId="5" applyBorder="1" applyAlignment="1">
      <alignment horizontal="center" vertical="center" wrapText="1"/>
    </xf>
    <xf numFmtId="0" fontId="3" fillId="0" borderId="6" xfId="5" applyBorder="1" applyAlignment="1">
      <alignment horizontal="center"/>
    </xf>
    <xf numFmtId="0" fontId="3" fillId="0" borderId="4" xfId="5" applyBorder="1" applyAlignment="1">
      <alignment horizontal="center"/>
    </xf>
    <xf numFmtId="0" fontId="3" fillId="0" borderId="9" xfId="5" applyBorder="1" applyAlignment="1">
      <alignment horizontal="center" vertical="center" wrapText="1"/>
    </xf>
    <xf numFmtId="0" fontId="3" fillId="0" borderId="8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3" fillId="0" borderId="10" xfId="5" applyBorder="1" applyAlignment="1">
      <alignment horizontal="center" vertical="center" wrapText="1"/>
    </xf>
    <xf numFmtId="0" fontId="3" fillId="0" borderId="3" xfId="5" applyBorder="1" applyAlignment="1">
      <alignment horizontal="center"/>
    </xf>
    <xf numFmtId="0" fontId="3" fillId="0" borderId="2" xfId="5" applyBorder="1" applyAlignment="1">
      <alignment horizontal="center"/>
    </xf>
    <xf numFmtId="49" fontId="29" fillId="0" borderId="6" xfId="0" applyNumberFormat="1" applyFont="1" applyFill="1" applyBorder="1" applyAlignment="1">
      <alignment horizontal="center" vertical="center" wrapText="1"/>
    </xf>
    <xf numFmtId="49" fontId="29" fillId="0" borderId="5" xfId="0" applyNumberFormat="1" applyFont="1" applyFill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14" xfId="5" applyBorder="1" applyAlignment="1">
      <alignment horizontal="center" vertical="center" wrapText="1"/>
    </xf>
    <xf numFmtId="0" fontId="3" fillId="0" borderId="15" xfId="5" applyBorder="1" applyAlignment="1">
      <alignment horizontal="center"/>
    </xf>
    <xf numFmtId="49" fontId="29" fillId="0" borderId="9" xfId="0" applyNumberFormat="1" applyFont="1" applyFill="1" applyBorder="1" applyAlignment="1">
      <alignment horizontal="center" vertical="center" wrapText="1"/>
    </xf>
    <xf numFmtId="49" fontId="29" fillId="0" borderId="8" xfId="0" applyNumberFormat="1" applyFont="1" applyFill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6" xfId="22" applyNumberFormat="1" applyFont="1" applyFill="1" applyBorder="1" applyAlignment="1">
      <alignment horizontal="center" vertical="center" wrapText="1"/>
    </xf>
    <xf numFmtId="49" fontId="29" fillId="0" borderId="5" xfId="22" applyNumberFormat="1" applyFont="1" applyFill="1" applyBorder="1" applyAlignment="1">
      <alignment horizontal="center" vertical="center" wrapText="1"/>
    </xf>
    <xf numFmtId="0" fontId="3" fillId="0" borderId="1" xfId="5" applyBorder="1" applyAlignment="1">
      <alignment horizontal="center"/>
    </xf>
    <xf numFmtId="0" fontId="13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wrapText="1"/>
    </xf>
    <xf numFmtId="0" fontId="4" fillId="0" borderId="0" xfId="1" applyFont="1" applyAlignment="1" applyProtection="1">
      <alignment horizontal="center"/>
      <protection hidden="1"/>
    </xf>
    <xf numFmtId="0" fontId="13" fillId="0" borderId="0" xfId="1" applyNumberFormat="1" applyFont="1" applyFill="1" applyAlignment="1" applyProtection="1">
      <alignment horizontal="center" wrapText="1"/>
      <protection hidden="1"/>
    </xf>
  </cellXfs>
  <cellStyles count="30">
    <cellStyle name="Обычный" xfId="0" builtinId="0"/>
    <cellStyle name="Обычный 2" xfId="3"/>
    <cellStyle name="Обычный 2 2" xfId="4"/>
    <cellStyle name="Обычный 2 3" xfId="24"/>
    <cellStyle name="Обычный 2 4" xfId="27"/>
    <cellStyle name="Обычный 3" xfId="5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 8" xfId="22"/>
    <cellStyle name="Обычный 9" xfId="25"/>
    <cellStyle name="Обычный 9 2" xfId="28"/>
    <cellStyle name="Обычный_tmp" xfId="1"/>
    <cellStyle name="Обычный_Tmp1" xfId="29"/>
    <cellStyle name="Обычный_Прил.1_Администраторы доходов_Таблица 2 2" xfId="21"/>
    <cellStyle name="Обычный_Приложение 3 доходы" xfId="26"/>
    <cellStyle name="Обычный_Приложение 3 доходы 2" xfId="20"/>
    <cellStyle name="Обычный_приложение 4 ведомственная" xfId="2"/>
    <cellStyle name="Обычный_Приложение 8 кап.вложения" xfId="23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80;&#1093;&#1086;&#1085;&#1086;&#1074;&#1072;%20&#1045;&#1052;/Desktop/&#1041;&#1102;&#1076;&#1078;&#1077;&#1090;%202017%20&#1085;&#1072;%2016.02.2017/&#1054;&#1073;&#1084;&#1077;&#1085;/&#1040;&#1076;&#1084;&#1080;&#1085;&#1080;&#1089;&#1090;&#1088;&#1072;&#1090;&#1086;&#1088;/&#1056;&#1072;&#1073;&#1086;&#1095;&#1080;&#1081;%20&#1089;&#1090;&#1086;&#1083;/&#1088;&#1077;&#1096;&#1077;&#1085;&#1080;&#1103;%202013/&#1041;&#1102;&#1076;&#1078;&#1077;&#1090;%202013%20&#1085;&#1072;%2028.08.2013/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zoomScaleSheetLayoutView="100" workbookViewId="0">
      <selection activeCell="J8" sqref="J8"/>
    </sheetView>
  </sheetViews>
  <sheetFormatPr defaultRowHeight="12.75" x14ac:dyDescent="0.2"/>
  <cols>
    <col min="1" max="1" width="35.7109375" style="263" customWidth="1"/>
    <col min="2" max="2" width="11.140625" style="263" customWidth="1"/>
    <col min="3" max="3" width="9.28515625" style="263" customWidth="1"/>
    <col min="4" max="4" width="12.140625" style="263" customWidth="1"/>
    <col min="5" max="5" width="11.28515625" style="263" customWidth="1"/>
    <col min="6" max="6" width="9.85546875" style="263" customWidth="1"/>
    <col min="7" max="7" width="12" style="263" customWidth="1"/>
    <col min="8" max="16384" width="9.140625" style="263"/>
  </cols>
  <sheetData>
    <row r="1" spans="1:8" ht="20.25" customHeight="1" x14ac:dyDescent="0.3">
      <c r="D1" s="279"/>
      <c r="E1" s="278"/>
      <c r="F1" s="281" t="s">
        <v>639</v>
      </c>
      <c r="G1" s="281"/>
      <c r="H1" s="171"/>
    </row>
    <row r="2" spans="1:8" ht="20.25" x14ac:dyDescent="0.3">
      <c r="D2" s="279"/>
      <c r="E2" s="278"/>
      <c r="F2" s="281"/>
      <c r="G2" s="281"/>
      <c r="H2" s="280"/>
    </row>
    <row r="3" spans="1:8" ht="98.25" customHeight="1" x14ac:dyDescent="0.3">
      <c r="D3" s="279"/>
      <c r="E3" s="278"/>
      <c r="F3" s="281"/>
      <c r="G3" s="281"/>
      <c r="H3" s="171"/>
    </row>
    <row r="4" spans="1:8" ht="14.25" customHeight="1" x14ac:dyDescent="0.3">
      <c r="D4" s="279"/>
      <c r="E4" s="278"/>
      <c r="F4" s="220"/>
      <c r="G4" s="220"/>
      <c r="H4" s="171"/>
    </row>
    <row r="5" spans="1:8" ht="53.25" customHeight="1" x14ac:dyDescent="0.2">
      <c r="A5" s="282" t="s">
        <v>638</v>
      </c>
      <c r="B5" s="282"/>
      <c r="C5" s="282"/>
      <c r="D5" s="282"/>
      <c r="E5" s="282"/>
      <c r="F5" s="282"/>
      <c r="G5" s="282"/>
      <c r="H5" s="171"/>
    </row>
    <row r="6" spans="1:8" ht="20.25" x14ac:dyDescent="0.3">
      <c r="D6" s="279"/>
      <c r="E6" s="278"/>
      <c r="F6" s="277"/>
      <c r="G6" s="277"/>
      <c r="H6" s="171"/>
    </row>
    <row r="7" spans="1:8" x14ac:dyDescent="0.2">
      <c r="F7" s="283" t="s">
        <v>160</v>
      </c>
      <c r="G7" s="283"/>
    </row>
    <row r="8" spans="1:8" s="275" customFormat="1" ht="38.25" customHeight="1" x14ac:dyDescent="0.2">
      <c r="A8" s="282" t="s">
        <v>637</v>
      </c>
      <c r="B8" s="282"/>
      <c r="C8" s="282"/>
      <c r="D8" s="282"/>
      <c r="E8" s="282"/>
      <c r="F8" s="282"/>
      <c r="G8" s="282"/>
    </row>
    <row r="9" spans="1:8" s="275" customFormat="1" x14ac:dyDescent="0.2">
      <c r="A9" s="276"/>
      <c r="B9" s="276"/>
      <c r="C9" s="276"/>
      <c r="D9" s="276"/>
      <c r="E9" s="276"/>
      <c r="F9" s="276"/>
      <c r="G9" s="276"/>
    </row>
    <row r="10" spans="1:8" s="275" customFormat="1" ht="30.75" customHeight="1" x14ac:dyDescent="0.2">
      <c r="A10" s="284" t="s">
        <v>159</v>
      </c>
      <c r="B10" s="286" t="s">
        <v>636</v>
      </c>
      <c r="C10" s="287"/>
      <c r="D10" s="287"/>
      <c r="E10" s="287"/>
      <c r="F10" s="288"/>
      <c r="G10" s="289" t="s">
        <v>635</v>
      </c>
    </row>
    <row r="11" spans="1:8" ht="61.5" customHeight="1" x14ac:dyDescent="0.2">
      <c r="A11" s="285"/>
      <c r="B11" s="274" t="s">
        <v>634</v>
      </c>
      <c r="C11" s="274" t="s">
        <v>157</v>
      </c>
      <c r="D11" s="274" t="s">
        <v>156</v>
      </c>
      <c r="E11" s="274" t="s">
        <v>155</v>
      </c>
      <c r="F11" s="274" t="s">
        <v>154</v>
      </c>
      <c r="G11" s="290"/>
    </row>
    <row r="12" spans="1:8" ht="44.25" customHeight="1" x14ac:dyDescent="0.25">
      <c r="A12" s="273" t="s">
        <v>633</v>
      </c>
      <c r="B12" s="272" t="s">
        <v>4</v>
      </c>
      <c r="C12" s="271" t="s">
        <v>44</v>
      </c>
      <c r="D12" s="271" t="s">
        <v>11</v>
      </c>
      <c r="E12" s="271" t="s">
        <v>632</v>
      </c>
      <c r="F12" s="271" t="s">
        <v>47</v>
      </c>
      <c r="G12" s="270">
        <v>784.6</v>
      </c>
    </row>
    <row r="13" spans="1:8" ht="15.75" x14ac:dyDescent="0.2">
      <c r="A13" s="269" t="s">
        <v>421</v>
      </c>
      <c r="B13" s="268"/>
      <c r="C13" s="267"/>
      <c r="D13" s="267"/>
      <c r="E13" s="266"/>
      <c r="F13" s="265"/>
      <c r="G13" s="264">
        <f>SUM(G12:G12)</f>
        <v>784.6</v>
      </c>
    </row>
  </sheetData>
  <mergeCells count="7">
    <mergeCell ref="F1:G3"/>
    <mergeCell ref="A5:G5"/>
    <mergeCell ref="F7:G7"/>
    <mergeCell ref="A8:G8"/>
    <mergeCell ref="A10:A11"/>
    <mergeCell ref="B10:F10"/>
    <mergeCell ref="G10:G11"/>
  </mergeCells>
  <printOptions horizontalCentered="1"/>
  <pageMargins left="0.62992125984251968" right="0.11811023622047245" top="0.51181102362204722" bottom="0.47244094488188981" header="0.35433070866141736" footer="0.27559055118110237"/>
  <pageSetup paperSize="9" scale="95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G31" sqref="G31"/>
    </sheetView>
  </sheetViews>
  <sheetFormatPr defaultColWidth="9.140625" defaultRowHeight="12.75" x14ac:dyDescent="0.2"/>
  <cols>
    <col min="1" max="1" width="7.42578125" style="151" customWidth="1"/>
    <col min="2" max="3" width="9.140625" style="151"/>
    <col min="4" max="4" width="26.28515625" style="151" customWidth="1"/>
    <col min="5" max="5" width="11" style="151" customWidth="1"/>
    <col min="6" max="6" width="15.85546875" style="151" customWidth="1"/>
    <col min="7" max="7" width="22.7109375" style="151" customWidth="1"/>
    <col min="8" max="16384" width="9.140625" style="151"/>
  </cols>
  <sheetData>
    <row r="1" spans="1:13" ht="69.75" customHeight="1" x14ac:dyDescent="0.2">
      <c r="A1" s="162"/>
      <c r="B1" s="162"/>
      <c r="C1" s="162"/>
      <c r="F1" s="161"/>
      <c r="G1" s="281" t="s">
        <v>645</v>
      </c>
      <c r="H1" s="159"/>
    </row>
    <row r="2" spans="1:13" ht="12.75" customHeight="1" x14ac:dyDescent="0.2">
      <c r="A2" s="162"/>
      <c r="B2" s="162"/>
      <c r="C2" s="162"/>
      <c r="F2" s="161"/>
      <c r="G2" s="281"/>
      <c r="H2" s="159"/>
    </row>
    <row r="3" spans="1:13" ht="56.25" customHeight="1" x14ac:dyDescent="0.2">
      <c r="F3" s="161"/>
      <c r="G3" s="281"/>
      <c r="M3" s="150"/>
    </row>
    <row r="4" spans="1:13" ht="50.25" customHeight="1" x14ac:dyDescent="0.2">
      <c r="A4" s="367" t="s">
        <v>420</v>
      </c>
      <c r="B4" s="367"/>
      <c r="C4" s="367"/>
      <c r="D4" s="367"/>
      <c r="E4" s="367"/>
      <c r="F4" s="367"/>
      <c r="G4" s="367"/>
      <c r="H4" s="160"/>
      <c r="M4" s="150"/>
    </row>
    <row r="5" spans="1:13" x14ac:dyDescent="0.2">
      <c r="G5" s="157" t="s">
        <v>160</v>
      </c>
      <c r="M5" s="150"/>
    </row>
    <row r="6" spans="1:13" x14ac:dyDescent="0.2">
      <c r="G6" s="157"/>
    </row>
    <row r="7" spans="1:13" x14ac:dyDescent="0.2">
      <c r="G7" s="157"/>
    </row>
    <row r="8" spans="1:13" x14ac:dyDescent="0.2">
      <c r="G8" s="159"/>
    </row>
    <row r="9" spans="1:13" ht="36" customHeight="1" x14ac:dyDescent="0.25">
      <c r="A9" s="368" t="s">
        <v>419</v>
      </c>
      <c r="B9" s="368"/>
      <c r="C9" s="368"/>
      <c r="D9" s="368"/>
      <c r="E9" s="368"/>
      <c r="F9" s="368"/>
      <c r="G9" s="368"/>
      <c r="H9" s="158"/>
      <c r="I9" s="158"/>
    </row>
    <row r="10" spans="1:13" x14ac:dyDescent="0.2">
      <c r="A10" s="158"/>
      <c r="B10" s="158"/>
      <c r="C10" s="158"/>
      <c r="D10" s="158"/>
      <c r="E10" s="158"/>
      <c r="F10" s="158"/>
      <c r="G10" s="158"/>
      <c r="H10" s="158"/>
      <c r="I10" s="158"/>
    </row>
    <row r="12" spans="1:13" x14ac:dyDescent="0.2">
      <c r="G12" s="157" t="s">
        <v>244</v>
      </c>
    </row>
    <row r="13" spans="1:13" x14ac:dyDescent="0.2">
      <c r="A13" s="366" t="s">
        <v>418</v>
      </c>
      <c r="B13" s="366" t="s">
        <v>417</v>
      </c>
      <c r="C13" s="366"/>
      <c r="D13" s="366"/>
      <c r="E13" s="366" t="s">
        <v>416</v>
      </c>
      <c r="F13" s="366"/>
      <c r="G13" s="366" t="s">
        <v>415</v>
      </c>
      <c r="H13" s="156"/>
      <c r="I13" s="156"/>
    </row>
    <row r="14" spans="1:13" x14ac:dyDescent="0.2">
      <c r="A14" s="366"/>
      <c r="B14" s="366"/>
      <c r="C14" s="366"/>
      <c r="D14" s="366"/>
      <c r="E14" s="366"/>
      <c r="F14" s="366"/>
      <c r="G14" s="366"/>
      <c r="H14" s="155"/>
      <c r="I14" s="155"/>
    </row>
    <row r="15" spans="1:13" ht="84" customHeight="1" x14ac:dyDescent="0.2">
      <c r="A15" s="153">
        <v>1</v>
      </c>
      <c r="B15" s="335" t="s">
        <v>271</v>
      </c>
      <c r="C15" s="336"/>
      <c r="D15" s="337"/>
      <c r="E15" s="338" t="s">
        <v>414</v>
      </c>
      <c r="F15" s="339"/>
      <c r="G15" s="152">
        <v>792</v>
      </c>
      <c r="H15" s="155"/>
      <c r="I15" s="155"/>
    </row>
    <row r="16" spans="1:13" ht="41.25" customHeight="1" x14ac:dyDescent="0.2">
      <c r="A16" s="153">
        <v>2</v>
      </c>
      <c r="B16" s="335" t="s">
        <v>413</v>
      </c>
      <c r="C16" s="336"/>
      <c r="D16" s="337"/>
      <c r="E16" s="338" t="s">
        <v>412</v>
      </c>
      <c r="F16" s="339"/>
      <c r="G16" s="152">
        <v>650.20000000000005</v>
      </c>
    </row>
    <row r="17" spans="1:7" ht="33" customHeight="1" x14ac:dyDescent="0.2">
      <c r="A17" s="154">
        <v>3</v>
      </c>
      <c r="B17" s="364" t="s">
        <v>499</v>
      </c>
      <c r="C17" s="365"/>
      <c r="D17" s="365"/>
      <c r="E17" s="366" t="s">
        <v>500</v>
      </c>
      <c r="F17" s="366"/>
      <c r="G17" s="152">
        <v>285</v>
      </c>
    </row>
    <row r="18" spans="1:7" ht="34.5" customHeight="1" x14ac:dyDescent="0.2">
      <c r="A18" s="153">
        <v>4</v>
      </c>
      <c r="B18" s="335" t="s">
        <v>411</v>
      </c>
      <c r="C18" s="336"/>
      <c r="D18" s="337"/>
      <c r="E18" s="338" t="s">
        <v>410</v>
      </c>
      <c r="F18" s="339"/>
      <c r="G18" s="153">
        <v>106.2</v>
      </c>
    </row>
    <row r="19" spans="1:7" ht="21.75" customHeight="1" x14ac:dyDescent="0.2">
      <c r="A19" s="346">
        <v>5</v>
      </c>
      <c r="B19" s="340" t="s">
        <v>409</v>
      </c>
      <c r="C19" s="341"/>
      <c r="D19" s="342"/>
      <c r="E19" s="338" t="s">
        <v>408</v>
      </c>
      <c r="F19" s="339"/>
      <c r="G19" s="152">
        <v>98.5</v>
      </c>
    </row>
    <row r="20" spans="1:7" ht="21.75" customHeight="1" x14ac:dyDescent="0.2">
      <c r="A20" s="354"/>
      <c r="B20" s="351"/>
      <c r="C20" s="352"/>
      <c r="D20" s="353"/>
      <c r="E20" s="338" t="s">
        <v>498</v>
      </c>
      <c r="F20" s="339"/>
      <c r="G20" s="152">
        <v>30.5</v>
      </c>
    </row>
    <row r="21" spans="1:7" ht="19.5" customHeight="1" x14ac:dyDescent="0.2">
      <c r="A21" s="347"/>
      <c r="B21" s="343"/>
      <c r="C21" s="344"/>
      <c r="D21" s="345"/>
      <c r="E21" s="338" t="s">
        <v>575</v>
      </c>
      <c r="F21" s="339"/>
      <c r="G21" s="152">
        <v>98</v>
      </c>
    </row>
    <row r="22" spans="1:7" ht="19.5" customHeight="1" x14ac:dyDescent="0.2">
      <c r="A22" s="346">
        <v>6</v>
      </c>
      <c r="B22" s="340" t="s">
        <v>407</v>
      </c>
      <c r="C22" s="341"/>
      <c r="D22" s="342"/>
      <c r="E22" s="338" t="s">
        <v>576</v>
      </c>
      <c r="F22" s="339"/>
      <c r="G22" s="152">
        <v>236</v>
      </c>
    </row>
    <row r="23" spans="1:7" ht="30.75" customHeight="1" x14ac:dyDescent="0.2">
      <c r="A23" s="347"/>
      <c r="B23" s="343"/>
      <c r="C23" s="344"/>
      <c r="D23" s="345"/>
      <c r="E23" s="338" t="s">
        <v>406</v>
      </c>
      <c r="F23" s="339"/>
      <c r="G23" s="152">
        <v>264</v>
      </c>
    </row>
    <row r="24" spans="1:7" ht="35.25" customHeight="1" x14ac:dyDescent="0.2">
      <c r="A24" s="188">
        <v>7</v>
      </c>
      <c r="B24" s="348" t="s">
        <v>504</v>
      </c>
      <c r="C24" s="349"/>
      <c r="D24" s="350"/>
      <c r="E24" s="338" t="s">
        <v>505</v>
      </c>
      <c r="F24" s="339"/>
      <c r="G24" s="152">
        <v>400</v>
      </c>
    </row>
    <row r="25" spans="1:7" ht="21.75" customHeight="1" x14ac:dyDescent="0.2">
      <c r="A25" s="346">
        <v>8</v>
      </c>
      <c r="B25" s="340" t="s">
        <v>506</v>
      </c>
      <c r="C25" s="341"/>
      <c r="D25" s="342"/>
      <c r="E25" s="338" t="s">
        <v>507</v>
      </c>
      <c r="F25" s="339"/>
      <c r="G25" s="152">
        <v>388.8</v>
      </c>
    </row>
    <row r="26" spans="1:7" ht="21" customHeight="1" x14ac:dyDescent="0.2">
      <c r="A26" s="354"/>
      <c r="B26" s="351"/>
      <c r="C26" s="352"/>
      <c r="D26" s="353"/>
      <c r="E26" s="338" t="s">
        <v>508</v>
      </c>
      <c r="F26" s="339"/>
      <c r="G26" s="152">
        <v>150</v>
      </c>
    </row>
    <row r="27" spans="1:7" ht="22.5" customHeight="1" x14ac:dyDescent="0.2">
      <c r="A27" s="347"/>
      <c r="B27" s="343"/>
      <c r="C27" s="344"/>
      <c r="D27" s="345"/>
      <c r="E27" s="338" t="s">
        <v>509</v>
      </c>
      <c r="F27" s="339"/>
      <c r="G27" s="152">
        <v>150</v>
      </c>
    </row>
    <row r="28" spans="1:7" ht="21.75" customHeight="1" x14ac:dyDescent="0.2">
      <c r="A28" s="346">
        <v>9</v>
      </c>
      <c r="B28" s="355" t="s">
        <v>518</v>
      </c>
      <c r="C28" s="356"/>
      <c r="D28" s="357"/>
      <c r="E28" s="338" t="s">
        <v>554</v>
      </c>
      <c r="F28" s="339"/>
      <c r="G28" s="152">
        <v>1734.8</v>
      </c>
    </row>
    <row r="29" spans="1:7" ht="20.25" customHeight="1" x14ac:dyDescent="0.2">
      <c r="A29" s="354"/>
      <c r="B29" s="358"/>
      <c r="C29" s="359"/>
      <c r="D29" s="360"/>
      <c r="E29" s="338" t="s">
        <v>587</v>
      </c>
      <c r="F29" s="339"/>
      <c r="G29" s="152">
        <v>36</v>
      </c>
    </row>
    <row r="30" spans="1:7" ht="20.25" customHeight="1" x14ac:dyDescent="0.2">
      <c r="A30" s="347"/>
      <c r="B30" s="361"/>
      <c r="C30" s="362"/>
      <c r="D30" s="363"/>
      <c r="E30" s="338" t="s">
        <v>582</v>
      </c>
      <c r="F30" s="339"/>
      <c r="G30" s="152">
        <v>78.5</v>
      </c>
    </row>
    <row r="31" spans="1:7" ht="39.75" customHeight="1" x14ac:dyDescent="0.2">
      <c r="A31" s="210">
        <v>10</v>
      </c>
      <c r="B31" s="335" t="s">
        <v>577</v>
      </c>
      <c r="C31" s="336"/>
      <c r="D31" s="337"/>
      <c r="E31" s="338" t="s">
        <v>578</v>
      </c>
      <c r="F31" s="339"/>
      <c r="G31" s="152">
        <v>0</v>
      </c>
    </row>
    <row r="32" spans="1:7" ht="45" customHeight="1" x14ac:dyDescent="0.2">
      <c r="A32" s="210">
        <v>11</v>
      </c>
      <c r="B32" s="335" t="s">
        <v>579</v>
      </c>
      <c r="C32" s="336"/>
      <c r="D32" s="337"/>
      <c r="E32" s="338" t="s">
        <v>580</v>
      </c>
      <c r="F32" s="339"/>
      <c r="G32" s="152">
        <v>1930</v>
      </c>
    </row>
  </sheetData>
  <mergeCells count="40">
    <mergeCell ref="A28:A30"/>
    <mergeCell ref="E30:F30"/>
    <mergeCell ref="A19:A21"/>
    <mergeCell ref="E23:F23"/>
    <mergeCell ref="E21:F21"/>
    <mergeCell ref="B19:D21"/>
    <mergeCell ref="E19:F19"/>
    <mergeCell ref="E20:F20"/>
    <mergeCell ref="E29:F29"/>
    <mergeCell ref="B18:D18"/>
    <mergeCell ref="E18:F18"/>
    <mergeCell ref="B15:D15"/>
    <mergeCell ref="E15:F15"/>
    <mergeCell ref="A4:G4"/>
    <mergeCell ref="A9:G9"/>
    <mergeCell ref="A13:A14"/>
    <mergeCell ref="B13:D14"/>
    <mergeCell ref="E13:F14"/>
    <mergeCell ref="G13:G14"/>
    <mergeCell ref="G1:G3"/>
    <mergeCell ref="B17:D17"/>
    <mergeCell ref="E17:F17"/>
    <mergeCell ref="B16:D16"/>
    <mergeCell ref="E16:F16"/>
    <mergeCell ref="B32:D32"/>
    <mergeCell ref="E32:F32"/>
    <mergeCell ref="E22:F22"/>
    <mergeCell ref="B22:D23"/>
    <mergeCell ref="A22:A23"/>
    <mergeCell ref="B31:D31"/>
    <mergeCell ref="E31:F31"/>
    <mergeCell ref="E28:F28"/>
    <mergeCell ref="B24:D24"/>
    <mergeCell ref="E24:F24"/>
    <mergeCell ref="B25:D27"/>
    <mergeCell ref="A25:A27"/>
    <mergeCell ref="E25:F25"/>
    <mergeCell ref="E26:F26"/>
    <mergeCell ref="E27:F27"/>
    <mergeCell ref="B28:D30"/>
  </mergeCells>
  <pageMargins left="0.75" right="0.75" top="1" bottom="1" header="0.5" footer="0.5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6"/>
  <sheetViews>
    <sheetView workbookViewId="0">
      <selection activeCell="F9" sqref="F9"/>
    </sheetView>
  </sheetViews>
  <sheetFormatPr defaultRowHeight="12.75" x14ac:dyDescent="0.2"/>
  <cols>
    <col min="1" max="1" width="39.85546875" style="1" customWidth="1"/>
    <col min="2" max="2" width="9.7109375" style="1" customWidth="1"/>
    <col min="3" max="3" width="11.42578125" style="1" customWidth="1"/>
    <col min="4" max="4" width="15.42578125" style="1" customWidth="1"/>
    <col min="5" max="5" width="10.42578125" style="1" customWidth="1"/>
    <col min="6" max="6" width="13.5703125" style="1" customWidth="1"/>
    <col min="7" max="16384" width="9.140625" style="1"/>
  </cols>
  <sheetData>
    <row r="1" spans="1:12" ht="17.45" customHeight="1" x14ac:dyDescent="0.2">
      <c r="A1" s="75"/>
      <c r="B1" s="75"/>
      <c r="D1" s="281" t="s">
        <v>651</v>
      </c>
      <c r="E1" s="281"/>
    </row>
    <row r="2" spans="1:12" ht="18" customHeight="1" x14ac:dyDescent="0.2">
      <c r="A2" s="74"/>
      <c r="B2" s="73"/>
      <c r="C2" s="150"/>
      <c r="D2" s="281"/>
      <c r="E2" s="281"/>
    </row>
    <row r="3" spans="1:12" ht="72.75" customHeight="1" x14ac:dyDescent="0.2">
      <c r="A3" s="74"/>
      <c r="B3" s="73"/>
      <c r="C3" s="150"/>
      <c r="D3" s="281"/>
      <c r="E3" s="281"/>
    </row>
    <row r="4" spans="1:12" ht="39" customHeight="1" x14ac:dyDescent="0.2">
      <c r="A4" s="74"/>
      <c r="B4" s="73"/>
      <c r="C4" s="92"/>
      <c r="D4" s="281"/>
      <c r="E4" s="281"/>
    </row>
    <row r="5" spans="1:12" ht="16.5" customHeight="1" x14ac:dyDescent="0.2">
      <c r="A5" s="370" t="s">
        <v>405</v>
      </c>
      <c r="B5" s="370"/>
      <c r="C5" s="370"/>
      <c r="D5" s="370"/>
      <c r="E5" s="370"/>
    </row>
    <row r="6" spans="1:12" ht="42.75" customHeight="1" x14ac:dyDescent="0.2">
      <c r="A6" s="370"/>
      <c r="B6" s="370"/>
      <c r="C6" s="370"/>
      <c r="D6" s="370"/>
      <c r="E6" s="370"/>
      <c r="K6" s="150"/>
      <c r="L6" s="150"/>
    </row>
    <row r="7" spans="1:12" x14ac:dyDescent="0.2">
      <c r="A7" s="70"/>
      <c r="B7" s="70"/>
      <c r="C7" s="71"/>
      <c r="D7" s="71"/>
      <c r="K7" s="150"/>
      <c r="L7" s="150"/>
    </row>
    <row r="8" spans="1:12" x14ac:dyDescent="0.2">
      <c r="A8" s="70"/>
      <c r="B8" s="70"/>
      <c r="C8" s="369" t="s">
        <v>160</v>
      </c>
      <c r="D8" s="369"/>
      <c r="K8" s="150"/>
      <c r="L8" s="150"/>
    </row>
    <row r="9" spans="1:12" ht="58.5" customHeight="1" x14ac:dyDescent="0.25">
      <c r="A9" s="370" t="s">
        <v>404</v>
      </c>
      <c r="B9" s="370"/>
      <c r="C9" s="370"/>
      <c r="D9" s="370"/>
      <c r="K9" s="150"/>
      <c r="L9" s="150"/>
    </row>
    <row r="10" spans="1:12" ht="15.75" x14ac:dyDescent="0.25">
      <c r="A10" s="69"/>
      <c r="B10" s="68"/>
      <c r="C10" s="68"/>
      <c r="D10" s="68"/>
    </row>
    <row r="11" spans="1:12" ht="58.5" customHeight="1" x14ac:dyDescent="0.2">
      <c r="A11" s="67" t="s">
        <v>159</v>
      </c>
      <c r="B11" s="67" t="s">
        <v>157</v>
      </c>
      <c r="C11" s="67" t="s">
        <v>156</v>
      </c>
      <c r="D11" s="67" t="s">
        <v>155</v>
      </c>
      <c r="E11" s="67" t="s">
        <v>154</v>
      </c>
      <c r="F11" s="67" t="s">
        <v>153</v>
      </c>
    </row>
    <row r="12" spans="1:12" ht="15.75" x14ac:dyDescent="0.2">
      <c r="A12" s="66" t="s">
        <v>152</v>
      </c>
      <c r="B12" s="64"/>
      <c r="C12" s="64"/>
      <c r="D12" s="64"/>
      <c r="E12" s="64"/>
      <c r="F12" s="63">
        <f>F516</f>
        <v>849420.3</v>
      </c>
    </row>
    <row r="13" spans="1:12" x14ac:dyDescent="0.2">
      <c r="A13" s="62" t="s">
        <v>151</v>
      </c>
      <c r="B13" s="15" t="s">
        <v>11</v>
      </c>
      <c r="C13" s="15"/>
      <c r="D13" s="15"/>
      <c r="E13" s="15"/>
      <c r="F13" s="2">
        <f>F14+F19+F24+F70+F75+F91+F86</f>
        <v>38332.299999999996</v>
      </c>
    </row>
    <row r="14" spans="1:12" ht="39.75" customHeight="1" x14ac:dyDescent="0.2">
      <c r="A14" s="62" t="s">
        <v>150</v>
      </c>
      <c r="B14" s="15" t="s">
        <v>149</v>
      </c>
      <c r="C14" s="15" t="s">
        <v>148</v>
      </c>
      <c r="D14" s="15"/>
      <c r="E14" s="15"/>
      <c r="F14" s="2">
        <f>F15</f>
        <v>1409.5</v>
      </c>
    </row>
    <row r="15" spans="1:12" ht="17.25" customHeight="1" x14ac:dyDescent="0.2">
      <c r="A15" s="21" t="s">
        <v>21</v>
      </c>
      <c r="B15" s="20" t="s">
        <v>11</v>
      </c>
      <c r="C15" s="20" t="s">
        <v>25</v>
      </c>
      <c r="D15" s="20" t="s">
        <v>161</v>
      </c>
      <c r="E15" s="20"/>
      <c r="F15" s="9">
        <f>F16</f>
        <v>1409.5</v>
      </c>
    </row>
    <row r="16" spans="1:12" ht="16.5" customHeight="1" x14ac:dyDescent="0.2">
      <c r="A16" s="21" t="s">
        <v>147</v>
      </c>
      <c r="B16" s="20" t="s">
        <v>11</v>
      </c>
      <c r="C16" s="20" t="s">
        <v>25</v>
      </c>
      <c r="D16" s="20" t="s">
        <v>253</v>
      </c>
      <c r="E16" s="20"/>
      <c r="F16" s="9">
        <f>F17</f>
        <v>1409.5</v>
      </c>
    </row>
    <row r="17" spans="1:6" ht="76.5" x14ac:dyDescent="0.2">
      <c r="A17" s="18" t="s">
        <v>76</v>
      </c>
      <c r="B17" s="17" t="s">
        <v>11</v>
      </c>
      <c r="C17" s="17" t="s">
        <v>25</v>
      </c>
      <c r="D17" s="26" t="s">
        <v>253</v>
      </c>
      <c r="E17" s="17" t="s">
        <v>75</v>
      </c>
      <c r="F17" s="5">
        <f>F18</f>
        <v>1409.5</v>
      </c>
    </row>
    <row r="18" spans="1:6" ht="25.5" x14ac:dyDescent="0.2">
      <c r="A18" s="18" t="s">
        <v>134</v>
      </c>
      <c r="B18" s="17" t="s">
        <v>11</v>
      </c>
      <c r="C18" s="17" t="s">
        <v>25</v>
      </c>
      <c r="D18" s="26" t="s">
        <v>253</v>
      </c>
      <c r="E18" s="17" t="s">
        <v>133</v>
      </c>
      <c r="F18" s="5">
        <v>1409.5</v>
      </c>
    </row>
    <row r="19" spans="1:6" ht="48.75" customHeight="1" x14ac:dyDescent="0.2">
      <c r="A19" s="16" t="s">
        <v>146</v>
      </c>
      <c r="B19" s="14" t="s">
        <v>11</v>
      </c>
      <c r="C19" s="14" t="s">
        <v>2</v>
      </c>
      <c r="D19" s="14"/>
      <c r="E19" s="14"/>
      <c r="F19" s="2">
        <f>F20</f>
        <v>397.1</v>
      </c>
    </row>
    <row r="20" spans="1:6" ht="16.5" customHeight="1" x14ac:dyDescent="0.2">
      <c r="A20" s="21" t="s">
        <v>21</v>
      </c>
      <c r="B20" s="19" t="s">
        <v>11</v>
      </c>
      <c r="C20" s="19" t="s">
        <v>2</v>
      </c>
      <c r="D20" s="20" t="s">
        <v>161</v>
      </c>
      <c r="E20" s="19"/>
      <c r="F20" s="9">
        <f>F21</f>
        <v>397.1</v>
      </c>
    </row>
    <row r="21" spans="1:6" ht="25.5" x14ac:dyDescent="0.2">
      <c r="A21" s="22" t="s">
        <v>145</v>
      </c>
      <c r="B21" s="19" t="s">
        <v>11</v>
      </c>
      <c r="C21" s="19" t="s">
        <v>2</v>
      </c>
      <c r="D21" s="20" t="s">
        <v>252</v>
      </c>
      <c r="E21" s="19"/>
      <c r="F21" s="9">
        <f>F22</f>
        <v>397.1</v>
      </c>
    </row>
    <row r="22" spans="1:6" ht="75.75" customHeight="1" x14ac:dyDescent="0.2">
      <c r="A22" s="18" t="s">
        <v>76</v>
      </c>
      <c r="B22" s="17" t="s">
        <v>11</v>
      </c>
      <c r="C22" s="17" t="s">
        <v>2</v>
      </c>
      <c r="D22" s="26" t="s">
        <v>252</v>
      </c>
      <c r="E22" s="17" t="s">
        <v>75</v>
      </c>
      <c r="F22" s="5">
        <f>F23</f>
        <v>397.1</v>
      </c>
    </row>
    <row r="23" spans="1:6" ht="30.75" customHeight="1" x14ac:dyDescent="0.2">
      <c r="A23" s="18" t="s">
        <v>134</v>
      </c>
      <c r="B23" s="17" t="s">
        <v>11</v>
      </c>
      <c r="C23" s="17" t="s">
        <v>2</v>
      </c>
      <c r="D23" s="26" t="s">
        <v>252</v>
      </c>
      <c r="E23" s="17" t="s">
        <v>133</v>
      </c>
      <c r="F23" s="5">
        <v>397.1</v>
      </c>
    </row>
    <row r="24" spans="1:6" ht="55.5" customHeight="1" x14ac:dyDescent="0.2">
      <c r="A24" s="16" t="s">
        <v>144</v>
      </c>
      <c r="B24" s="14" t="s">
        <v>11</v>
      </c>
      <c r="C24" s="14" t="s">
        <v>48</v>
      </c>
      <c r="D24" s="14"/>
      <c r="E24" s="14"/>
      <c r="F24" s="61">
        <f>F25</f>
        <v>34308.899999999994</v>
      </c>
    </row>
    <row r="25" spans="1:6" ht="16.5" customHeight="1" x14ac:dyDescent="0.2">
      <c r="A25" s="21" t="s">
        <v>21</v>
      </c>
      <c r="B25" s="19" t="s">
        <v>11</v>
      </c>
      <c r="C25" s="19" t="s">
        <v>48</v>
      </c>
      <c r="D25" s="20" t="s">
        <v>161</v>
      </c>
      <c r="E25" s="19"/>
      <c r="F25" s="9">
        <f>F26+F29+F35+F40+F45+F50+F57+F62+F67</f>
        <v>34308.899999999994</v>
      </c>
    </row>
    <row r="26" spans="1:6" ht="27" customHeight="1" x14ac:dyDescent="0.2">
      <c r="A26" s="57" t="s">
        <v>137</v>
      </c>
      <c r="B26" s="17" t="s">
        <v>11</v>
      </c>
      <c r="C26" s="17" t="s">
        <v>48</v>
      </c>
      <c r="D26" s="26" t="s">
        <v>162</v>
      </c>
      <c r="E26" s="17"/>
      <c r="F26" s="5">
        <f>F27</f>
        <v>21833.5</v>
      </c>
    </row>
    <row r="27" spans="1:6" ht="76.5" x14ac:dyDescent="0.2">
      <c r="A27" s="18" t="s">
        <v>76</v>
      </c>
      <c r="B27" s="17" t="s">
        <v>11</v>
      </c>
      <c r="C27" s="17" t="s">
        <v>48</v>
      </c>
      <c r="D27" s="26" t="s">
        <v>162</v>
      </c>
      <c r="E27" s="17" t="s">
        <v>75</v>
      </c>
      <c r="F27" s="44">
        <f>F28</f>
        <v>21833.5</v>
      </c>
    </row>
    <row r="28" spans="1:6" ht="28.5" customHeight="1" x14ac:dyDescent="0.2">
      <c r="A28" s="18" t="s">
        <v>134</v>
      </c>
      <c r="B28" s="17" t="s">
        <v>11</v>
      </c>
      <c r="C28" s="17" t="s">
        <v>48</v>
      </c>
      <c r="D28" s="26" t="s">
        <v>162</v>
      </c>
      <c r="E28" s="17" t="s">
        <v>133</v>
      </c>
      <c r="F28" s="44">
        <v>21833.5</v>
      </c>
    </row>
    <row r="29" spans="1:6" ht="28.5" customHeight="1" x14ac:dyDescent="0.2">
      <c r="A29" s="18" t="s">
        <v>45</v>
      </c>
      <c r="B29" s="17" t="s">
        <v>11</v>
      </c>
      <c r="C29" s="17" t="s">
        <v>48</v>
      </c>
      <c r="D29" s="26" t="s">
        <v>163</v>
      </c>
      <c r="E29" s="17"/>
      <c r="F29" s="5">
        <f>F30+F32</f>
        <v>7422.6</v>
      </c>
    </row>
    <row r="30" spans="1:6" ht="25.5" x14ac:dyDescent="0.2">
      <c r="A30" s="18" t="s">
        <v>29</v>
      </c>
      <c r="B30" s="17" t="s">
        <v>11</v>
      </c>
      <c r="C30" s="17" t="s">
        <v>48</v>
      </c>
      <c r="D30" s="26" t="s">
        <v>163</v>
      </c>
      <c r="E30" s="17" t="s">
        <v>28</v>
      </c>
      <c r="F30" s="44">
        <f>F31</f>
        <v>7007.3</v>
      </c>
    </row>
    <row r="31" spans="1:6" ht="25.5" x14ac:dyDescent="0.2">
      <c r="A31" s="18" t="s">
        <v>27</v>
      </c>
      <c r="B31" s="17" t="s">
        <v>11</v>
      </c>
      <c r="C31" s="17" t="s">
        <v>48</v>
      </c>
      <c r="D31" s="26" t="s">
        <v>163</v>
      </c>
      <c r="E31" s="17" t="s">
        <v>24</v>
      </c>
      <c r="F31" s="44">
        <v>7007.3</v>
      </c>
    </row>
    <row r="32" spans="1:6" ht="15" customHeight="1" x14ac:dyDescent="0.2">
      <c r="A32" s="18" t="s">
        <v>72</v>
      </c>
      <c r="B32" s="17" t="s">
        <v>11</v>
      </c>
      <c r="C32" s="17" t="s">
        <v>48</v>
      </c>
      <c r="D32" s="26" t="s">
        <v>163</v>
      </c>
      <c r="E32" s="17" t="s">
        <v>71</v>
      </c>
      <c r="F32" s="5">
        <f>F33+F34</f>
        <v>415.3</v>
      </c>
    </row>
    <row r="33" spans="1:6" ht="15" customHeight="1" x14ac:dyDescent="0.2">
      <c r="A33" s="18" t="s">
        <v>588</v>
      </c>
      <c r="B33" s="17" t="s">
        <v>11</v>
      </c>
      <c r="C33" s="17" t="s">
        <v>48</v>
      </c>
      <c r="D33" s="26" t="s">
        <v>163</v>
      </c>
      <c r="E33" s="17" t="s">
        <v>568</v>
      </c>
      <c r="F33" s="5">
        <v>7</v>
      </c>
    </row>
    <row r="34" spans="1:6" ht="18.75" customHeight="1" x14ac:dyDescent="0.2">
      <c r="A34" s="18" t="s">
        <v>70</v>
      </c>
      <c r="B34" s="17" t="s">
        <v>11</v>
      </c>
      <c r="C34" s="17" t="s">
        <v>48</v>
      </c>
      <c r="D34" s="26" t="s">
        <v>163</v>
      </c>
      <c r="E34" s="17" t="s">
        <v>69</v>
      </c>
      <c r="F34" s="5">
        <v>408.3</v>
      </c>
    </row>
    <row r="35" spans="1:6" ht="49.5" customHeight="1" x14ac:dyDescent="0.2">
      <c r="A35" s="22" t="s">
        <v>62</v>
      </c>
      <c r="B35" s="19" t="s">
        <v>11</v>
      </c>
      <c r="C35" s="19" t="s">
        <v>48</v>
      </c>
      <c r="D35" s="19" t="s">
        <v>172</v>
      </c>
      <c r="E35" s="19"/>
      <c r="F35" s="9">
        <f>F36+F38</f>
        <v>1290</v>
      </c>
    </row>
    <row r="36" spans="1:6" ht="76.5" x14ac:dyDescent="0.2">
      <c r="A36" s="18" t="s">
        <v>76</v>
      </c>
      <c r="B36" s="17" t="s">
        <v>11</v>
      </c>
      <c r="C36" s="17" t="s">
        <v>48</v>
      </c>
      <c r="D36" s="17" t="s">
        <v>172</v>
      </c>
      <c r="E36" s="17" t="s">
        <v>75</v>
      </c>
      <c r="F36" s="5">
        <f>F37</f>
        <v>1155.2</v>
      </c>
    </row>
    <row r="37" spans="1:6" ht="25.5" x14ac:dyDescent="0.2">
      <c r="A37" s="18" t="s">
        <v>134</v>
      </c>
      <c r="B37" s="17" t="s">
        <v>11</v>
      </c>
      <c r="C37" s="17" t="s">
        <v>48</v>
      </c>
      <c r="D37" s="17" t="s">
        <v>172</v>
      </c>
      <c r="E37" s="17" t="s">
        <v>133</v>
      </c>
      <c r="F37" s="5">
        <v>1155.2</v>
      </c>
    </row>
    <row r="38" spans="1:6" ht="25.5" x14ac:dyDescent="0.2">
      <c r="A38" s="18" t="s">
        <v>29</v>
      </c>
      <c r="B38" s="17" t="s">
        <v>11</v>
      </c>
      <c r="C38" s="17" t="s">
        <v>48</v>
      </c>
      <c r="D38" s="17" t="s">
        <v>172</v>
      </c>
      <c r="E38" s="17" t="s">
        <v>28</v>
      </c>
      <c r="F38" s="5">
        <f>F39</f>
        <v>134.80000000000001</v>
      </c>
    </row>
    <row r="39" spans="1:6" ht="25.5" x14ac:dyDescent="0.2">
      <c r="A39" s="18" t="s">
        <v>27</v>
      </c>
      <c r="B39" s="17" t="s">
        <v>11</v>
      </c>
      <c r="C39" s="17" t="s">
        <v>48</v>
      </c>
      <c r="D39" s="17" t="s">
        <v>172</v>
      </c>
      <c r="E39" s="17" t="s">
        <v>24</v>
      </c>
      <c r="F39" s="5">
        <v>134.80000000000001</v>
      </c>
    </row>
    <row r="40" spans="1:6" ht="38.25" x14ac:dyDescent="0.2">
      <c r="A40" s="22" t="s">
        <v>143</v>
      </c>
      <c r="B40" s="19" t="s">
        <v>11</v>
      </c>
      <c r="C40" s="19" t="s">
        <v>48</v>
      </c>
      <c r="D40" s="19" t="s">
        <v>470</v>
      </c>
      <c r="E40" s="19"/>
      <c r="F40" s="9">
        <f>F41+F43</f>
        <v>865</v>
      </c>
    </row>
    <row r="41" spans="1:6" ht="76.5" x14ac:dyDescent="0.2">
      <c r="A41" s="18" t="s">
        <v>76</v>
      </c>
      <c r="B41" s="17" t="s">
        <v>11</v>
      </c>
      <c r="C41" s="17" t="s">
        <v>48</v>
      </c>
      <c r="D41" s="17" t="s">
        <v>470</v>
      </c>
      <c r="E41" s="17" t="s">
        <v>75</v>
      </c>
      <c r="F41" s="5">
        <f>F42</f>
        <v>730.6</v>
      </c>
    </row>
    <row r="42" spans="1:6" ht="25.5" x14ac:dyDescent="0.2">
      <c r="A42" s="18" t="s">
        <v>139</v>
      </c>
      <c r="B42" s="17" t="s">
        <v>11</v>
      </c>
      <c r="C42" s="17" t="s">
        <v>48</v>
      </c>
      <c r="D42" s="17" t="s">
        <v>470</v>
      </c>
      <c r="E42" s="17" t="s">
        <v>133</v>
      </c>
      <c r="F42" s="5">
        <v>730.6</v>
      </c>
    </row>
    <row r="43" spans="1:6" ht="25.5" x14ac:dyDescent="0.2">
      <c r="A43" s="18" t="s">
        <v>29</v>
      </c>
      <c r="B43" s="17" t="s">
        <v>11</v>
      </c>
      <c r="C43" s="17" t="s">
        <v>48</v>
      </c>
      <c r="D43" s="17" t="s">
        <v>470</v>
      </c>
      <c r="E43" s="17" t="s">
        <v>28</v>
      </c>
      <c r="F43" s="5">
        <f>F44</f>
        <v>134.4</v>
      </c>
    </row>
    <row r="44" spans="1:6" ht="25.5" x14ac:dyDescent="0.2">
      <c r="A44" s="18" t="s">
        <v>27</v>
      </c>
      <c r="B44" s="17" t="s">
        <v>11</v>
      </c>
      <c r="C44" s="17" t="s">
        <v>48</v>
      </c>
      <c r="D44" s="17" t="s">
        <v>470</v>
      </c>
      <c r="E44" s="17" t="s">
        <v>24</v>
      </c>
      <c r="F44" s="5">
        <v>134.4</v>
      </c>
    </row>
    <row r="45" spans="1:6" ht="54.75" customHeight="1" x14ac:dyDescent="0.2">
      <c r="A45" s="22" t="s">
        <v>54</v>
      </c>
      <c r="B45" s="19" t="s">
        <v>11</v>
      </c>
      <c r="C45" s="19" t="s">
        <v>48</v>
      </c>
      <c r="D45" s="19" t="s">
        <v>471</v>
      </c>
      <c r="E45" s="19"/>
      <c r="F45" s="9">
        <f>F46+F48</f>
        <v>1732.9</v>
      </c>
    </row>
    <row r="46" spans="1:6" ht="78.75" customHeight="1" x14ac:dyDescent="0.2">
      <c r="A46" s="18" t="s">
        <v>76</v>
      </c>
      <c r="B46" s="17" t="s">
        <v>11</v>
      </c>
      <c r="C46" s="17" t="s">
        <v>48</v>
      </c>
      <c r="D46" s="17" t="s">
        <v>471</v>
      </c>
      <c r="E46" s="17" t="s">
        <v>75</v>
      </c>
      <c r="F46" s="5">
        <f>F47</f>
        <v>1332.9</v>
      </c>
    </row>
    <row r="47" spans="1:6" ht="26.25" customHeight="1" x14ac:dyDescent="0.2">
      <c r="A47" s="18" t="s">
        <v>134</v>
      </c>
      <c r="B47" s="17" t="s">
        <v>11</v>
      </c>
      <c r="C47" s="17" t="s">
        <v>48</v>
      </c>
      <c r="D47" s="17" t="s">
        <v>471</v>
      </c>
      <c r="E47" s="17" t="s">
        <v>133</v>
      </c>
      <c r="F47" s="5">
        <v>1332.9</v>
      </c>
    </row>
    <row r="48" spans="1:6" ht="26.25" customHeight="1" x14ac:dyDescent="0.2">
      <c r="A48" s="18" t="s">
        <v>29</v>
      </c>
      <c r="B48" s="17" t="s">
        <v>11</v>
      </c>
      <c r="C48" s="17" t="s">
        <v>48</v>
      </c>
      <c r="D48" s="17" t="s">
        <v>471</v>
      </c>
      <c r="E48" s="17" t="s">
        <v>28</v>
      </c>
      <c r="F48" s="5">
        <f>F49</f>
        <v>400</v>
      </c>
    </row>
    <row r="49" spans="1:6" ht="30" customHeight="1" x14ac:dyDescent="0.2">
      <c r="A49" s="18" t="s">
        <v>27</v>
      </c>
      <c r="B49" s="17" t="s">
        <v>11</v>
      </c>
      <c r="C49" s="17" t="s">
        <v>48</v>
      </c>
      <c r="D49" s="17" t="s">
        <v>471</v>
      </c>
      <c r="E49" s="17" t="s">
        <v>24</v>
      </c>
      <c r="F49" s="5">
        <v>400</v>
      </c>
    </row>
    <row r="50" spans="1:6" ht="42" customHeight="1" x14ac:dyDescent="0.2">
      <c r="A50" s="11" t="s">
        <v>142</v>
      </c>
      <c r="B50" s="10" t="s">
        <v>11</v>
      </c>
      <c r="C50" s="10" t="s">
        <v>48</v>
      </c>
      <c r="D50" s="10" t="s">
        <v>164</v>
      </c>
      <c r="E50" s="19"/>
      <c r="F50" s="9">
        <f>F51+F53+F55</f>
        <v>5</v>
      </c>
    </row>
    <row r="51" spans="1:6" ht="75.75" customHeight="1" x14ac:dyDescent="0.2">
      <c r="A51" s="18" t="s">
        <v>76</v>
      </c>
      <c r="B51" s="6" t="s">
        <v>11</v>
      </c>
      <c r="C51" s="6" t="s">
        <v>48</v>
      </c>
      <c r="D51" s="6" t="s">
        <v>164</v>
      </c>
      <c r="E51" s="17" t="s">
        <v>75</v>
      </c>
      <c r="F51" s="5">
        <f>F52</f>
        <v>3.1</v>
      </c>
    </row>
    <row r="52" spans="1:6" ht="29.25" customHeight="1" x14ac:dyDescent="0.2">
      <c r="A52" s="18" t="s">
        <v>134</v>
      </c>
      <c r="B52" s="6" t="s">
        <v>11</v>
      </c>
      <c r="C52" s="6" t="s">
        <v>48</v>
      </c>
      <c r="D52" s="6" t="s">
        <v>164</v>
      </c>
      <c r="E52" s="17" t="s">
        <v>133</v>
      </c>
      <c r="F52" s="5">
        <v>3.1</v>
      </c>
    </row>
    <row r="53" spans="1:6" ht="28.5" customHeight="1" x14ac:dyDescent="0.2">
      <c r="A53" s="18" t="s">
        <v>29</v>
      </c>
      <c r="B53" s="6" t="s">
        <v>11</v>
      </c>
      <c r="C53" s="6" t="s">
        <v>48</v>
      </c>
      <c r="D53" s="6" t="s">
        <v>164</v>
      </c>
      <c r="E53" s="17" t="s">
        <v>28</v>
      </c>
      <c r="F53" s="5">
        <f>F54</f>
        <v>0.4</v>
      </c>
    </row>
    <row r="54" spans="1:6" ht="13.5" customHeight="1" x14ac:dyDescent="0.2">
      <c r="A54" s="18" t="s">
        <v>27</v>
      </c>
      <c r="B54" s="6" t="s">
        <v>11</v>
      </c>
      <c r="C54" s="6" t="s">
        <v>48</v>
      </c>
      <c r="D54" s="6" t="s">
        <v>164</v>
      </c>
      <c r="E54" s="17" t="s">
        <v>24</v>
      </c>
      <c r="F54" s="5">
        <v>0.4</v>
      </c>
    </row>
    <row r="55" spans="1:6" ht="15.75" customHeight="1" x14ac:dyDescent="0.2">
      <c r="A55" s="18" t="s">
        <v>105</v>
      </c>
      <c r="B55" s="6" t="s">
        <v>11</v>
      </c>
      <c r="C55" s="6" t="s">
        <v>48</v>
      </c>
      <c r="D55" s="6" t="s">
        <v>164</v>
      </c>
      <c r="E55" s="17" t="s">
        <v>6</v>
      </c>
      <c r="F55" s="5">
        <f>F56</f>
        <v>1.5</v>
      </c>
    </row>
    <row r="56" spans="1:6" x14ac:dyDescent="0.2">
      <c r="A56" s="18" t="s">
        <v>125</v>
      </c>
      <c r="B56" s="6" t="s">
        <v>11</v>
      </c>
      <c r="C56" s="6" t="s">
        <v>48</v>
      </c>
      <c r="D56" s="6" t="s">
        <v>164</v>
      </c>
      <c r="E56" s="17" t="s">
        <v>124</v>
      </c>
      <c r="F56" s="5">
        <v>1.5</v>
      </c>
    </row>
    <row r="57" spans="1:6" ht="76.5" x14ac:dyDescent="0.2">
      <c r="A57" s="11" t="s">
        <v>141</v>
      </c>
      <c r="B57" s="10" t="s">
        <v>11</v>
      </c>
      <c r="C57" s="10" t="s">
        <v>48</v>
      </c>
      <c r="D57" s="10" t="s">
        <v>165</v>
      </c>
      <c r="E57" s="10"/>
      <c r="F57" s="9">
        <f>F58+F60</f>
        <v>80.2</v>
      </c>
    </row>
    <row r="58" spans="1:6" ht="76.5" x14ac:dyDescent="0.2">
      <c r="A58" s="18" t="s">
        <v>76</v>
      </c>
      <c r="B58" s="6" t="s">
        <v>11</v>
      </c>
      <c r="C58" s="6" t="s">
        <v>48</v>
      </c>
      <c r="D58" s="6" t="s">
        <v>165</v>
      </c>
      <c r="E58" s="17" t="s">
        <v>75</v>
      </c>
      <c r="F58" s="5">
        <f>F59</f>
        <v>72.400000000000006</v>
      </c>
    </row>
    <row r="59" spans="1:6" ht="25.5" x14ac:dyDescent="0.2">
      <c r="A59" s="18" t="s">
        <v>134</v>
      </c>
      <c r="B59" s="6" t="s">
        <v>11</v>
      </c>
      <c r="C59" s="6" t="s">
        <v>48</v>
      </c>
      <c r="D59" s="6" t="s">
        <v>165</v>
      </c>
      <c r="E59" s="17" t="s">
        <v>133</v>
      </c>
      <c r="F59" s="5">
        <v>72.400000000000006</v>
      </c>
    </row>
    <row r="60" spans="1:6" ht="25.5" x14ac:dyDescent="0.2">
      <c r="A60" s="18" t="s">
        <v>29</v>
      </c>
      <c r="B60" s="6" t="s">
        <v>11</v>
      </c>
      <c r="C60" s="6" t="s">
        <v>48</v>
      </c>
      <c r="D60" s="6" t="s">
        <v>165</v>
      </c>
      <c r="E60" s="17" t="s">
        <v>28</v>
      </c>
      <c r="F60" s="5">
        <f>F61</f>
        <v>7.8</v>
      </c>
    </row>
    <row r="61" spans="1:6" ht="27.75" customHeight="1" x14ac:dyDescent="0.2">
      <c r="A61" s="18" t="s">
        <v>27</v>
      </c>
      <c r="B61" s="6" t="s">
        <v>11</v>
      </c>
      <c r="C61" s="6" t="s">
        <v>48</v>
      </c>
      <c r="D61" s="6" t="s">
        <v>165</v>
      </c>
      <c r="E61" s="17" t="s">
        <v>24</v>
      </c>
      <c r="F61" s="5">
        <v>7.8</v>
      </c>
    </row>
    <row r="62" spans="1:6" ht="54" customHeight="1" x14ac:dyDescent="0.2">
      <c r="A62" s="60" t="s">
        <v>140</v>
      </c>
      <c r="B62" s="10" t="s">
        <v>11</v>
      </c>
      <c r="C62" s="10" t="s">
        <v>48</v>
      </c>
      <c r="D62" s="10" t="s">
        <v>166</v>
      </c>
      <c r="E62" s="10"/>
      <c r="F62" s="9">
        <f>F65+F63</f>
        <v>370.7</v>
      </c>
    </row>
    <row r="63" spans="1:6" ht="76.5" x14ac:dyDescent="0.2">
      <c r="A63" s="18" t="s">
        <v>76</v>
      </c>
      <c r="B63" s="17" t="s">
        <v>11</v>
      </c>
      <c r="C63" s="17" t="s">
        <v>48</v>
      </c>
      <c r="D63" s="6" t="s">
        <v>166</v>
      </c>
      <c r="E63" s="17" t="s">
        <v>75</v>
      </c>
      <c r="F63" s="5">
        <f>F64</f>
        <v>338.5</v>
      </c>
    </row>
    <row r="64" spans="1:6" ht="25.5" x14ac:dyDescent="0.2">
      <c r="A64" s="18" t="s">
        <v>139</v>
      </c>
      <c r="B64" s="17" t="s">
        <v>11</v>
      </c>
      <c r="C64" s="17" t="s">
        <v>48</v>
      </c>
      <c r="D64" s="6" t="s">
        <v>166</v>
      </c>
      <c r="E64" s="17" t="s">
        <v>133</v>
      </c>
      <c r="F64" s="5">
        <v>338.5</v>
      </c>
    </row>
    <row r="65" spans="1:6" ht="25.5" x14ac:dyDescent="0.2">
      <c r="A65" s="59" t="s">
        <v>29</v>
      </c>
      <c r="B65" s="6" t="s">
        <v>11</v>
      </c>
      <c r="C65" s="6" t="s">
        <v>48</v>
      </c>
      <c r="D65" s="6" t="s">
        <v>166</v>
      </c>
      <c r="E65" s="58" t="s">
        <v>28</v>
      </c>
      <c r="F65" s="5">
        <f>F66</f>
        <v>32.200000000000003</v>
      </c>
    </row>
    <row r="66" spans="1:6" ht="25.5" x14ac:dyDescent="0.2">
      <c r="A66" s="59" t="s">
        <v>27</v>
      </c>
      <c r="B66" s="6" t="s">
        <v>11</v>
      </c>
      <c r="C66" s="6" t="s">
        <v>48</v>
      </c>
      <c r="D66" s="6" t="s">
        <v>166</v>
      </c>
      <c r="E66" s="58" t="s">
        <v>24</v>
      </c>
      <c r="F66" s="5">
        <v>32.200000000000003</v>
      </c>
    </row>
    <row r="67" spans="1:6" ht="26.25" customHeight="1" x14ac:dyDescent="0.2">
      <c r="A67" s="60" t="s">
        <v>626</v>
      </c>
      <c r="B67" s="10" t="s">
        <v>11</v>
      </c>
      <c r="C67" s="10" t="s">
        <v>48</v>
      </c>
      <c r="D67" s="10" t="s">
        <v>627</v>
      </c>
      <c r="E67" s="79"/>
      <c r="F67" s="9">
        <f>F68</f>
        <v>709</v>
      </c>
    </row>
    <row r="68" spans="1:6" ht="27" customHeight="1" x14ac:dyDescent="0.2">
      <c r="A68" s="59" t="s">
        <v>29</v>
      </c>
      <c r="B68" s="6" t="s">
        <v>11</v>
      </c>
      <c r="C68" s="6" t="s">
        <v>48</v>
      </c>
      <c r="D68" s="6" t="s">
        <v>627</v>
      </c>
      <c r="E68" s="58" t="s">
        <v>28</v>
      </c>
      <c r="F68" s="5">
        <f>F69</f>
        <v>709</v>
      </c>
    </row>
    <row r="69" spans="1:6" ht="23.25" customHeight="1" x14ac:dyDescent="0.2">
      <c r="A69" s="59" t="s">
        <v>27</v>
      </c>
      <c r="B69" s="6" t="s">
        <v>11</v>
      </c>
      <c r="C69" s="6" t="s">
        <v>48</v>
      </c>
      <c r="D69" s="6" t="s">
        <v>627</v>
      </c>
      <c r="E69" s="58" t="s">
        <v>24</v>
      </c>
      <c r="F69" s="5">
        <v>709</v>
      </c>
    </row>
    <row r="70" spans="1:6" ht="16.5" customHeight="1" x14ac:dyDescent="0.25">
      <c r="A70" s="76" t="s">
        <v>167</v>
      </c>
      <c r="B70" s="12" t="s">
        <v>11</v>
      </c>
      <c r="C70" s="12" t="s">
        <v>102</v>
      </c>
      <c r="D70" s="77"/>
      <c r="E70" s="78"/>
      <c r="F70" s="2">
        <f>F71</f>
        <v>0</v>
      </c>
    </row>
    <row r="71" spans="1:6" ht="15.75" customHeight="1" x14ac:dyDescent="0.2">
      <c r="A71" s="21" t="s">
        <v>21</v>
      </c>
      <c r="B71" s="10" t="s">
        <v>11</v>
      </c>
      <c r="C71" s="10" t="s">
        <v>102</v>
      </c>
      <c r="D71" s="20" t="s">
        <v>161</v>
      </c>
      <c r="E71" s="78"/>
      <c r="F71" s="9">
        <f>F72</f>
        <v>0</v>
      </c>
    </row>
    <row r="72" spans="1:6" ht="50.25" customHeight="1" x14ac:dyDescent="0.2">
      <c r="A72" s="60" t="s">
        <v>168</v>
      </c>
      <c r="B72" s="10" t="s">
        <v>11</v>
      </c>
      <c r="C72" s="10" t="s">
        <v>102</v>
      </c>
      <c r="D72" s="10" t="s">
        <v>169</v>
      </c>
      <c r="E72" s="79"/>
      <c r="F72" s="9">
        <f>F73</f>
        <v>0</v>
      </c>
    </row>
    <row r="73" spans="1:6" ht="30" customHeight="1" x14ac:dyDescent="0.2">
      <c r="A73" s="59" t="s">
        <v>29</v>
      </c>
      <c r="B73" s="6" t="s">
        <v>11</v>
      </c>
      <c r="C73" s="6" t="s">
        <v>102</v>
      </c>
      <c r="D73" s="6" t="s">
        <v>169</v>
      </c>
      <c r="E73" s="58" t="s">
        <v>28</v>
      </c>
      <c r="F73" s="5">
        <f>F74</f>
        <v>0</v>
      </c>
    </row>
    <row r="74" spans="1:6" ht="28.5" customHeight="1" x14ac:dyDescent="0.2">
      <c r="A74" s="59" t="s">
        <v>27</v>
      </c>
      <c r="B74" s="6" t="s">
        <v>11</v>
      </c>
      <c r="C74" s="6" t="s">
        <v>102</v>
      </c>
      <c r="D74" s="6" t="s">
        <v>169</v>
      </c>
      <c r="E74" s="58" t="s">
        <v>24</v>
      </c>
      <c r="F74" s="5">
        <v>0</v>
      </c>
    </row>
    <row r="75" spans="1:6" ht="39" customHeight="1" x14ac:dyDescent="0.2">
      <c r="A75" s="13" t="s">
        <v>138</v>
      </c>
      <c r="B75" s="14" t="s">
        <v>11</v>
      </c>
      <c r="C75" s="14" t="s">
        <v>43</v>
      </c>
      <c r="D75" s="12"/>
      <c r="E75" s="12"/>
      <c r="F75" s="2">
        <f>F76</f>
        <v>1916.8</v>
      </c>
    </row>
    <row r="76" spans="1:6" ht="17.25" customHeight="1" x14ac:dyDescent="0.2">
      <c r="A76" s="21" t="s">
        <v>21</v>
      </c>
      <c r="B76" s="19" t="s">
        <v>11</v>
      </c>
      <c r="C76" s="19" t="s">
        <v>43</v>
      </c>
      <c r="D76" s="20" t="s">
        <v>161</v>
      </c>
      <c r="E76" s="19"/>
      <c r="F76" s="9">
        <f>F77+F80+F83</f>
        <v>1916.8</v>
      </c>
    </row>
    <row r="77" spans="1:6" ht="25.5" customHeight="1" x14ac:dyDescent="0.2">
      <c r="A77" s="57" t="s">
        <v>137</v>
      </c>
      <c r="B77" s="17" t="s">
        <v>11</v>
      </c>
      <c r="C77" s="17" t="s">
        <v>43</v>
      </c>
      <c r="D77" s="26" t="s">
        <v>162</v>
      </c>
      <c r="E77" s="17"/>
      <c r="F77" s="5">
        <f>F78</f>
        <v>1499.1</v>
      </c>
    </row>
    <row r="78" spans="1:6" ht="76.5" x14ac:dyDescent="0.2">
      <c r="A78" s="18" t="s">
        <v>76</v>
      </c>
      <c r="B78" s="17" t="s">
        <v>11</v>
      </c>
      <c r="C78" s="17" t="s">
        <v>43</v>
      </c>
      <c r="D78" s="26" t="s">
        <v>162</v>
      </c>
      <c r="E78" s="17" t="s">
        <v>75</v>
      </c>
      <c r="F78" s="5">
        <f>F79</f>
        <v>1499.1</v>
      </c>
    </row>
    <row r="79" spans="1:6" ht="25.5" x14ac:dyDescent="0.2">
      <c r="A79" s="18" t="s">
        <v>134</v>
      </c>
      <c r="B79" s="17" t="s">
        <v>11</v>
      </c>
      <c r="C79" s="17" t="s">
        <v>43</v>
      </c>
      <c r="D79" s="26" t="s">
        <v>162</v>
      </c>
      <c r="E79" s="17" t="s">
        <v>133</v>
      </c>
      <c r="F79" s="5">
        <v>1499.1</v>
      </c>
    </row>
    <row r="80" spans="1:6" ht="26.25" customHeight="1" x14ac:dyDescent="0.2">
      <c r="A80" s="18" t="s">
        <v>45</v>
      </c>
      <c r="B80" s="17" t="s">
        <v>11</v>
      </c>
      <c r="C80" s="17" t="s">
        <v>43</v>
      </c>
      <c r="D80" s="26" t="s">
        <v>163</v>
      </c>
      <c r="E80" s="17"/>
      <c r="F80" s="5">
        <f>F81</f>
        <v>11</v>
      </c>
    </row>
    <row r="81" spans="1:6" ht="27" customHeight="1" x14ac:dyDescent="0.2">
      <c r="A81" s="18" t="s">
        <v>29</v>
      </c>
      <c r="B81" s="17" t="s">
        <v>11</v>
      </c>
      <c r="C81" s="17" t="s">
        <v>43</v>
      </c>
      <c r="D81" s="26" t="s">
        <v>163</v>
      </c>
      <c r="E81" s="17" t="s">
        <v>28</v>
      </c>
      <c r="F81" s="5">
        <f>F82</f>
        <v>11</v>
      </c>
    </row>
    <row r="82" spans="1:6" ht="29.25" customHeight="1" x14ac:dyDescent="0.2">
      <c r="A82" s="18" t="s">
        <v>27</v>
      </c>
      <c r="B82" s="17" t="s">
        <v>11</v>
      </c>
      <c r="C82" s="17" t="s">
        <v>43</v>
      </c>
      <c r="D82" s="26" t="s">
        <v>163</v>
      </c>
      <c r="E82" s="17" t="s">
        <v>24</v>
      </c>
      <c r="F82" s="5">
        <v>11</v>
      </c>
    </row>
    <row r="83" spans="1:6" ht="26.25" customHeight="1" x14ac:dyDescent="0.2">
      <c r="A83" s="18" t="s">
        <v>136</v>
      </c>
      <c r="B83" s="17" t="s">
        <v>11</v>
      </c>
      <c r="C83" s="17" t="s">
        <v>43</v>
      </c>
      <c r="D83" s="26" t="s">
        <v>170</v>
      </c>
      <c r="E83" s="17"/>
      <c r="F83" s="5">
        <f>F84</f>
        <v>406.7</v>
      </c>
    </row>
    <row r="84" spans="1:6" ht="75.75" customHeight="1" x14ac:dyDescent="0.2">
      <c r="A84" s="18" t="s">
        <v>135</v>
      </c>
      <c r="B84" s="17" t="s">
        <v>11</v>
      </c>
      <c r="C84" s="17" t="s">
        <v>43</v>
      </c>
      <c r="D84" s="26" t="s">
        <v>170</v>
      </c>
      <c r="E84" s="17" t="s">
        <v>75</v>
      </c>
      <c r="F84" s="5">
        <f>F85</f>
        <v>406.7</v>
      </c>
    </row>
    <row r="85" spans="1:6" ht="24.75" customHeight="1" x14ac:dyDescent="0.2">
      <c r="A85" s="18" t="s">
        <v>134</v>
      </c>
      <c r="B85" s="17" t="s">
        <v>11</v>
      </c>
      <c r="C85" s="17" t="s">
        <v>43</v>
      </c>
      <c r="D85" s="26" t="s">
        <v>170</v>
      </c>
      <c r="E85" s="17" t="s">
        <v>133</v>
      </c>
      <c r="F85" s="5">
        <v>406.7</v>
      </c>
    </row>
    <row r="86" spans="1:6" ht="25.5" customHeight="1" x14ac:dyDescent="0.2">
      <c r="A86" s="16" t="s">
        <v>560</v>
      </c>
      <c r="B86" s="14" t="s">
        <v>11</v>
      </c>
      <c r="C86" s="14" t="s">
        <v>83</v>
      </c>
      <c r="D86" s="15"/>
      <c r="E86" s="14"/>
      <c r="F86" s="2">
        <f>F87</f>
        <v>300</v>
      </c>
    </row>
    <row r="87" spans="1:6" ht="14.25" customHeight="1" x14ac:dyDescent="0.2">
      <c r="A87" s="21" t="s">
        <v>21</v>
      </c>
      <c r="B87" s="19" t="s">
        <v>11</v>
      </c>
      <c r="C87" s="19" t="s">
        <v>83</v>
      </c>
      <c r="D87" s="20" t="s">
        <v>561</v>
      </c>
      <c r="E87" s="17"/>
      <c r="F87" s="5">
        <f>F88</f>
        <v>300</v>
      </c>
    </row>
    <row r="88" spans="1:6" ht="24" customHeight="1" x14ac:dyDescent="0.2">
      <c r="A88" s="18" t="s">
        <v>562</v>
      </c>
      <c r="B88" s="17" t="s">
        <v>11</v>
      </c>
      <c r="C88" s="17" t="s">
        <v>83</v>
      </c>
      <c r="D88" s="26" t="s">
        <v>563</v>
      </c>
      <c r="E88" s="17"/>
      <c r="F88" s="5">
        <f>F89</f>
        <v>300</v>
      </c>
    </row>
    <row r="89" spans="1:6" ht="24.75" customHeight="1" x14ac:dyDescent="0.2">
      <c r="A89" s="18" t="s">
        <v>29</v>
      </c>
      <c r="B89" s="17" t="s">
        <v>11</v>
      </c>
      <c r="C89" s="17" t="s">
        <v>83</v>
      </c>
      <c r="D89" s="26" t="s">
        <v>563</v>
      </c>
      <c r="E89" s="17" t="s">
        <v>28</v>
      </c>
      <c r="F89" s="5">
        <f>F90</f>
        <v>300</v>
      </c>
    </row>
    <row r="90" spans="1:6" ht="25.5" x14ac:dyDescent="0.2">
      <c r="A90" s="18" t="s">
        <v>27</v>
      </c>
      <c r="B90" s="17" t="s">
        <v>11</v>
      </c>
      <c r="C90" s="17" t="s">
        <v>83</v>
      </c>
      <c r="D90" s="26" t="s">
        <v>563</v>
      </c>
      <c r="E90" s="17" t="s">
        <v>24</v>
      </c>
      <c r="F90" s="5">
        <v>300</v>
      </c>
    </row>
    <row r="91" spans="1:6" ht="14.25" customHeight="1" x14ac:dyDescent="0.2">
      <c r="A91" s="16" t="s">
        <v>132</v>
      </c>
      <c r="B91" s="14" t="s">
        <v>11</v>
      </c>
      <c r="C91" s="14" t="s">
        <v>35</v>
      </c>
      <c r="D91" s="14"/>
      <c r="E91" s="14"/>
      <c r="F91" s="2">
        <f>F92</f>
        <v>0</v>
      </c>
    </row>
    <row r="92" spans="1:6" ht="13.5" customHeight="1" x14ac:dyDescent="0.2">
      <c r="A92" s="21" t="s">
        <v>21</v>
      </c>
      <c r="B92" s="19" t="s">
        <v>11</v>
      </c>
      <c r="C92" s="19" t="s">
        <v>35</v>
      </c>
      <c r="D92" s="20" t="s">
        <v>161</v>
      </c>
      <c r="E92" s="19"/>
      <c r="F92" s="9">
        <f>F93</f>
        <v>0</v>
      </c>
    </row>
    <row r="93" spans="1:6" ht="13.5" customHeight="1" x14ac:dyDescent="0.2">
      <c r="A93" s="27" t="s">
        <v>131</v>
      </c>
      <c r="B93" s="23" t="s">
        <v>11</v>
      </c>
      <c r="C93" s="23" t="s">
        <v>35</v>
      </c>
      <c r="D93" s="23" t="s">
        <v>173</v>
      </c>
      <c r="E93" s="23"/>
      <c r="F93" s="5">
        <f>F94</f>
        <v>0</v>
      </c>
    </row>
    <row r="94" spans="1:6" ht="15" customHeight="1" x14ac:dyDescent="0.2">
      <c r="A94" s="27" t="s">
        <v>72</v>
      </c>
      <c r="B94" s="23" t="s">
        <v>11</v>
      </c>
      <c r="C94" s="23" t="s">
        <v>35</v>
      </c>
      <c r="D94" s="23" t="s">
        <v>173</v>
      </c>
      <c r="E94" s="23" t="s">
        <v>71</v>
      </c>
      <c r="F94" s="5">
        <f>F95</f>
        <v>0</v>
      </c>
    </row>
    <row r="95" spans="1:6" ht="15.75" customHeight="1" x14ac:dyDescent="0.2">
      <c r="A95" s="27" t="s">
        <v>130</v>
      </c>
      <c r="B95" s="23" t="s">
        <v>11</v>
      </c>
      <c r="C95" s="23" t="s">
        <v>35</v>
      </c>
      <c r="D95" s="23" t="s">
        <v>173</v>
      </c>
      <c r="E95" s="23" t="s">
        <v>129</v>
      </c>
      <c r="F95" s="5">
        <v>0</v>
      </c>
    </row>
    <row r="96" spans="1:6" x14ac:dyDescent="0.2">
      <c r="A96" s="55" t="s">
        <v>128</v>
      </c>
      <c r="B96" s="53" t="s">
        <v>25</v>
      </c>
      <c r="C96" s="53"/>
      <c r="D96" s="53"/>
      <c r="E96" s="53"/>
      <c r="F96" s="2">
        <f>F97</f>
        <v>1738.2</v>
      </c>
    </row>
    <row r="97" spans="1:6" x14ac:dyDescent="0.2">
      <c r="A97" s="13" t="s">
        <v>127</v>
      </c>
      <c r="B97" s="12" t="s">
        <v>25</v>
      </c>
      <c r="C97" s="12" t="s">
        <v>2</v>
      </c>
      <c r="D97" s="12"/>
      <c r="E97" s="12"/>
      <c r="F97" s="2">
        <f>F98</f>
        <v>1738.2</v>
      </c>
    </row>
    <row r="98" spans="1:6" ht="13.5" customHeight="1" x14ac:dyDescent="0.2">
      <c r="A98" s="21" t="s">
        <v>21</v>
      </c>
      <c r="B98" s="19" t="s">
        <v>25</v>
      </c>
      <c r="C98" s="19" t="s">
        <v>2</v>
      </c>
      <c r="D98" s="20" t="s">
        <v>161</v>
      </c>
      <c r="E98" s="12"/>
      <c r="F98" s="9">
        <f>F99</f>
        <v>1738.2</v>
      </c>
    </row>
    <row r="99" spans="1:6" ht="39.75" customHeight="1" x14ac:dyDescent="0.2">
      <c r="A99" s="52" t="s">
        <v>126</v>
      </c>
      <c r="B99" s="6" t="s">
        <v>25</v>
      </c>
      <c r="C99" s="6" t="s">
        <v>2</v>
      </c>
      <c r="D99" s="6" t="s">
        <v>174</v>
      </c>
      <c r="E99" s="6" t="s">
        <v>117</v>
      </c>
      <c r="F99" s="5">
        <f>F100</f>
        <v>1738.2</v>
      </c>
    </row>
    <row r="100" spans="1:6" x14ac:dyDescent="0.2">
      <c r="A100" s="52" t="s">
        <v>105</v>
      </c>
      <c r="B100" s="6" t="s">
        <v>25</v>
      </c>
      <c r="C100" s="6" t="s">
        <v>2</v>
      </c>
      <c r="D100" s="6" t="s">
        <v>174</v>
      </c>
      <c r="E100" s="6" t="s">
        <v>6</v>
      </c>
      <c r="F100" s="5">
        <f>F101</f>
        <v>1738.2</v>
      </c>
    </row>
    <row r="101" spans="1:6" ht="17.25" customHeight="1" x14ac:dyDescent="0.2">
      <c r="A101" s="32" t="s">
        <v>125</v>
      </c>
      <c r="B101" s="6" t="s">
        <v>25</v>
      </c>
      <c r="C101" s="6" t="s">
        <v>2</v>
      </c>
      <c r="D101" s="6" t="s">
        <v>174</v>
      </c>
      <c r="E101" s="6" t="s">
        <v>124</v>
      </c>
      <c r="F101" s="5">
        <v>1738.2</v>
      </c>
    </row>
    <row r="102" spans="1:6" ht="28.5" customHeight="1" x14ac:dyDescent="0.2">
      <c r="A102" s="51" t="s">
        <v>123</v>
      </c>
      <c r="B102" s="46" t="s">
        <v>2</v>
      </c>
      <c r="C102" s="46"/>
      <c r="D102" s="46"/>
      <c r="E102" s="46"/>
      <c r="F102" s="2">
        <f>F103</f>
        <v>7366.2999999999993</v>
      </c>
    </row>
    <row r="103" spans="1:6" ht="38.25" customHeight="1" x14ac:dyDescent="0.2">
      <c r="A103" s="51" t="s">
        <v>122</v>
      </c>
      <c r="B103" s="46" t="s">
        <v>2</v>
      </c>
      <c r="C103" s="46" t="s">
        <v>82</v>
      </c>
      <c r="D103" s="46"/>
      <c r="E103" s="46"/>
      <c r="F103" s="2">
        <f>F104+F117</f>
        <v>7366.2999999999993</v>
      </c>
    </row>
    <row r="104" spans="1:6" ht="40.5" customHeight="1" x14ac:dyDescent="0.2">
      <c r="A104" s="35" t="s">
        <v>121</v>
      </c>
      <c r="B104" s="50" t="s">
        <v>2</v>
      </c>
      <c r="C104" s="50" t="s">
        <v>82</v>
      </c>
      <c r="D104" s="50" t="s">
        <v>175</v>
      </c>
      <c r="E104" s="50"/>
      <c r="F104" s="9">
        <f>F105+F111+F114+F108</f>
        <v>6617.4</v>
      </c>
    </row>
    <row r="105" spans="1:6" ht="28.5" customHeight="1" x14ac:dyDescent="0.2">
      <c r="A105" s="25" t="s">
        <v>176</v>
      </c>
      <c r="B105" s="48" t="s">
        <v>2</v>
      </c>
      <c r="C105" s="48" t="s">
        <v>82</v>
      </c>
      <c r="D105" s="48" t="s">
        <v>177</v>
      </c>
      <c r="E105" s="48"/>
      <c r="F105" s="5">
        <f>F106</f>
        <v>2187.4</v>
      </c>
    </row>
    <row r="106" spans="1:6" ht="42" customHeight="1" x14ac:dyDescent="0.2">
      <c r="A106" s="25" t="s">
        <v>38</v>
      </c>
      <c r="B106" s="48" t="s">
        <v>2</v>
      </c>
      <c r="C106" s="48" t="s">
        <v>82</v>
      </c>
      <c r="D106" s="48" t="s">
        <v>177</v>
      </c>
      <c r="E106" s="48">
        <v>600</v>
      </c>
      <c r="F106" s="5">
        <f>F107</f>
        <v>2187.4</v>
      </c>
    </row>
    <row r="107" spans="1:6" ht="19.5" customHeight="1" x14ac:dyDescent="0.2">
      <c r="A107" s="32" t="s">
        <v>61</v>
      </c>
      <c r="B107" s="48" t="s">
        <v>2</v>
      </c>
      <c r="C107" s="48" t="s">
        <v>82</v>
      </c>
      <c r="D107" s="48" t="s">
        <v>177</v>
      </c>
      <c r="E107" s="48">
        <v>610</v>
      </c>
      <c r="F107" s="5">
        <v>2187.4</v>
      </c>
    </row>
    <row r="108" spans="1:6" ht="30.75" customHeight="1" x14ac:dyDescent="0.2">
      <c r="A108" s="35" t="s">
        <v>541</v>
      </c>
      <c r="B108" s="50" t="s">
        <v>2</v>
      </c>
      <c r="C108" s="50" t="s">
        <v>82</v>
      </c>
      <c r="D108" s="50" t="s">
        <v>542</v>
      </c>
      <c r="E108" s="50"/>
      <c r="F108" s="9">
        <f>F109</f>
        <v>4219.3999999999996</v>
      </c>
    </row>
    <row r="109" spans="1:6" ht="38.25" customHeight="1" x14ac:dyDescent="0.2">
      <c r="A109" s="25" t="s">
        <v>38</v>
      </c>
      <c r="B109" s="48" t="s">
        <v>2</v>
      </c>
      <c r="C109" s="48" t="s">
        <v>82</v>
      </c>
      <c r="D109" s="48" t="s">
        <v>542</v>
      </c>
      <c r="E109" s="48">
        <v>600</v>
      </c>
      <c r="F109" s="5">
        <f>F110</f>
        <v>4219.3999999999996</v>
      </c>
    </row>
    <row r="110" spans="1:6" ht="19.5" customHeight="1" x14ac:dyDescent="0.2">
      <c r="A110" s="32" t="s">
        <v>61</v>
      </c>
      <c r="B110" s="48" t="s">
        <v>2</v>
      </c>
      <c r="C110" s="48" t="s">
        <v>82</v>
      </c>
      <c r="D110" s="48" t="s">
        <v>542</v>
      </c>
      <c r="E110" s="48">
        <v>610</v>
      </c>
      <c r="F110" s="5">
        <v>4219.3999999999996</v>
      </c>
    </row>
    <row r="111" spans="1:6" ht="63.75" x14ac:dyDescent="0.2">
      <c r="A111" s="41" t="s">
        <v>178</v>
      </c>
      <c r="B111" s="50" t="s">
        <v>2</v>
      </c>
      <c r="C111" s="50" t="s">
        <v>82</v>
      </c>
      <c r="D111" s="50" t="s">
        <v>179</v>
      </c>
      <c r="E111" s="50"/>
      <c r="F111" s="9">
        <f>F112</f>
        <v>200</v>
      </c>
    </row>
    <row r="112" spans="1:6" ht="26.25" customHeight="1" x14ac:dyDescent="0.2">
      <c r="A112" s="18" t="s">
        <v>29</v>
      </c>
      <c r="B112" s="48" t="s">
        <v>2</v>
      </c>
      <c r="C112" s="48" t="s">
        <v>82</v>
      </c>
      <c r="D112" s="48" t="s">
        <v>179</v>
      </c>
      <c r="E112" s="48">
        <v>200</v>
      </c>
      <c r="F112" s="5">
        <f>F113</f>
        <v>200</v>
      </c>
    </row>
    <row r="113" spans="1:6" ht="28.5" customHeight="1" x14ac:dyDescent="0.2">
      <c r="A113" s="18" t="s">
        <v>27</v>
      </c>
      <c r="B113" s="48" t="s">
        <v>2</v>
      </c>
      <c r="C113" s="48" t="s">
        <v>82</v>
      </c>
      <c r="D113" s="48" t="s">
        <v>179</v>
      </c>
      <c r="E113" s="48">
        <v>240</v>
      </c>
      <c r="F113" s="5">
        <v>200</v>
      </c>
    </row>
    <row r="114" spans="1:6" ht="63.75" customHeight="1" x14ac:dyDescent="0.2">
      <c r="A114" s="22" t="s">
        <v>180</v>
      </c>
      <c r="B114" s="50" t="s">
        <v>2</v>
      </c>
      <c r="C114" s="50" t="s">
        <v>82</v>
      </c>
      <c r="D114" s="50" t="s">
        <v>181</v>
      </c>
      <c r="E114" s="50"/>
      <c r="F114" s="9">
        <f>F115</f>
        <v>10.6</v>
      </c>
    </row>
    <row r="115" spans="1:6" ht="25.5" x14ac:dyDescent="0.2">
      <c r="A115" s="18" t="s">
        <v>29</v>
      </c>
      <c r="B115" s="48" t="s">
        <v>2</v>
      </c>
      <c r="C115" s="48" t="s">
        <v>82</v>
      </c>
      <c r="D115" s="48" t="s">
        <v>181</v>
      </c>
      <c r="E115" s="48">
        <v>200</v>
      </c>
      <c r="F115" s="5">
        <f>F116</f>
        <v>10.6</v>
      </c>
    </row>
    <row r="116" spans="1:6" ht="25.5" x14ac:dyDescent="0.2">
      <c r="A116" s="18" t="s">
        <v>27</v>
      </c>
      <c r="B116" s="48" t="s">
        <v>2</v>
      </c>
      <c r="C116" s="48" t="s">
        <v>82</v>
      </c>
      <c r="D116" s="48" t="s">
        <v>181</v>
      </c>
      <c r="E116" s="48">
        <v>240</v>
      </c>
      <c r="F116" s="5">
        <v>10.6</v>
      </c>
    </row>
    <row r="117" spans="1:6" ht="13.5" customHeight="1" x14ac:dyDescent="0.2">
      <c r="A117" s="215" t="s">
        <v>21</v>
      </c>
      <c r="B117" s="50" t="s">
        <v>2</v>
      </c>
      <c r="C117" s="50" t="s">
        <v>82</v>
      </c>
      <c r="D117" s="216" t="s">
        <v>161</v>
      </c>
      <c r="E117" s="48"/>
      <c r="F117" s="5">
        <f>F118</f>
        <v>748.9</v>
      </c>
    </row>
    <row r="118" spans="1:6" ht="14.25" customHeight="1" x14ac:dyDescent="0.2">
      <c r="A118" s="217" t="s">
        <v>131</v>
      </c>
      <c r="B118" s="48" t="s">
        <v>2</v>
      </c>
      <c r="C118" s="48" t="s">
        <v>82</v>
      </c>
      <c r="D118" s="91" t="s">
        <v>173</v>
      </c>
      <c r="E118" s="48"/>
      <c r="F118" s="5">
        <f>F119</f>
        <v>748.9</v>
      </c>
    </row>
    <row r="119" spans="1:6" ht="15.75" customHeight="1" x14ac:dyDescent="0.2">
      <c r="A119" s="59" t="s">
        <v>105</v>
      </c>
      <c r="B119" s="48" t="s">
        <v>2</v>
      </c>
      <c r="C119" s="48" t="s">
        <v>82</v>
      </c>
      <c r="D119" s="91" t="s">
        <v>173</v>
      </c>
      <c r="E119" s="58" t="s">
        <v>6</v>
      </c>
      <c r="F119" s="5">
        <f>F120</f>
        <v>748.9</v>
      </c>
    </row>
    <row r="120" spans="1:6" ht="14.25" customHeight="1" x14ac:dyDescent="0.2">
      <c r="A120" s="59" t="s">
        <v>269</v>
      </c>
      <c r="B120" s="48" t="s">
        <v>2</v>
      </c>
      <c r="C120" s="48" t="s">
        <v>82</v>
      </c>
      <c r="D120" s="91" t="s">
        <v>173</v>
      </c>
      <c r="E120" s="58" t="s">
        <v>270</v>
      </c>
      <c r="F120" s="5">
        <v>748.9</v>
      </c>
    </row>
    <row r="121" spans="1:6" x14ac:dyDescent="0.2">
      <c r="A121" s="16" t="s">
        <v>120</v>
      </c>
      <c r="B121" s="14" t="s">
        <v>48</v>
      </c>
      <c r="C121" s="14"/>
      <c r="D121" s="14"/>
      <c r="E121" s="14"/>
      <c r="F121" s="2">
        <f>F152+F126+F134+F122</f>
        <v>67960.2</v>
      </c>
    </row>
    <row r="122" spans="1:6" ht="13.5" customHeight="1" x14ac:dyDescent="0.2">
      <c r="A122" s="76" t="s">
        <v>472</v>
      </c>
      <c r="B122" s="78" t="s">
        <v>48</v>
      </c>
      <c r="C122" s="78" t="s">
        <v>102</v>
      </c>
      <c r="D122" s="78"/>
      <c r="E122" s="78"/>
      <c r="F122" s="2">
        <f>F123</f>
        <v>285</v>
      </c>
    </row>
    <row r="123" spans="1:6" ht="65.25" customHeight="1" x14ac:dyDescent="0.2">
      <c r="A123" s="60" t="s">
        <v>473</v>
      </c>
      <c r="B123" s="79" t="s">
        <v>48</v>
      </c>
      <c r="C123" s="79" t="s">
        <v>102</v>
      </c>
      <c r="D123" s="79" t="s">
        <v>474</v>
      </c>
      <c r="E123" s="79"/>
      <c r="F123" s="9">
        <f>F124</f>
        <v>285</v>
      </c>
    </row>
    <row r="124" spans="1:6" ht="24.75" customHeight="1" x14ac:dyDescent="0.2">
      <c r="A124" s="59" t="s">
        <v>29</v>
      </c>
      <c r="B124" s="58" t="s">
        <v>48</v>
      </c>
      <c r="C124" s="58" t="s">
        <v>102</v>
      </c>
      <c r="D124" s="58" t="s">
        <v>474</v>
      </c>
      <c r="E124" s="58" t="s">
        <v>28</v>
      </c>
      <c r="F124" s="5">
        <f>F125</f>
        <v>285</v>
      </c>
    </row>
    <row r="125" spans="1:6" ht="30.75" customHeight="1" x14ac:dyDescent="0.2">
      <c r="A125" s="59" t="s">
        <v>27</v>
      </c>
      <c r="B125" s="58" t="s">
        <v>48</v>
      </c>
      <c r="C125" s="58" t="s">
        <v>102</v>
      </c>
      <c r="D125" s="58" t="s">
        <v>474</v>
      </c>
      <c r="E125" s="58" t="s">
        <v>24</v>
      </c>
      <c r="F125" s="5">
        <v>285</v>
      </c>
    </row>
    <row r="126" spans="1:6" ht="16.5" customHeight="1" x14ac:dyDescent="0.2">
      <c r="A126" s="16" t="s">
        <v>119</v>
      </c>
      <c r="B126" s="14" t="s">
        <v>48</v>
      </c>
      <c r="C126" s="14" t="s">
        <v>68</v>
      </c>
      <c r="D126" s="14"/>
      <c r="E126" s="14"/>
      <c r="F126" s="2">
        <f>F127</f>
        <v>3500</v>
      </c>
    </row>
    <row r="127" spans="1:6" ht="36.75" customHeight="1" x14ac:dyDescent="0.2">
      <c r="A127" s="22" t="s">
        <v>115</v>
      </c>
      <c r="B127" s="19" t="s">
        <v>48</v>
      </c>
      <c r="C127" s="19" t="s">
        <v>68</v>
      </c>
      <c r="D127" s="24" t="s">
        <v>183</v>
      </c>
      <c r="E127" s="19"/>
      <c r="F127" s="9">
        <f>F128+F131</f>
        <v>3500</v>
      </c>
    </row>
    <row r="128" spans="1:6" ht="39" customHeight="1" x14ac:dyDescent="0.2">
      <c r="A128" s="35" t="s">
        <v>118</v>
      </c>
      <c r="B128" s="19" t="s">
        <v>48</v>
      </c>
      <c r="C128" s="19" t="s">
        <v>68</v>
      </c>
      <c r="D128" s="24" t="s">
        <v>182</v>
      </c>
      <c r="E128" s="19" t="s">
        <v>117</v>
      </c>
      <c r="F128" s="9">
        <f>F129</f>
        <v>2000</v>
      </c>
    </row>
    <row r="129" spans="1:6" ht="14.25" customHeight="1" x14ac:dyDescent="0.2">
      <c r="A129" s="18" t="s">
        <v>72</v>
      </c>
      <c r="B129" s="17" t="s">
        <v>48</v>
      </c>
      <c r="C129" s="17" t="s">
        <v>68</v>
      </c>
      <c r="D129" s="23" t="s">
        <v>182</v>
      </c>
      <c r="E129" s="17" t="s">
        <v>71</v>
      </c>
      <c r="F129" s="5">
        <f>F130</f>
        <v>2000</v>
      </c>
    </row>
    <row r="130" spans="1:6" ht="37.5" customHeight="1" x14ac:dyDescent="0.2">
      <c r="A130" s="18" t="s">
        <v>112</v>
      </c>
      <c r="B130" s="17" t="s">
        <v>48</v>
      </c>
      <c r="C130" s="17" t="s">
        <v>68</v>
      </c>
      <c r="D130" s="23" t="s">
        <v>182</v>
      </c>
      <c r="E130" s="17" t="s">
        <v>111</v>
      </c>
      <c r="F130" s="5">
        <v>2000</v>
      </c>
    </row>
    <row r="131" spans="1:6" ht="40.5" customHeight="1" x14ac:dyDescent="0.2">
      <c r="A131" s="35" t="s">
        <v>118</v>
      </c>
      <c r="B131" s="19" t="s">
        <v>48</v>
      </c>
      <c r="C131" s="19" t="s">
        <v>68</v>
      </c>
      <c r="D131" s="24" t="s">
        <v>545</v>
      </c>
      <c r="E131" s="19"/>
      <c r="F131" s="9">
        <f>F132</f>
        <v>1500</v>
      </c>
    </row>
    <row r="132" spans="1:6" ht="16.5" customHeight="1" x14ac:dyDescent="0.2">
      <c r="A132" s="18" t="s">
        <v>72</v>
      </c>
      <c r="B132" s="17" t="s">
        <v>48</v>
      </c>
      <c r="C132" s="17" t="s">
        <v>68</v>
      </c>
      <c r="D132" s="23" t="s">
        <v>545</v>
      </c>
      <c r="E132" s="17" t="s">
        <v>71</v>
      </c>
      <c r="F132" s="5">
        <f>F133</f>
        <v>1500</v>
      </c>
    </row>
    <row r="133" spans="1:6" ht="42" customHeight="1" x14ac:dyDescent="0.2">
      <c r="A133" s="18" t="s">
        <v>112</v>
      </c>
      <c r="B133" s="17" t="s">
        <v>48</v>
      </c>
      <c r="C133" s="17" t="s">
        <v>68</v>
      </c>
      <c r="D133" s="23" t="s">
        <v>545</v>
      </c>
      <c r="E133" s="17" t="s">
        <v>111</v>
      </c>
      <c r="F133" s="5">
        <v>1500</v>
      </c>
    </row>
    <row r="134" spans="1:6" ht="12" customHeight="1" x14ac:dyDescent="0.2">
      <c r="A134" s="16" t="s">
        <v>116</v>
      </c>
      <c r="B134" s="14" t="s">
        <v>48</v>
      </c>
      <c r="C134" s="14" t="s">
        <v>82</v>
      </c>
      <c r="D134" s="14"/>
      <c r="E134" s="14"/>
      <c r="F134" s="2">
        <f>F138+F135</f>
        <v>64175.199999999997</v>
      </c>
    </row>
    <row r="135" spans="1:6" ht="30" customHeight="1" x14ac:dyDescent="0.25">
      <c r="A135" s="22" t="s">
        <v>512</v>
      </c>
      <c r="B135" s="19" t="s">
        <v>48</v>
      </c>
      <c r="C135" s="19" t="s">
        <v>82</v>
      </c>
      <c r="D135" s="19" t="s">
        <v>513</v>
      </c>
      <c r="E135" s="19"/>
      <c r="F135" s="193">
        <f>F136</f>
        <v>1601.5</v>
      </c>
    </row>
    <row r="136" spans="1:6" ht="16.5" customHeight="1" x14ac:dyDescent="0.2">
      <c r="A136" s="18" t="s">
        <v>105</v>
      </c>
      <c r="B136" s="19" t="s">
        <v>48</v>
      </c>
      <c r="C136" s="19" t="s">
        <v>82</v>
      </c>
      <c r="D136" s="19" t="s">
        <v>513</v>
      </c>
      <c r="E136" s="58" t="s">
        <v>6</v>
      </c>
      <c r="F136" s="5">
        <f>F137</f>
        <v>1601.5</v>
      </c>
    </row>
    <row r="137" spans="1:6" ht="17.25" customHeight="1" x14ac:dyDescent="0.2">
      <c r="A137" s="59" t="s">
        <v>269</v>
      </c>
      <c r="B137" s="17" t="s">
        <v>48</v>
      </c>
      <c r="C137" s="17" t="s">
        <v>82</v>
      </c>
      <c r="D137" s="19" t="s">
        <v>513</v>
      </c>
      <c r="E137" s="58" t="s">
        <v>270</v>
      </c>
      <c r="F137" s="5">
        <v>1601.5</v>
      </c>
    </row>
    <row r="138" spans="1:6" ht="39" customHeight="1" x14ac:dyDescent="0.2">
      <c r="A138" s="22" t="s">
        <v>115</v>
      </c>
      <c r="B138" s="19" t="s">
        <v>48</v>
      </c>
      <c r="C138" s="19" t="s">
        <v>82</v>
      </c>
      <c r="D138" s="24" t="s">
        <v>183</v>
      </c>
      <c r="E138" s="14"/>
      <c r="F138" s="9">
        <f>F139+F144+F149</f>
        <v>62573.7</v>
      </c>
    </row>
    <row r="139" spans="1:6" ht="37.5" customHeight="1" x14ac:dyDescent="0.2">
      <c r="A139" s="35" t="s">
        <v>114</v>
      </c>
      <c r="B139" s="19" t="s">
        <v>48</v>
      </c>
      <c r="C139" s="19" t="s">
        <v>82</v>
      </c>
      <c r="D139" s="24" t="s">
        <v>184</v>
      </c>
      <c r="E139" s="19"/>
      <c r="F139" s="9">
        <f>F140+F142</f>
        <v>3450</v>
      </c>
    </row>
    <row r="140" spans="1:6" ht="26.25" customHeight="1" x14ac:dyDescent="0.2">
      <c r="A140" s="18" t="s">
        <v>29</v>
      </c>
      <c r="B140" s="17" t="s">
        <v>48</v>
      </c>
      <c r="C140" s="17" t="s">
        <v>82</v>
      </c>
      <c r="D140" s="23" t="s">
        <v>184</v>
      </c>
      <c r="E140" s="17" t="s">
        <v>28</v>
      </c>
      <c r="F140" s="5">
        <f>F141</f>
        <v>2033.8</v>
      </c>
    </row>
    <row r="141" spans="1:6" ht="30" customHeight="1" x14ac:dyDescent="0.2">
      <c r="A141" s="18" t="s">
        <v>27</v>
      </c>
      <c r="B141" s="17" t="s">
        <v>48</v>
      </c>
      <c r="C141" s="17" t="s">
        <v>82</v>
      </c>
      <c r="D141" s="23" t="s">
        <v>184</v>
      </c>
      <c r="E141" s="17" t="s">
        <v>24</v>
      </c>
      <c r="F141" s="5">
        <v>2033.8</v>
      </c>
    </row>
    <row r="142" spans="1:6" ht="18" customHeight="1" x14ac:dyDescent="0.2">
      <c r="A142" s="59" t="s">
        <v>105</v>
      </c>
      <c r="B142" s="58" t="s">
        <v>48</v>
      </c>
      <c r="C142" s="58" t="s">
        <v>82</v>
      </c>
      <c r="D142" s="91" t="s">
        <v>184</v>
      </c>
      <c r="E142" s="58" t="s">
        <v>6</v>
      </c>
      <c r="F142" s="5">
        <f>F143</f>
        <v>1416.2</v>
      </c>
    </row>
    <row r="143" spans="1:6" ht="18.75" customHeight="1" x14ac:dyDescent="0.2">
      <c r="A143" s="59" t="s">
        <v>280</v>
      </c>
      <c r="B143" s="58" t="s">
        <v>48</v>
      </c>
      <c r="C143" s="58" t="s">
        <v>82</v>
      </c>
      <c r="D143" s="91" t="s">
        <v>184</v>
      </c>
      <c r="E143" s="58" t="s">
        <v>270</v>
      </c>
      <c r="F143" s="5">
        <v>1416.2</v>
      </c>
    </row>
    <row r="144" spans="1:6" ht="78.75" customHeight="1" x14ac:dyDescent="0.2">
      <c r="A144" s="22" t="s">
        <v>206</v>
      </c>
      <c r="B144" s="19" t="s">
        <v>48</v>
      </c>
      <c r="C144" s="19" t="s">
        <v>82</v>
      </c>
      <c r="D144" s="19" t="s">
        <v>185</v>
      </c>
      <c r="E144" s="19"/>
      <c r="F144" s="9">
        <f>F145+F147</f>
        <v>58765.799999999996</v>
      </c>
    </row>
    <row r="145" spans="1:6" ht="27.75" customHeight="1" x14ac:dyDescent="0.2">
      <c r="A145" s="18" t="s">
        <v>29</v>
      </c>
      <c r="B145" s="17" t="s">
        <v>48</v>
      </c>
      <c r="C145" s="17" t="s">
        <v>82</v>
      </c>
      <c r="D145" s="17" t="s">
        <v>185</v>
      </c>
      <c r="E145" s="17" t="s">
        <v>28</v>
      </c>
      <c r="F145" s="5">
        <f>F146</f>
        <v>6801.6</v>
      </c>
    </row>
    <row r="146" spans="1:6" ht="25.5" customHeight="1" x14ac:dyDescent="0.2">
      <c r="A146" s="18" t="s">
        <v>27</v>
      </c>
      <c r="B146" s="17" t="s">
        <v>48</v>
      </c>
      <c r="C146" s="17" t="s">
        <v>82</v>
      </c>
      <c r="D146" s="17" t="s">
        <v>185</v>
      </c>
      <c r="E146" s="17" t="s">
        <v>24</v>
      </c>
      <c r="F146" s="5">
        <v>6801.6</v>
      </c>
    </row>
    <row r="147" spans="1:6" ht="18" customHeight="1" x14ac:dyDescent="0.2">
      <c r="A147" s="18" t="s">
        <v>105</v>
      </c>
      <c r="B147" s="17" t="s">
        <v>48</v>
      </c>
      <c r="C147" s="17" t="s">
        <v>82</v>
      </c>
      <c r="D147" s="17" t="s">
        <v>185</v>
      </c>
      <c r="E147" s="17" t="s">
        <v>6</v>
      </c>
      <c r="F147" s="5">
        <f>F148</f>
        <v>51964.2</v>
      </c>
    </row>
    <row r="148" spans="1:6" ht="15.75" customHeight="1" x14ac:dyDescent="0.2">
      <c r="A148" s="59" t="s">
        <v>280</v>
      </c>
      <c r="B148" s="17" t="s">
        <v>48</v>
      </c>
      <c r="C148" s="17" t="s">
        <v>82</v>
      </c>
      <c r="D148" s="17" t="s">
        <v>185</v>
      </c>
      <c r="E148" s="17" t="s">
        <v>270</v>
      </c>
      <c r="F148" s="5">
        <v>51964.2</v>
      </c>
    </row>
    <row r="149" spans="1:6" ht="75.75" customHeight="1" x14ac:dyDescent="0.2">
      <c r="A149" s="22" t="s">
        <v>186</v>
      </c>
      <c r="B149" s="19" t="s">
        <v>48</v>
      </c>
      <c r="C149" s="19" t="s">
        <v>82</v>
      </c>
      <c r="D149" s="19" t="s">
        <v>187</v>
      </c>
      <c r="E149" s="19"/>
      <c r="F149" s="9">
        <f>F150</f>
        <v>357.9</v>
      </c>
    </row>
    <row r="150" spans="1:6" ht="27" customHeight="1" x14ac:dyDescent="0.2">
      <c r="A150" s="18" t="s">
        <v>29</v>
      </c>
      <c r="B150" s="17" t="s">
        <v>48</v>
      </c>
      <c r="C150" s="17" t="s">
        <v>82</v>
      </c>
      <c r="D150" s="17" t="s">
        <v>187</v>
      </c>
      <c r="E150" s="17" t="s">
        <v>28</v>
      </c>
      <c r="F150" s="5">
        <f>F151</f>
        <v>357.9</v>
      </c>
    </row>
    <row r="151" spans="1:6" ht="27" customHeight="1" x14ac:dyDescent="0.2">
      <c r="A151" s="18" t="s">
        <v>27</v>
      </c>
      <c r="B151" s="17" t="s">
        <v>48</v>
      </c>
      <c r="C151" s="17" t="s">
        <v>82</v>
      </c>
      <c r="D151" s="17" t="s">
        <v>187</v>
      </c>
      <c r="E151" s="17" t="s">
        <v>24</v>
      </c>
      <c r="F151" s="5">
        <v>357.9</v>
      </c>
    </row>
    <row r="152" spans="1:6" ht="23.25" customHeight="1" x14ac:dyDescent="0.2">
      <c r="A152" s="16" t="s">
        <v>113</v>
      </c>
      <c r="B152" s="14" t="s">
        <v>48</v>
      </c>
      <c r="C152" s="14" t="s">
        <v>26</v>
      </c>
      <c r="D152" s="14"/>
      <c r="E152" s="17"/>
      <c r="F152" s="2">
        <f>F153+F157</f>
        <v>0</v>
      </c>
    </row>
    <row r="153" spans="1:6" ht="30.75" customHeight="1" x14ac:dyDescent="0.2">
      <c r="A153" s="22" t="s">
        <v>188</v>
      </c>
      <c r="B153" s="50" t="s">
        <v>48</v>
      </c>
      <c r="C153" s="50" t="s">
        <v>26</v>
      </c>
      <c r="D153" s="38" t="s">
        <v>189</v>
      </c>
      <c r="E153" s="19"/>
      <c r="F153" s="9">
        <f>F154</f>
        <v>0</v>
      </c>
    </row>
    <row r="154" spans="1:6" ht="65.25" customHeight="1" x14ac:dyDescent="0.2">
      <c r="A154" s="22" t="s">
        <v>190</v>
      </c>
      <c r="B154" s="50" t="s">
        <v>48</v>
      </c>
      <c r="C154" s="50" t="s">
        <v>26</v>
      </c>
      <c r="D154" s="38" t="s">
        <v>191</v>
      </c>
      <c r="E154" s="19"/>
      <c r="F154" s="9">
        <f>F155</f>
        <v>0</v>
      </c>
    </row>
    <row r="155" spans="1:6" ht="18" customHeight="1" x14ac:dyDescent="0.2">
      <c r="A155" s="18" t="s">
        <v>72</v>
      </c>
      <c r="B155" s="48" t="s">
        <v>48</v>
      </c>
      <c r="C155" s="48" t="s">
        <v>26</v>
      </c>
      <c r="D155" s="47" t="s">
        <v>191</v>
      </c>
      <c r="E155" s="47">
        <v>800</v>
      </c>
      <c r="F155" s="5">
        <f>F156</f>
        <v>0</v>
      </c>
    </row>
    <row r="156" spans="1:6" ht="40.5" customHeight="1" x14ac:dyDescent="0.2">
      <c r="A156" s="18" t="s">
        <v>112</v>
      </c>
      <c r="B156" s="48" t="s">
        <v>48</v>
      </c>
      <c r="C156" s="48" t="s">
        <v>26</v>
      </c>
      <c r="D156" s="47" t="s">
        <v>191</v>
      </c>
      <c r="E156" s="17" t="s">
        <v>111</v>
      </c>
      <c r="F156" s="5">
        <v>0</v>
      </c>
    </row>
    <row r="157" spans="1:6" ht="48.75" customHeight="1" x14ac:dyDescent="0.2">
      <c r="A157" s="22" t="s">
        <v>564</v>
      </c>
      <c r="B157" s="50" t="s">
        <v>48</v>
      </c>
      <c r="C157" s="50" t="s">
        <v>26</v>
      </c>
      <c r="D157" s="38" t="s">
        <v>565</v>
      </c>
      <c r="E157" s="19"/>
      <c r="F157" s="9">
        <f>F158</f>
        <v>0</v>
      </c>
    </row>
    <row r="158" spans="1:6" ht="25.5" customHeight="1" x14ac:dyDescent="0.2">
      <c r="A158" s="18" t="s">
        <v>29</v>
      </c>
      <c r="B158" s="48" t="s">
        <v>48</v>
      </c>
      <c r="C158" s="48" t="s">
        <v>26</v>
      </c>
      <c r="D158" s="47" t="s">
        <v>565</v>
      </c>
      <c r="E158" s="17"/>
      <c r="F158" s="5">
        <f>F159</f>
        <v>0</v>
      </c>
    </row>
    <row r="159" spans="1:6" ht="26.25" customHeight="1" x14ac:dyDescent="0.2">
      <c r="A159" s="18" t="s">
        <v>27</v>
      </c>
      <c r="B159" s="48" t="s">
        <v>48</v>
      </c>
      <c r="C159" s="48" t="s">
        <v>26</v>
      </c>
      <c r="D159" s="47" t="s">
        <v>565</v>
      </c>
      <c r="E159" s="17"/>
      <c r="F159" s="5">
        <v>0</v>
      </c>
    </row>
    <row r="160" spans="1:6" ht="20.25" customHeight="1" x14ac:dyDescent="0.2">
      <c r="A160" s="16" t="s">
        <v>110</v>
      </c>
      <c r="B160" s="14" t="s">
        <v>102</v>
      </c>
      <c r="C160" s="14"/>
      <c r="D160" s="14"/>
      <c r="E160" s="14"/>
      <c r="F160" s="2">
        <f>F161+F166+F177</f>
        <v>37716.300000000003</v>
      </c>
    </row>
    <row r="161" spans="1:6" ht="20.25" customHeight="1" x14ac:dyDescent="0.2">
      <c r="A161" s="16" t="s">
        <v>109</v>
      </c>
      <c r="B161" s="14" t="s">
        <v>102</v>
      </c>
      <c r="C161" s="14" t="s">
        <v>11</v>
      </c>
      <c r="D161" s="14"/>
      <c r="E161" s="14"/>
      <c r="F161" s="2">
        <f>F162</f>
        <v>7669.5</v>
      </c>
    </row>
    <row r="162" spans="1:6" ht="27.75" customHeight="1" x14ac:dyDescent="0.2">
      <c r="A162" s="22" t="s">
        <v>193</v>
      </c>
      <c r="B162" s="19" t="s">
        <v>102</v>
      </c>
      <c r="C162" s="19" t="s">
        <v>11</v>
      </c>
      <c r="D162" s="20" t="s">
        <v>192</v>
      </c>
      <c r="E162" s="17"/>
      <c r="F162" s="9">
        <f>F163</f>
        <v>7669.5</v>
      </c>
    </row>
    <row r="163" spans="1:6" ht="78.75" customHeight="1" x14ac:dyDescent="0.2">
      <c r="A163" s="22" t="s">
        <v>108</v>
      </c>
      <c r="B163" s="19" t="s">
        <v>102</v>
      </c>
      <c r="C163" s="19" t="s">
        <v>11</v>
      </c>
      <c r="D163" s="19" t="s">
        <v>475</v>
      </c>
      <c r="E163" s="19"/>
      <c r="F163" s="9">
        <f>F164</f>
        <v>7669.5</v>
      </c>
    </row>
    <row r="164" spans="1:6" ht="27" customHeight="1" x14ac:dyDescent="0.2">
      <c r="A164" s="18" t="s">
        <v>107</v>
      </c>
      <c r="B164" s="17" t="s">
        <v>102</v>
      </c>
      <c r="C164" s="17" t="s">
        <v>11</v>
      </c>
      <c r="D164" s="17" t="s">
        <v>475</v>
      </c>
      <c r="E164" s="17" t="s">
        <v>97</v>
      </c>
      <c r="F164" s="5">
        <f>F165</f>
        <v>7669.5</v>
      </c>
    </row>
    <row r="165" spans="1:6" ht="25.5" customHeight="1" x14ac:dyDescent="0.2">
      <c r="A165" s="18" t="s">
        <v>96</v>
      </c>
      <c r="B165" s="17" t="s">
        <v>102</v>
      </c>
      <c r="C165" s="17" t="s">
        <v>11</v>
      </c>
      <c r="D165" s="17" t="s">
        <v>475</v>
      </c>
      <c r="E165" s="17" t="s">
        <v>95</v>
      </c>
      <c r="F165" s="5">
        <v>7669.5</v>
      </c>
    </row>
    <row r="166" spans="1:6" x14ac:dyDescent="0.2">
      <c r="A166" s="16" t="s">
        <v>106</v>
      </c>
      <c r="B166" s="14" t="s">
        <v>102</v>
      </c>
      <c r="C166" s="14" t="s">
        <v>25</v>
      </c>
      <c r="D166" s="14"/>
      <c r="E166" s="14"/>
      <c r="F166" s="2">
        <f>F167+F174</f>
        <v>17876.3</v>
      </c>
    </row>
    <row r="167" spans="1:6" ht="30.75" customHeight="1" x14ac:dyDescent="0.2">
      <c r="A167" s="22" t="s">
        <v>193</v>
      </c>
      <c r="B167" s="19" t="s">
        <v>102</v>
      </c>
      <c r="C167" s="19" t="s">
        <v>25</v>
      </c>
      <c r="D167" s="20" t="s">
        <v>192</v>
      </c>
      <c r="E167" s="10"/>
      <c r="F167" s="9">
        <f>F168+F171</f>
        <v>807.5</v>
      </c>
    </row>
    <row r="168" spans="1:6" ht="30.75" customHeight="1" x14ac:dyDescent="0.2">
      <c r="A168" s="22" t="s">
        <v>256</v>
      </c>
      <c r="B168" s="38" t="s">
        <v>102</v>
      </c>
      <c r="C168" s="38" t="s">
        <v>25</v>
      </c>
      <c r="D168" s="19" t="s">
        <v>476</v>
      </c>
      <c r="E168" s="38"/>
      <c r="F168" s="9">
        <f>F169</f>
        <v>606</v>
      </c>
    </row>
    <row r="169" spans="1:6" ht="18" customHeight="1" x14ac:dyDescent="0.2">
      <c r="A169" s="18" t="s">
        <v>72</v>
      </c>
      <c r="B169" s="47" t="s">
        <v>102</v>
      </c>
      <c r="C169" s="47" t="s">
        <v>25</v>
      </c>
      <c r="D169" s="17" t="s">
        <v>476</v>
      </c>
      <c r="E169" s="47"/>
      <c r="F169" s="5">
        <f>F170</f>
        <v>606</v>
      </c>
    </row>
    <row r="170" spans="1:6" ht="35.25" customHeight="1" x14ac:dyDescent="0.2">
      <c r="A170" s="18" t="s">
        <v>112</v>
      </c>
      <c r="B170" s="47" t="s">
        <v>102</v>
      </c>
      <c r="C170" s="47" t="s">
        <v>25</v>
      </c>
      <c r="D170" s="17" t="s">
        <v>476</v>
      </c>
      <c r="E170" s="47"/>
      <c r="F170" s="5">
        <v>606</v>
      </c>
    </row>
    <row r="171" spans="1:6" ht="27" customHeight="1" x14ac:dyDescent="0.2">
      <c r="A171" s="22" t="s">
        <v>628</v>
      </c>
      <c r="B171" s="38" t="s">
        <v>102</v>
      </c>
      <c r="C171" s="38" t="s">
        <v>25</v>
      </c>
      <c r="D171" s="19" t="s">
        <v>629</v>
      </c>
      <c r="E171" s="38"/>
      <c r="F171" s="9">
        <f>F172</f>
        <v>201.5</v>
      </c>
    </row>
    <row r="172" spans="1:6" ht="16.5" customHeight="1" x14ac:dyDescent="0.2">
      <c r="A172" s="18" t="s">
        <v>105</v>
      </c>
      <c r="B172" s="47" t="s">
        <v>102</v>
      </c>
      <c r="C172" s="47" t="s">
        <v>25</v>
      </c>
      <c r="D172" s="17" t="s">
        <v>629</v>
      </c>
      <c r="E172" s="17" t="s">
        <v>6</v>
      </c>
      <c r="F172" s="5">
        <f>F173</f>
        <v>201.5</v>
      </c>
    </row>
    <row r="173" spans="1:6" ht="15.75" customHeight="1" x14ac:dyDescent="0.2">
      <c r="A173" s="59" t="s">
        <v>280</v>
      </c>
      <c r="B173" s="47" t="s">
        <v>102</v>
      </c>
      <c r="C173" s="47" t="s">
        <v>25</v>
      </c>
      <c r="D173" s="17" t="s">
        <v>629</v>
      </c>
      <c r="E173" s="17" t="s">
        <v>270</v>
      </c>
      <c r="F173" s="5">
        <v>201.5</v>
      </c>
    </row>
    <row r="174" spans="1:6" ht="76.5" x14ac:dyDescent="0.2">
      <c r="A174" s="45" t="s">
        <v>589</v>
      </c>
      <c r="B174" s="23" t="s">
        <v>102</v>
      </c>
      <c r="C174" s="47" t="s">
        <v>25</v>
      </c>
      <c r="D174" s="79" t="s">
        <v>590</v>
      </c>
      <c r="E174" s="23"/>
      <c r="F174" s="5">
        <f>F175</f>
        <v>17068.8</v>
      </c>
    </row>
    <row r="175" spans="1:6" x14ac:dyDescent="0.2">
      <c r="A175" s="18" t="s">
        <v>105</v>
      </c>
      <c r="B175" s="23" t="s">
        <v>102</v>
      </c>
      <c r="C175" s="47" t="s">
        <v>25</v>
      </c>
      <c r="D175" s="58" t="s">
        <v>590</v>
      </c>
      <c r="E175" s="47">
        <v>500</v>
      </c>
      <c r="F175" s="5">
        <f>F176</f>
        <v>17068.8</v>
      </c>
    </row>
    <row r="176" spans="1:6" ht="15" customHeight="1" x14ac:dyDescent="0.2">
      <c r="A176" s="59" t="s">
        <v>280</v>
      </c>
      <c r="B176" s="23" t="s">
        <v>102</v>
      </c>
      <c r="C176" s="47" t="s">
        <v>25</v>
      </c>
      <c r="D176" s="58" t="s">
        <v>590</v>
      </c>
      <c r="E176" s="47">
        <v>540</v>
      </c>
      <c r="F176" s="5">
        <v>17068.8</v>
      </c>
    </row>
    <row r="177" spans="1:6" ht="17.25" customHeight="1" x14ac:dyDescent="0.2">
      <c r="A177" s="16" t="s">
        <v>104</v>
      </c>
      <c r="B177" s="46" t="s">
        <v>102</v>
      </c>
      <c r="C177" s="33" t="s">
        <v>2</v>
      </c>
      <c r="D177" s="17"/>
      <c r="E177" s="14"/>
      <c r="F177" s="2">
        <f>F182+F178+F190</f>
        <v>12170.5</v>
      </c>
    </row>
    <row r="178" spans="1:6" ht="27" customHeight="1" x14ac:dyDescent="0.2">
      <c r="A178" s="22" t="s">
        <v>193</v>
      </c>
      <c r="B178" s="19" t="s">
        <v>102</v>
      </c>
      <c r="C178" s="19" t="s">
        <v>2</v>
      </c>
      <c r="D178" s="20" t="s">
        <v>192</v>
      </c>
      <c r="E178" s="14"/>
      <c r="F178" s="9">
        <f>F179</f>
        <v>9056</v>
      </c>
    </row>
    <row r="179" spans="1:6" ht="89.25" x14ac:dyDescent="0.2">
      <c r="A179" s="22" t="s">
        <v>477</v>
      </c>
      <c r="B179" s="187" t="s">
        <v>102</v>
      </c>
      <c r="C179" s="24" t="s">
        <v>2</v>
      </c>
      <c r="D179" s="19" t="s">
        <v>478</v>
      </c>
      <c r="E179" s="19"/>
      <c r="F179" s="9">
        <f>F180</f>
        <v>9056</v>
      </c>
    </row>
    <row r="180" spans="1:6" ht="18" customHeight="1" x14ac:dyDescent="0.2">
      <c r="A180" s="59" t="s">
        <v>105</v>
      </c>
      <c r="B180" s="91" t="s">
        <v>102</v>
      </c>
      <c r="C180" s="23" t="s">
        <v>2</v>
      </c>
      <c r="D180" s="17" t="s">
        <v>478</v>
      </c>
      <c r="E180" s="17" t="s">
        <v>6</v>
      </c>
      <c r="F180" s="5">
        <f>F181</f>
        <v>9056</v>
      </c>
    </row>
    <row r="181" spans="1:6" x14ac:dyDescent="0.2">
      <c r="A181" s="59" t="s">
        <v>280</v>
      </c>
      <c r="B181" s="91" t="s">
        <v>102</v>
      </c>
      <c r="C181" s="23" t="s">
        <v>2</v>
      </c>
      <c r="D181" s="17" t="s">
        <v>478</v>
      </c>
      <c r="E181" s="17" t="s">
        <v>270</v>
      </c>
      <c r="F181" s="5">
        <v>9056</v>
      </c>
    </row>
    <row r="182" spans="1:6" ht="13.5" customHeight="1" x14ac:dyDescent="0.2">
      <c r="A182" s="21" t="s">
        <v>21</v>
      </c>
      <c r="B182" s="19" t="s">
        <v>102</v>
      </c>
      <c r="C182" s="19" t="s">
        <v>2</v>
      </c>
      <c r="D182" s="20" t="s">
        <v>161</v>
      </c>
      <c r="E182" s="14"/>
      <c r="F182" s="9">
        <f>F183+F187</f>
        <v>1184.5</v>
      </c>
    </row>
    <row r="183" spans="1:6" x14ac:dyDescent="0.2">
      <c r="A183" s="45" t="s">
        <v>104</v>
      </c>
      <c r="B183" s="24" t="s">
        <v>102</v>
      </c>
      <c r="C183" s="24" t="s">
        <v>2</v>
      </c>
      <c r="D183" s="24" t="s">
        <v>250</v>
      </c>
      <c r="E183" s="24"/>
      <c r="F183" s="9">
        <f t="shared" ref="F183" si="0">F184</f>
        <v>365</v>
      </c>
    </row>
    <row r="184" spans="1:6" ht="19.5" customHeight="1" x14ac:dyDescent="0.2">
      <c r="A184" s="27" t="s">
        <v>103</v>
      </c>
      <c r="B184" s="23" t="s">
        <v>102</v>
      </c>
      <c r="C184" s="23" t="s">
        <v>2</v>
      </c>
      <c r="D184" s="23" t="s">
        <v>250</v>
      </c>
      <c r="E184" s="23"/>
      <c r="F184" s="5">
        <f>F185</f>
        <v>365</v>
      </c>
    </row>
    <row r="185" spans="1:6" ht="24" customHeight="1" x14ac:dyDescent="0.2">
      <c r="A185" s="18" t="s">
        <v>29</v>
      </c>
      <c r="B185" s="23" t="s">
        <v>102</v>
      </c>
      <c r="C185" s="23" t="s">
        <v>2</v>
      </c>
      <c r="D185" s="23" t="s">
        <v>250</v>
      </c>
      <c r="E185" s="23" t="s">
        <v>28</v>
      </c>
      <c r="F185" s="5">
        <v>365</v>
      </c>
    </row>
    <row r="186" spans="1:6" ht="24.75" customHeight="1" x14ac:dyDescent="0.2">
      <c r="A186" s="18" t="s">
        <v>27</v>
      </c>
      <c r="B186" s="23" t="s">
        <v>102</v>
      </c>
      <c r="C186" s="23" t="s">
        <v>2</v>
      </c>
      <c r="D186" s="23" t="s">
        <v>250</v>
      </c>
      <c r="E186" s="23" t="s">
        <v>24</v>
      </c>
      <c r="F186" s="5">
        <v>1184.5</v>
      </c>
    </row>
    <row r="187" spans="1:6" ht="16.5" customHeight="1" x14ac:dyDescent="0.2">
      <c r="A187" s="18" t="s">
        <v>591</v>
      </c>
      <c r="B187" s="23" t="s">
        <v>102</v>
      </c>
      <c r="C187" s="23" t="s">
        <v>2</v>
      </c>
      <c r="D187" s="23" t="s">
        <v>592</v>
      </c>
      <c r="E187" s="23"/>
      <c r="F187" s="5">
        <f>F188</f>
        <v>819.5</v>
      </c>
    </row>
    <row r="188" spans="1:6" ht="15" customHeight="1" x14ac:dyDescent="0.2">
      <c r="A188" s="18" t="s">
        <v>105</v>
      </c>
      <c r="B188" s="23" t="s">
        <v>102</v>
      </c>
      <c r="C188" s="23" t="s">
        <v>2</v>
      </c>
      <c r="D188" s="23" t="s">
        <v>592</v>
      </c>
      <c r="E188" s="17" t="s">
        <v>6</v>
      </c>
      <c r="F188" s="5">
        <f>F189</f>
        <v>819.5</v>
      </c>
    </row>
    <row r="189" spans="1:6" ht="14.25" customHeight="1" x14ac:dyDescent="0.2">
      <c r="A189" s="59" t="s">
        <v>280</v>
      </c>
      <c r="B189" s="23" t="s">
        <v>102</v>
      </c>
      <c r="C189" s="23" t="s">
        <v>2</v>
      </c>
      <c r="D189" s="23" t="s">
        <v>592</v>
      </c>
      <c r="E189" s="17" t="s">
        <v>270</v>
      </c>
      <c r="F189" s="5">
        <v>819.5</v>
      </c>
    </row>
    <row r="190" spans="1:6" ht="69.75" customHeight="1" x14ac:dyDescent="0.2">
      <c r="A190" s="22" t="s">
        <v>566</v>
      </c>
      <c r="B190" s="24" t="s">
        <v>102</v>
      </c>
      <c r="C190" s="24" t="s">
        <v>2</v>
      </c>
      <c r="D190" s="24" t="s">
        <v>567</v>
      </c>
      <c r="E190" s="24"/>
      <c r="F190" s="9">
        <f>F191</f>
        <v>1930</v>
      </c>
    </row>
    <row r="191" spans="1:6" ht="26.25" customHeight="1" x14ac:dyDescent="0.2">
      <c r="A191" s="18" t="s">
        <v>29</v>
      </c>
      <c r="B191" s="23" t="s">
        <v>102</v>
      </c>
      <c r="C191" s="23" t="s">
        <v>2</v>
      </c>
      <c r="D191" s="23" t="s">
        <v>567</v>
      </c>
      <c r="E191" s="23" t="s">
        <v>28</v>
      </c>
      <c r="F191" s="5">
        <f>F192</f>
        <v>1930</v>
      </c>
    </row>
    <row r="192" spans="1:6" ht="30" customHeight="1" x14ac:dyDescent="0.2">
      <c r="A192" s="18" t="s">
        <v>27</v>
      </c>
      <c r="B192" s="23" t="s">
        <v>102</v>
      </c>
      <c r="C192" s="23" t="s">
        <v>2</v>
      </c>
      <c r="D192" s="23" t="s">
        <v>567</v>
      </c>
      <c r="E192" s="23" t="s">
        <v>24</v>
      </c>
      <c r="F192" s="5">
        <v>1930</v>
      </c>
    </row>
    <row r="193" spans="1:6" ht="16.5" customHeight="1" x14ac:dyDescent="0.2">
      <c r="A193" s="16" t="s">
        <v>101</v>
      </c>
      <c r="B193" s="14" t="s">
        <v>83</v>
      </c>
      <c r="C193" s="14"/>
      <c r="D193" s="14"/>
      <c r="E193" s="14"/>
      <c r="F193" s="2">
        <f>F194+F223+F284+F313+F267</f>
        <v>495412.19999999995</v>
      </c>
    </row>
    <row r="194" spans="1:6" ht="15.75" customHeight="1" x14ac:dyDescent="0.2">
      <c r="A194" s="16" t="s">
        <v>100</v>
      </c>
      <c r="B194" s="14" t="s">
        <v>83</v>
      </c>
      <c r="C194" s="14" t="s">
        <v>11</v>
      </c>
      <c r="D194" s="14"/>
      <c r="E194" s="14"/>
      <c r="F194" s="2">
        <f>F195</f>
        <v>88688.499999999985</v>
      </c>
    </row>
    <row r="195" spans="1:6" x14ac:dyDescent="0.2">
      <c r="A195" s="22" t="s">
        <v>87</v>
      </c>
      <c r="B195" s="19" t="s">
        <v>83</v>
      </c>
      <c r="C195" s="19" t="s">
        <v>11</v>
      </c>
      <c r="D195" s="19" t="s">
        <v>194</v>
      </c>
      <c r="E195" s="19"/>
      <c r="F195" s="9">
        <f>F196+F208+F220+F215+F205</f>
        <v>88688.499999999985</v>
      </c>
    </row>
    <row r="196" spans="1:6" ht="15" customHeight="1" x14ac:dyDescent="0.2">
      <c r="A196" s="22" t="s">
        <v>99</v>
      </c>
      <c r="B196" s="24" t="s">
        <v>83</v>
      </c>
      <c r="C196" s="24" t="s">
        <v>11</v>
      </c>
      <c r="D196" s="19" t="s">
        <v>195</v>
      </c>
      <c r="E196" s="19"/>
      <c r="F196" s="9">
        <f>F197+F199+F201+F203</f>
        <v>10954.5</v>
      </c>
    </row>
    <row r="197" spans="1:6" ht="77.25" customHeight="1" x14ac:dyDescent="0.2">
      <c r="A197" s="18" t="s">
        <v>76</v>
      </c>
      <c r="B197" s="23" t="s">
        <v>83</v>
      </c>
      <c r="C197" s="23" t="s">
        <v>11</v>
      </c>
      <c r="D197" s="17" t="s">
        <v>195</v>
      </c>
      <c r="E197" s="17" t="s">
        <v>75</v>
      </c>
      <c r="F197" s="44">
        <f>F198</f>
        <v>315.60000000000002</v>
      </c>
    </row>
    <row r="198" spans="1:6" ht="25.5" customHeight="1" x14ac:dyDescent="0.2">
      <c r="A198" s="18" t="s">
        <v>74</v>
      </c>
      <c r="B198" s="23" t="s">
        <v>83</v>
      </c>
      <c r="C198" s="23" t="s">
        <v>11</v>
      </c>
      <c r="D198" s="17" t="s">
        <v>195</v>
      </c>
      <c r="E198" s="17" t="s">
        <v>73</v>
      </c>
      <c r="F198" s="44">
        <v>315.60000000000002</v>
      </c>
    </row>
    <row r="199" spans="1:6" ht="23.25" customHeight="1" x14ac:dyDescent="0.2">
      <c r="A199" s="18" t="s">
        <v>29</v>
      </c>
      <c r="B199" s="23" t="s">
        <v>83</v>
      </c>
      <c r="C199" s="23" t="s">
        <v>11</v>
      </c>
      <c r="D199" s="17" t="s">
        <v>195</v>
      </c>
      <c r="E199" s="17" t="s">
        <v>28</v>
      </c>
      <c r="F199" s="44">
        <f>F200</f>
        <v>519.9</v>
      </c>
    </row>
    <row r="200" spans="1:6" ht="25.5" x14ac:dyDescent="0.2">
      <c r="A200" s="18" t="s">
        <v>27</v>
      </c>
      <c r="B200" s="23" t="s">
        <v>83</v>
      </c>
      <c r="C200" s="23" t="s">
        <v>11</v>
      </c>
      <c r="D200" s="17" t="s">
        <v>195</v>
      </c>
      <c r="E200" s="17" t="s">
        <v>24</v>
      </c>
      <c r="F200" s="44">
        <v>519.9</v>
      </c>
    </row>
    <row r="201" spans="1:6" ht="38.25" x14ac:dyDescent="0.2">
      <c r="A201" s="25" t="s">
        <v>38</v>
      </c>
      <c r="B201" s="23" t="s">
        <v>83</v>
      </c>
      <c r="C201" s="23" t="s">
        <v>11</v>
      </c>
      <c r="D201" s="17" t="s">
        <v>195</v>
      </c>
      <c r="E201" s="17" t="s">
        <v>37</v>
      </c>
      <c r="F201" s="5">
        <f>F202</f>
        <v>10118.9</v>
      </c>
    </row>
    <row r="202" spans="1:6" x14ac:dyDescent="0.2">
      <c r="A202" s="32" t="s">
        <v>61</v>
      </c>
      <c r="B202" s="23" t="s">
        <v>83</v>
      </c>
      <c r="C202" s="23" t="s">
        <v>11</v>
      </c>
      <c r="D202" s="17" t="s">
        <v>195</v>
      </c>
      <c r="E202" s="17" t="s">
        <v>60</v>
      </c>
      <c r="F202" s="5">
        <v>10118.9</v>
      </c>
    </row>
    <row r="203" spans="1:6" x14ac:dyDescent="0.2">
      <c r="A203" s="18" t="s">
        <v>72</v>
      </c>
      <c r="B203" s="23" t="s">
        <v>83</v>
      </c>
      <c r="C203" s="23" t="s">
        <v>11</v>
      </c>
      <c r="D203" s="17" t="s">
        <v>195</v>
      </c>
      <c r="E203" s="17" t="s">
        <v>71</v>
      </c>
      <c r="F203" s="5">
        <f>F204</f>
        <v>0.1</v>
      </c>
    </row>
    <row r="204" spans="1:6" ht="19.5" customHeight="1" x14ac:dyDescent="0.2">
      <c r="A204" s="18" t="s">
        <v>70</v>
      </c>
      <c r="B204" s="23" t="s">
        <v>83</v>
      </c>
      <c r="C204" s="23" t="s">
        <v>11</v>
      </c>
      <c r="D204" s="17" t="s">
        <v>195</v>
      </c>
      <c r="E204" s="17" t="s">
        <v>69</v>
      </c>
      <c r="F204" s="5">
        <v>0.1</v>
      </c>
    </row>
    <row r="205" spans="1:6" ht="26.25" customHeight="1" x14ac:dyDescent="0.2">
      <c r="A205" s="22" t="s">
        <v>543</v>
      </c>
      <c r="B205" s="36" t="s">
        <v>83</v>
      </c>
      <c r="C205" s="24" t="s">
        <v>11</v>
      </c>
      <c r="D205" s="19" t="s">
        <v>544</v>
      </c>
      <c r="E205" s="19"/>
      <c r="F205" s="9">
        <f>F206</f>
        <v>10672.4</v>
      </c>
    </row>
    <row r="206" spans="1:6" ht="41.25" customHeight="1" x14ac:dyDescent="0.2">
      <c r="A206" s="25" t="s">
        <v>38</v>
      </c>
      <c r="B206" s="42" t="s">
        <v>83</v>
      </c>
      <c r="C206" s="23" t="s">
        <v>11</v>
      </c>
      <c r="D206" s="17" t="s">
        <v>544</v>
      </c>
      <c r="E206" s="17" t="s">
        <v>37</v>
      </c>
      <c r="F206" s="5">
        <f>F207</f>
        <v>10672.4</v>
      </c>
    </row>
    <row r="207" spans="1:6" x14ac:dyDescent="0.2">
      <c r="A207" s="32" t="s">
        <v>61</v>
      </c>
      <c r="B207" s="42" t="s">
        <v>83</v>
      </c>
      <c r="C207" s="23" t="s">
        <v>11</v>
      </c>
      <c r="D207" s="17" t="s">
        <v>544</v>
      </c>
      <c r="E207" s="17" t="s">
        <v>60</v>
      </c>
      <c r="F207" s="5">
        <v>10672.4</v>
      </c>
    </row>
    <row r="208" spans="1:6" ht="53.25" customHeight="1" x14ac:dyDescent="0.2">
      <c r="A208" s="37" t="s">
        <v>98</v>
      </c>
      <c r="B208" s="36" t="s">
        <v>83</v>
      </c>
      <c r="C208" s="24" t="s">
        <v>11</v>
      </c>
      <c r="D208" s="19" t="s">
        <v>196</v>
      </c>
      <c r="E208" s="19"/>
      <c r="F208" s="9">
        <f>F210+F211+F213</f>
        <v>61054.400000000001</v>
      </c>
    </row>
    <row r="209" spans="1:6" ht="49.5" customHeight="1" x14ac:dyDescent="0.2">
      <c r="A209" s="18" t="s">
        <v>76</v>
      </c>
      <c r="B209" s="42" t="s">
        <v>83</v>
      </c>
      <c r="C209" s="23" t="s">
        <v>11</v>
      </c>
      <c r="D209" s="17" t="s">
        <v>196</v>
      </c>
      <c r="E209" s="17" t="s">
        <v>75</v>
      </c>
      <c r="F209" s="5">
        <f>F210</f>
        <v>21791.8</v>
      </c>
    </row>
    <row r="210" spans="1:6" ht="28.5" customHeight="1" x14ac:dyDescent="0.2">
      <c r="A210" s="18" t="s">
        <v>74</v>
      </c>
      <c r="B210" s="42" t="s">
        <v>83</v>
      </c>
      <c r="C210" s="23" t="s">
        <v>11</v>
      </c>
      <c r="D210" s="17" t="s">
        <v>196</v>
      </c>
      <c r="E210" s="17" t="s">
        <v>73</v>
      </c>
      <c r="F210" s="5">
        <v>21791.8</v>
      </c>
    </row>
    <row r="211" spans="1:6" ht="28.5" customHeight="1" x14ac:dyDescent="0.2">
      <c r="A211" s="18" t="s">
        <v>29</v>
      </c>
      <c r="B211" s="42" t="s">
        <v>83</v>
      </c>
      <c r="C211" s="23" t="s">
        <v>11</v>
      </c>
      <c r="D211" s="17" t="s">
        <v>196</v>
      </c>
      <c r="E211" s="17" t="s">
        <v>28</v>
      </c>
      <c r="F211" s="5">
        <f>F212</f>
        <v>2583.3000000000002</v>
      </c>
    </row>
    <row r="212" spans="1:6" ht="29.25" customHeight="1" x14ac:dyDescent="0.2">
      <c r="A212" s="18" t="s">
        <v>27</v>
      </c>
      <c r="B212" s="42" t="s">
        <v>83</v>
      </c>
      <c r="C212" s="23" t="s">
        <v>11</v>
      </c>
      <c r="D212" s="17" t="s">
        <v>196</v>
      </c>
      <c r="E212" s="17" t="s">
        <v>24</v>
      </c>
      <c r="F212" s="5">
        <v>2583.3000000000002</v>
      </c>
    </row>
    <row r="213" spans="1:6" ht="43.5" customHeight="1" x14ac:dyDescent="0.2">
      <c r="A213" s="25" t="s">
        <v>38</v>
      </c>
      <c r="B213" s="42" t="s">
        <v>83</v>
      </c>
      <c r="C213" s="23" t="s">
        <v>11</v>
      </c>
      <c r="D213" s="17" t="s">
        <v>196</v>
      </c>
      <c r="E213" s="17" t="s">
        <v>37</v>
      </c>
      <c r="F213" s="5">
        <f>F214</f>
        <v>36679.300000000003</v>
      </c>
    </row>
    <row r="214" spans="1:6" ht="18.75" customHeight="1" x14ac:dyDescent="0.2">
      <c r="A214" s="32" t="s">
        <v>61</v>
      </c>
      <c r="B214" s="42" t="s">
        <v>83</v>
      </c>
      <c r="C214" s="23" t="s">
        <v>11</v>
      </c>
      <c r="D214" s="17" t="s">
        <v>196</v>
      </c>
      <c r="E214" s="17" t="s">
        <v>60</v>
      </c>
      <c r="F214" s="5">
        <v>36679.300000000003</v>
      </c>
    </row>
    <row r="215" spans="1:6" ht="53.25" customHeight="1" x14ac:dyDescent="0.2">
      <c r="A215" s="37" t="s">
        <v>479</v>
      </c>
      <c r="B215" s="36" t="s">
        <v>83</v>
      </c>
      <c r="C215" s="24" t="s">
        <v>11</v>
      </c>
      <c r="D215" s="19" t="s">
        <v>480</v>
      </c>
      <c r="E215" s="19"/>
      <c r="F215" s="5">
        <f>F216+F218</f>
        <v>4311.3999999999996</v>
      </c>
    </row>
    <row r="216" spans="1:6" ht="78.75" customHeight="1" x14ac:dyDescent="0.2">
      <c r="A216" s="18" t="s">
        <v>76</v>
      </c>
      <c r="B216" s="42" t="s">
        <v>83</v>
      </c>
      <c r="C216" s="23" t="s">
        <v>11</v>
      </c>
      <c r="D216" s="17" t="s">
        <v>480</v>
      </c>
      <c r="E216" s="17" t="s">
        <v>75</v>
      </c>
      <c r="F216" s="5">
        <f>F217</f>
        <v>1951.4</v>
      </c>
    </row>
    <row r="217" spans="1:6" ht="27" customHeight="1" x14ac:dyDescent="0.2">
      <c r="A217" s="18" t="s">
        <v>74</v>
      </c>
      <c r="B217" s="42" t="s">
        <v>83</v>
      </c>
      <c r="C217" s="23" t="s">
        <v>11</v>
      </c>
      <c r="D217" s="17" t="s">
        <v>480</v>
      </c>
      <c r="E217" s="17" t="s">
        <v>73</v>
      </c>
      <c r="F217" s="5">
        <v>1951.4</v>
      </c>
    </row>
    <row r="218" spans="1:6" ht="24.75" customHeight="1" x14ac:dyDescent="0.2">
      <c r="A218" s="25" t="s">
        <v>38</v>
      </c>
      <c r="B218" s="42" t="s">
        <v>83</v>
      </c>
      <c r="C218" s="23" t="s">
        <v>11</v>
      </c>
      <c r="D218" s="17" t="s">
        <v>480</v>
      </c>
      <c r="E218" s="17" t="s">
        <v>37</v>
      </c>
      <c r="F218" s="5">
        <f>F219</f>
        <v>2360</v>
      </c>
    </row>
    <row r="219" spans="1:6" ht="21" customHeight="1" x14ac:dyDescent="0.2">
      <c r="A219" s="32" t="s">
        <v>61</v>
      </c>
      <c r="B219" s="42" t="s">
        <v>83</v>
      </c>
      <c r="C219" s="23" t="s">
        <v>11</v>
      </c>
      <c r="D219" s="17" t="s">
        <v>480</v>
      </c>
      <c r="E219" s="17" t="s">
        <v>60</v>
      </c>
      <c r="F219" s="5">
        <v>2360</v>
      </c>
    </row>
    <row r="220" spans="1:6" ht="39" customHeight="1" x14ac:dyDescent="0.2">
      <c r="A220" s="41" t="s">
        <v>200</v>
      </c>
      <c r="B220" s="19" t="s">
        <v>83</v>
      </c>
      <c r="C220" s="24" t="s">
        <v>11</v>
      </c>
      <c r="D220" s="19" t="s">
        <v>481</v>
      </c>
      <c r="E220" s="19"/>
      <c r="F220" s="9">
        <f>F221</f>
        <v>1695.8</v>
      </c>
    </row>
    <row r="221" spans="1:6" ht="37.5" customHeight="1" x14ac:dyDescent="0.2">
      <c r="A221" s="25" t="s">
        <v>38</v>
      </c>
      <c r="B221" s="17" t="s">
        <v>83</v>
      </c>
      <c r="C221" s="23" t="s">
        <v>11</v>
      </c>
      <c r="D221" s="17" t="s">
        <v>481</v>
      </c>
      <c r="E221" s="17" t="s">
        <v>37</v>
      </c>
      <c r="F221" s="5">
        <f>F222</f>
        <v>1695.8</v>
      </c>
    </row>
    <row r="222" spans="1:6" ht="14.25" customHeight="1" x14ac:dyDescent="0.2">
      <c r="A222" s="32" t="s">
        <v>61</v>
      </c>
      <c r="B222" s="17" t="s">
        <v>83</v>
      </c>
      <c r="C222" s="23" t="s">
        <v>11</v>
      </c>
      <c r="D222" s="17" t="s">
        <v>481</v>
      </c>
      <c r="E222" s="17" t="s">
        <v>60</v>
      </c>
      <c r="F222" s="5">
        <v>1695.8</v>
      </c>
    </row>
    <row r="223" spans="1:6" ht="17.25" customHeight="1" x14ac:dyDescent="0.2">
      <c r="A223" s="16" t="s">
        <v>94</v>
      </c>
      <c r="B223" s="14" t="s">
        <v>83</v>
      </c>
      <c r="C223" s="14" t="s">
        <v>25</v>
      </c>
      <c r="D223" s="14"/>
      <c r="E223" s="14"/>
      <c r="F223" s="2">
        <f>F224</f>
        <v>318152.7</v>
      </c>
    </row>
    <row r="224" spans="1:6" ht="18" customHeight="1" x14ac:dyDescent="0.2">
      <c r="A224" s="22" t="s">
        <v>87</v>
      </c>
      <c r="B224" s="19" t="s">
        <v>83</v>
      </c>
      <c r="C224" s="19" t="s">
        <v>25</v>
      </c>
      <c r="D224" s="19" t="s">
        <v>194</v>
      </c>
      <c r="E224" s="14"/>
      <c r="F224" s="9">
        <f>F225+F240+F252+F257+F262+F247+F235</f>
        <v>318152.7</v>
      </c>
    </row>
    <row r="225" spans="1:6" ht="27.75" customHeight="1" x14ac:dyDescent="0.2">
      <c r="A225" s="22" t="s">
        <v>93</v>
      </c>
      <c r="B225" s="19" t="s">
        <v>83</v>
      </c>
      <c r="C225" s="19" t="s">
        <v>25</v>
      </c>
      <c r="D225" s="19" t="s">
        <v>197</v>
      </c>
      <c r="E225" s="19"/>
      <c r="F225" s="9">
        <f>F226+F228+F230+F232</f>
        <v>92026.700000000012</v>
      </c>
    </row>
    <row r="226" spans="1:6" ht="77.25" customHeight="1" x14ac:dyDescent="0.2">
      <c r="A226" s="18" t="s">
        <v>76</v>
      </c>
      <c r="B226" s="17" t="s">
        <v>83</v>
      </c>
      <c r="C226" s="17" t="s">
        <v>25</v>
      </c>
      <c r="D226" s="17" t="s">
        <v>197</v>
      </c>
      <c r="E226" s="17" t="s">
        <v>75</v>
      </c>
      <c r="F226" s="5">
        <f>F227</f>
        <v>39216.300000000003</v>
      </c>
    </row>
    <row r="227" spans="1:6" ht="25.5" customHeight="1" x14ac:dyDescent="0.2">
      <c r="A227" s="18" t="s">
        <v>74</v>
      </c>
      <c r="B227" s="17" t="s">
        <v>83</v>
      </c>
      <c r="C227" s="17" t="s">
        <v>25</v>
      </c>
      <c r="D227" s="17" t="s">
        <v>197</v>
      </c>
      <c r="E227" s="17" t="s">
        <v>73</v>
      </c>
      <c r="F227" s="5">
        <v>39216.300000000003</v>
      </c>
    </row>
    <row r="228" spans="1:6" ht="30" customHeight="1" x14ac:dyDescent="0.2">
      <c r="A228" s="18" t="s">
        <v>29</v>
      </c>
      <c r="B228" s="17" t="s">
        <v>83</v>
      </c>
      <c r="C228" s="17" t="s">
        <v>25</v>
      </c>
      <c r="D228" s="17" t="s">
        <v>197</v>
      </c>
      <c r="E228" s="17" t="s">
        <v>28</v>
      </c>
      <c r="F228" s="5">
        <f>F229</f>
        <v>40830.9</v>
      </c>
    </row>
    <row r="229" spans="1:6" ht="26.25" customHeight="1" x14ac:dyDescent="0.2">
      <c r="A229" s="18" t="s">
        <v>27</v>
      </c>
      <c r="B229" s="17" t="s">
        <v>83</v>
      </c>
      <c r="C229" s="17" t="s">
        <v>25</v>
      </c>
      <c r="D229" s="17" t="s">
        <v>197</v>
      </c>
      <c r="E229" s="17" t="s">
        <v>24</v>
      </c>
      <c r="F229" s="5">
        <v>40830.9</v>
      </c>
    </row>
    <row r="230" spans="1:6" ht="25.5" customHeight="1" x14ac:dyDescent="0.2">
      <c r="A230" s="25" t="s">
        <v>38</v>
      </c>
      <c r="B230" s="17" t="s">
        <v>83</v>
      </c>
      <c r="C230" s="17" t="s">
        <v>25</v>
      </c>
      <c r="D230" s="17" t="s">
        <v>197</v>
      </c>
      <c r="E230" s="17" t="s">
        <v>37</v>
      </c>
      <c r="F230" s="5">
        <f>F231</f>
        <v>8159.8</v>
      </c>
    </row>
    <row r="231" spans="1:6" ht="17.25" customHeight="1" x14ac:dyDescent="0.2">
      <c r="A231" s="32" t="s">
        <v>61</v>
      </c>
      <c r="B231" s="17" t="s">
        <v>83</v>
      </c>
      <c r="C231" s="17" t="s">
        <v>25</v>
      </c>
      <c r="D231" s="17" t="s">
        <v>197</v>
      </c>
      <c r="E231" s="17" t="s">
        <v>60</v>
      </c>
      <c r="F231" s="5">
        <v>8159.8</v>
      </c>
    </row>
    <row r="232" spans="1:6" ht="12" customHeight="1" x14ac:dyDescent="0.2">
      <c r="A232" s="18" t="s">
        <v>72</v>
      </c>
      <c r="B232" s="17" t="s">
        <v>83</v>
      </c>
      <c r="C232" s="17" t="s">
        <v>25</v>
      </c>
      <c r="D232" s="17" t="s">
        <v>197</v>
      </c>
      <c r="E232" s="17" t="s">
        <v>71</v>
      </c>
      <c r="F232" s="5">
        <f>F234+F233</f>
        <v>3819.7</v>
      </c>
    </row>
    <row r="233" spans="1:6" ht="20.25" customHeight="1" x14ac:dyDescent="0.2">
      <c r="A233" s="32" t="s">
        <v>588</v>
      </c>
      <c r="B233" s="17" t="s">
        <v>83</v>
      </c>
      <c r="C233" s="17" t="s">
        <v>25</v>
      </c>
      <c r="D233" s="17" t="s">
        <v>197</v>
      </c>
      <c r="E233" s="17" t="s">
        <v>568</v>
      </c>
      <c r="F233" s="5">
        <v>51.2</v>
      </c>
    </row>
    <row r="234" spans="1:6" x14ac:dyDescent="0.2">
      <c r="A234" s="18" t="s">
        <v>70</v>
      </c>
      <c r="B234" s="17" t="s">
        <v>83</v>
      </c>
      <c r="C234" s="17" t="s">
        <v>25</v>
      </c>
      <c r="D234" s="17" t="s">
        <v>197</v>
      </c>
      <c r="E234" s="17" t="s">
        <v>69</v>
      </c>
      <c r="F234" s="5">
        <v>3768.5</v>
      </c>
    </row>
    <row r="235" spans="1:6" ht="25.5" x14ac:dyDescent="0.2">
      <c r="A235" s="22" t="s">
        <v>546</v>
      </c>
      <c r="B235" s="19" t="s">
        <v>83</v>
      </c>
      <c r="C235" s="19" t="s">
        <v>25</v>
      </c>
      <c r="D235" s="19" t="s">
        <v>646</v>
      </c>
      <c r="E235" s="19"/>
      <c r="F235" s="9">
        <f>F236+F238</f>
        <v>13200.9</v>
      </c>
    </row>
    <row r="236" spans="1:6" ht="29.25" customHeight="1" x14ac:dyDescent="0.2">
      <c r="A236" s="18" t="s">
        <v>29</v>
      </c>
      <c r="B236" s="17" t="s">
        <v>83</v>
      </c>
      <c r="C236" s="17" t="s">
        <v>25</v>
      </c>
      <c r="D236" s="17" t="s">
        <v>646</v>
      </c>
      <c r="E236" s="17" t="s">
        <v>28</v>
      </c>
      <c r="F236" s="5">
        <f>F237</f>
        <v>3036.5</v>
      </c>
    </row>
    <row r="237" spans="1:6" ht="27" customHeight="1" x14ac:dyDescent="0.2">
      <c r="A237" s="18" t="s">
        <v>27</v>
      </c>
      <c r="B237" s="17" t="s">
        <v>83</v>
      </c>
      <c r="C237" s="17" t="s">
        <v>25</v>
      </c>
      <c r="D237" s="17" t="s">
        <v>646</v>
      </c>
      <c r="E237" s="17" t="s">
        <v>24</v>
      </c>
      <c r="F237" s="5">
        <v>3036.5</v>
      </c>
    </row>
    <row r="238" spans="1:6" ht="41.25" customHeight="1" x14ac:dyDescent="0.2">
      <c r="A238" s="25" t="s">
        <v>38</v>
      </c>
      <c r="B238" s="17" t="s">
        <v>83</v>
      </c>
      <c r="C238" s="17" t="s">
        <v>25</v>
      </c>
      <c r="D238" s="17" t="s">
        <v>646</v>
      </c>
      <c r="E238" s="17" t="s">
        <v>37</v>
      </c>
      <c r="F238" s="5">
        <f>F239</f>
        <v>10164.4</v>
      </c>
    </row>
    <row r="239" spans="1:6" ht="19.5" customHeight="1" x14ac:dyDescent="0.2">
      <c r="A239" s="32" t="s">
        <v>61</v>
      </c>
      <c r="B239" s="17" t="s">
        <v>83</v>
      </c>
      <c r="C239" s="17" t="s">
        <v>25</v>
      </c>
      <c r="D239" s="17" t="s">
        <v>646</v>
      </c>
      <c r="E239" s="17" t="s">
        <v>60</v>
      </c>
      <c r="F239" s="5">
        <v>10164.4</v>
      </c>
    </row>
    <row r="240" spans="1:6" ht="39" customHeight="1" x14ac:dyDescent="0.2">
      <c r="A240" s="22" t="s">
        <v>482</v>
      </c>
      <c r="B240" s="19" t="s">
        <v>83</v>
      </c>
      <c r="C240" s="19" t="s">
        <v>25</v>
      </c>
      <c r="D240" s="19" t="s">
        <v>199</v>
      </c>
      <c r="E240" s="19"/>
      <c r="F240" s="9">
        <f>F241+F243+F245</f>
        <v>186658.5</v>
      </c>
    </row>
    <row r="241" spans="1:6" ht="78" customHeight="1" x14ac:dyDescent="0.2">
      <c r="A241" s="18" t="s">
        <v>76</v>
      </c>
      <c r="B241" s="17" t="s">
        <v>83</v>
      </c>
      <c r="C241" s="17" t="s">
        <v>25</v>
      </c>
      <c r="D241" s="17" t="s">
        <v>199</v>
      </c>
      <c r="E241" s="17" t="s">
        <v>75</v>
      </c>
      <c r="F241" s="5">
        <f>F242</f>
        <v>127305.3</v>
      </c>
    </row>
    <row r="242" spans="1:6" ht="25.5" customHeight="1" x14ac:dyDescent="0.2">
      <c r="A242" s="18" t="s">
        <v>74</v>
      </c>
      <c r="B242" s="17" t="s">
        <v>83</v>
      </c>
      <c r="C242" s="17" t="s">
        <v>25</v>
      </c>
      <c r="D242" s="17" t="s">
        <v>199</v>
      </c>
      <c r="E242" s="17" t="s">
        <v>73</v>
      </c>
      <c r="F242" s="5">
        <v>127305.3</v>
      </c>
    </row>
    <row r="243" spans="1:6" ht="26.25" customHeight="1" x14ac:dyDescent="0.2">
      <c r="A243" s="18" t="s">
        <v>29</v>
      </c>
      <c r="B243" s="17" t="s">
        <v>83</v>
      </c>
      <c r="C243" s="17" t="s">
        <v>25</v>
      </c>
      <c r="D243" s="17" t="s">
        <v>199</v>
      </c>
      <c r="E243" s="17" t="s">
        <v>28</v>
      </c>
      <c r="F243" s="5">
        <f>F244</f>
        <v>6067.1</v>
      </c>
    </row>
    <row r="244" spans="1:6" ht="27" customHeight="1" x14ac:dyDescent="0.2">
      <c r="A244" s="18" t="s">
        <v>27</v>
      </c>
      <c r="B244" s="17" t="s">
        <v>83</v>
      </c>
      <c r="C244" s="17" t="s">
        <v>25</v>
      </c>
      <c r="D244" s="17" t="s">
        <v>199</v>
      </c>
      <c r="E244" s="17" t="s">
        <v>24</v>
      </c>
      <c r="F244" s="5">
        <v>6067.1</v>
      </c>
    </row>
    <row r="245" spans="1:6" ht="38.25" customHeight="1" x14ac:dyDescent="0.2">
      <c r="A245" s="25" t="s">
        <v>38</v>
      </c>
      <c r="B245" s="17" t="s">
        <v>83</v>
      </c>
      <c r="C245" s="17" t="s">
        <v>25</v>
      </c>
      <c r="D245" s="17" t="s">
        <v>199</v>
      </c>
      <c r="E245" s="17" t="s">
        <v>37</v>
      </c>
      <c r="F245" s="5">
        <f>F246</f>
        <v>53286.1</v>
      </c>
    </row>
    <row r="246" spans="1:6" ht="18" customHeight="1" x14ac:dyDescent="0.2">
      <c r="A246" s="32" t="s">
        <v>61</v>
      </c>
      <c r="B246" s="17" t="s">
        <v>83</v>
      </c>
      <c r="C246" s="17" t="s">
        <v>25</v>
      </c>
      <c r="D246" s="17" t="s">
        <v>199</v>
      </c>
      <c r="E246" s="17" t="s">
        <v>60</v>
      </c>
      <c r="F246" s="5">
        <v>53286.1</v>
      </c>
    </row>
    <row r="247" spans="1:6" ht="49.5" customHeight="1" x14ac:dyDescent="0.2">
      <c r="A247" s="22" t="s">
        <v>483</v>
      </c>
      <c r="B247" s="19" t="s">
        <v>83</v>
      </c>
      <c r="C247" s="19" t="s">
        <v>25</v>
      </c>
      <c r="D247" s="19" t="s">
        <v>484</v>
      </c>
      <c r="E247" s="19"/>
      <c r="F247" s="5">
        <f>F248+F250</f>
        <v>15196.2</v>
      </c>
    </row>
    <row r="248" spans="1:6" ht="82.5" customHeight="1" x14ac:dyDescent="0.2">
      <c r="A248" s="18" t="s">
        <v>76</v>
      </c>
      <c r="B248" s="17" t="s">
        <v>83</v>
      </c>
      <c r="C248" s="17" t="s">
        <v>25</v>
      </c>
      <c r="D248" s="17" t="s">
        <v>484</v>
      </c>
      <c r="E248" s="17" t="s">
        <v>75</v>
      </c>
      <c r="F248" s="5">
        <f>F249</f>
        <v>11596.2</v>
      </c>
    </row>
    <row r="249" spans="1:6" ht="24.75" customHeight="1" x14ac:dyDescent="0.2">
      <c r="A249" s="18" t="s">
        <v>74</v>
      </c>
      <c r="B249" s="17" t="s">
        <v>83</v>
      </c>
      <c r="C249" s="17" t="s">
        <v>25</v>
      </c>
      <c r="D249" s="17" t="s">
        <v>484</v>
      </c>
      <c r="E249" s="17" t="s">
        <v>73</v>
      </c>
      <c r="F249" s="5">
        <v>11596.2</v>
      </c>
    </row>
    <row r="250" spans="1:6" ht="41.25" customHeight="1" x14ac:dyDescent="0.2">
      <c r="A250" s="25" t="s">
        <v>38</v>
      </c>
      <c r="B250" s="17" t="s">
        <v>83</v>
      </c>
      <c r="C250" s="17" t="s">
        <v>25</v>
      </c>
      <c r="D250" s="17" t="s">
        <v>484</v>
      </c>
      <c r="E250" s="17" t="s">
        <v>37</v>
      </c>
      <c r="F250" s="5">
        <f>F251</f>
        <v>3600</v>
      </c>
    </row>
    <row r="251" spans="1:6" ht="18" customHeight="1" x14ac:dyDescent="0.2">
      <c r="A251" s="32" t="s">
        <v>61</v>
      </c>
      <c r="B251" s="17" t="s">
        <v>83</v>
      </c>
      <c r="C251" s="17" t="s">
        <v>25</v>
      </c>
      <c r="D251" s="17" t="s">
        <v>484</v>
      </c>
      <c r="E251" s="17" t="s">
        <v>60</v>
      </c>
      <c r="F251" s="5">
        <v>3600</v>
      </c>
    </row>
    <row r="252" spans="1:6" ht="42" customHeight="1" x14ac:dyDescent="0.2">
      <c r="A252" s="41" t="s">
        <v>200</v>
      </c>
      <c r="B252" s="19" t="s">
        <v>83</v>
      </c>
      <c r="C252" s="19" t="s">
        <v>25</v>
      </c>
      <c r="D252" s="19" t="s">
        <v>481</v>
      </c>
      <c r="E252" s="19"/>
      <c r="F252" s="9">
        <f>F253+F255</f>
        <v>5918.7000000000007</v>
      </c>
    </row>
    <row r="253" spans="1:6" ht="27" customHeight="1" x14ac:dyDescent="0.2">
      <c r="A253" s="18" t="s">
        <v>29</v>
      </c>
      <c r="B253" s="17" t="s">
        <v>83</v>
      </c>
      <c r="C253" s="17" t="s">
        <v>25</v>
      </c>
      <c r="D253" s="17" t="s">
        <v>481</v>
      </c>
      <c r="E253" s="17" t="s">
        <v>28</v>
      </c>
      <c r="F253" s="5">
        <f>F254</f>
        <v>3575.3</v>
      </c>
    </row>
    <row r="254" spans="1:6" ht="27.75" customHeight="1" x14ac:dyDescent="0.2">
      <c r="A254" s="18" t="s">
        <v>27</v>
      </c>
      <c r="B254" s="17" t="s">
        <v>83</v>
      </c>
      <c r="C254" s="17" t="s">
        <v>25</v>
      </c>
      <c r="D254" s="17" t="s">
        <v>481</v>
      </c>
      <c r="E254" s="17" t="s">
        <v>24</v>
      </c>
      <c r="F254" s="5">
        <v>3575.3</v>
      </c>
    </row>
    <row r="255" spans="1:6" ht="38.25" customHeight="1" x14ac:dyDescent="0.2">
      <c r="A255" s="25" t="s">
        <v>38</v>
      </c>
      <c r="B255" s="17" t="s">
        <v>83</v>
      </c>
      <c r="C255" s="17" t="s">
        <v>25</v>
      </c>
      <c r="D255" s="17" t="s">
        <v>481</v>
      </c>
      <c r="E255" s="17" t="s">
        <v>37</v>
      </c>
      <c r="F255" s="5">
        <f>F256</f>
        <v>2343.4</v>
      </c>
    </row>
    <row r="256" spans="1:6" ht="18" customHeight="1" x14ac:dyDescent="0.2">
      <c r="A256" s="32" t="s">
        <v>61</v>
      </c>
      <c r="B256" s="17" t="s">
        <v>83</v>
      </c>
      <c r="C256" s="17" t="s">
        <v>25</v>
      </c>
      <c r="D256" s="17" t="s">
        <v>481</v>
      </c>
      <c r="E256" s="17" t="s">
        <v>60</v>
      </c>
      <c r="F256" s="5">
        <v>2343.4</v>
      </c>
    </row>
    <row r="257" spans="1:6" ht="36" customHeight="1" x14ac:dyDescent="0.2">
      <c r="A257" s="22" t="s">
        <v>201</v>
      </c>
      <c r="B257" s="10" t="s">
        <v>83</v>
      </c>
      <c r="C257" s="38" t="s">
        <v>25</v>
      </c>
      <c r="D257" s="24" t="s">
        <v>485</v>
      </c>
      <c r="E257" s="19"/>
      <c r="F257" s="9">
        <f>F258+F260</f>
        <v>4894.1000000000004</v>
      </c>
    </row>
    <row r="258" spans="1:6" ht="26.25" customHeight="1" x14ac:dyDescent="0.2">
      <c r="A258" s="18" t="s">
        <v>29</v>
      </c>
      <c r="B258" s="6" t="s">
        <v>83</v>
      </c>
      <c r="C258" s="6" t="s">
        <v>25</v>
      </c>
      <c r="D258" s="23" t="s">
        <v>485</v>
      </c>
      <c r="E258" s="17" t="s">
        <v>28</v>
      </c>
      <c r="F258" s="5">
        <f>F259</f>
        <v>3850.4</v>
      </c>
    </row>
    <row r="259" spans="1:6" ht="27.75" customHeight="1" x14ac:dyDescent="0.2">
      <c r="A259" s="18" t="s">
        <v>27</v>
      </c>
      <c r="B259" s="6" t="s">
        <v>83</v>
      </c>
      <c r="C259" s="6" t="s">
        <v>25</v>
      </c>
      <c r="D259" s="23" t="s">
        <v>485</v>
      </c>
      <c r="E259" s="17" t="s">
        <v>24</v>
      </c>
      <c r="F259" s="5">
        <v>3850.4</v>
      </c>
    </row>
    <row r="260" spans="1:6" ht="40.5" customHeight="1" x14ac:dyDescent="0.2">
      <c r="A260" s="25" t="s">
        <v>38</v>
      </c>
      <c r="B260" s="17" t="s">
        <v>83</v>
      </c>
      <c r="C260" s="17" t="s">
        <v>25</v>
      </c>
      <c r="D260" s="23" t="s">
        <v>485</v>
      </c>
      <c r="E260" s="17" t="s">
        <v>37</v>
      </c>
      <c r="F260" s="5">
        <f>F261</f>
        <v>1043.7</v>
      </c>
    </row>
    <row r="261" spans="1:6" ht="12.75" customHeight="1" x14ac:dyDescent="0.2">
      <c r="A261" s="32" t="s">
        <v>61</v>
      </c>
      <c r="B261" s="17" t="s">
        <v>83</v>
      </c>
      <c r="C261" s="17" t="s">
        <v>25</v>
      </c>
      <c r="D261" s="23" t="s">
        <v>485</v>
      </c>
      <c r="E261" s="17" t="s">
        <v>60</v>
      </c>
      <c r="F261" s="5">
        <v>1043.7</v>
      </c>
    </row>
    <row r="262" spans="1:6" ht="55.5" customHeight="1" x14ac:dyDescent="0.2">
      <c r="A262" s="41" t="s">
        <v>202</v>
      </c>
      <c r="B262" s="19" t="s">
        <v>83</v>
      </c>
      <c r="C262" s="19" t="s">
        <v>25</v>
      </c>
      <c r="D262" s="24" t="s">
        <v>268</v>
      </c>
      <c r="E262" s="19"/>
      <c r="F262" s="9">
        <f>F263+F265</f>
        <v>257.59999999999997</v>
      </c>
    </row>
    <row r="263" spans="1:6" ht="24.75" customHeight="1" x14ac:dyDescent="0.2">
      <c r="A263" s="18" t="s">
        <v>29</v>
      </c>
      <c r="B263" s="17" t="s">
        <v>83</v>
      </c>
      <c r="C263" s="17" t="s">
        <v>25</v>
      </c>
      <c r="D263" s="23" t="s">
        <v>268</v>
      </c>
      <c r="E263" s="17" t="s">
        <v>28</v>
      </c>
      <c r="F263" s="5">
        <f>F264</f>
        <v>202.7</v>
      </c>
    </row>
    <row r="264" spans="1:6" ht="24" customHeight="1" x14ac:dyDescent="0.2">
      <c r="A264" s="18" t="s">
        <v>27</v>
      </c>
      <c r="B264" s="17" t="s">
        <v>83</v>
      </c>
      <c r="C264" s="17" t="s">
        <v>25</v>
      </c>
      <c r="D264" s="23" t="s">
        <v>268</v>
      </c>
      <c r="E264" s="17" t="s">
        <v>24</v>
      </c>
      <c r="F264" s="5">
        <v>202.7</v>
      </c>
    </row>
    <row r="265" spans="1:6" ht="38.25" x14ac:dyDescent="0.2">
      <c r="A265" s="25" t="s">
        <v>38</v>
      </c>
      <c r="B265" s="17" t="s">
        <v>83</v>
      </c>
      <c r="C265" s="17" t="s">
        <v>25</v>
      </c>
      <c r="D265" s="23" t="s">
        <v>268</v>
      </c>
      <c r="E265" s="17" t="s">
        <v>37</v>
      </c>
      <c r="F265" s="5">
        <f>F266</f>
        <v>54.9</v>
      </c>
    </row>
    <row r="266" spans="1:6" x14ac:dyDescent="0.2">
      <c r="A266" s="32" t="s">
        <v>61</v>
      </c>
      <c r="B266" s="17" t="s">
        <v>83</v>
      </c>
      <c r="C266" s="17" t="s">
        <v>25</v>
      </c>
      <c r="D266" s="23" t="s">
        <v>268</v>
      </c>
      <c r="E266" s="17" t="s">
        <v>60</v>
      </c>
      <c r="F266" s="5">
        <v>54.9</v>
      </c>
    </row>
    <row r="267" spans="1:6" x14ac:dyDescent="0.2">
      <c r="A267" s="90" t="s">
        <v>267</v>
      </c>
      <c r="B267" s="14" t="s">
        <v>83</v>
      </c>
      <c r="C267" s="14" t="s">
        <v>2</v>
      </c>
      <c r="D267" s="33"/>
      <c r="E267" s="14"/>
      <c r="F267" s="2">
        <f>F268</f>
        <v>42470.1</v>
      </c>
    </row>
    <row r="268" spans="1:6" ht="15.75" customHeight="1" x14ac:dyDescent="0.2">
      <c r="A268" s="22" t="s">
        <v>87</v>
      </c>
      <c r="B268" s="19" t="s">
        <v>83</v>
      </c>
      <c r="C268" s="19" t="s">
        <v>2</v>
      </c>
      <c r="D268" s="19" t="s">
        <v>194</v>
      </c>
      <c r="E268" s="17"/>
      <c r="F268" s="9">
        <f>F269+F280</f>
        <v>42470.1</v>
      </c>
    </row>
    <row r="269" spans="1:6" ht="16.5" customHeight="1" x14ac:dyDescent="0.2">
      <c r="A269" s="22" t="s">
        <v>92</v>
      </c>
      <c r="B269" s="19" t="s">
        <v>83</v>
      </c>
      <c r="C269" s="19" t="s">
        <v>2</v>
      </c>
      <c r="D269" s="19" t="s">
        <v>198</v>
      </c>
      <c r="E269" s="19"/>
      <c r="F269" s="9">
        <f>F270</f>
        <v>21281</v>
      </c>
    </row>
    <row r="270" spans="1:6" ht="28.5" customHeight="1" x14ac:dyDescent="0.2">
      <c r="A270" s="18" t="s">
        <v>77</v>
      </c>
      <c r="B270" s="17" t="s">
        <v>83</v>
      </c>
      <c r="C270" s="17" t="s">
        <v>2</v>
      </c>
      <c r="D270" s="17" t="s">
        <v>198</v>
      </c>
      <c r="E270" s="17"/>
      <c r="F270" s="5">
        <f>F271+F273+F275+F278</f>
        <v>21281</v>
      </c>
    </row>
    <row r="271" spans="1:6" ht="85.5" customHeight="1" x14ac:dyDescent="0.2">
      <c r="A271" s="18" t="s">
        <v>76</v>
      </c>
      <c r="B271" s="17" t="s">
        <v>83</v>
      </c>
      <c r="C271" s="17" t="s">
        <v>2</v>
      </c>
      <c r="D271" s="17" t="s">
        <v>198</v>
      </c>
      <c r="E271" s="17" t="s">
        <v>75</v>
      </c>
      <c r="F271" s="5">
        <f>F272</f>
        <v>5249.4</v>
      </c>
    </row>
    <row r="272" spans="1:6" ht="27.75" customHeight="1" x14ac:dyDescent="0.2">
      <c r="A272" s="18" t="s">
        <v>74</v>
      </c>
      <c r="B272" s="17" t="s">
        <v>83</v>
      </c>
      <c r="C272" s="17" t="s">
        <v>2</v>
      </c>
      <c r="D272" s="17" t="s">
        <v>198</v>
      </c>
      <c r="E272" s="17" t="s">
        <v>73</v>
      </c>
      <c r="F272" s="5">
        <v>5249.4</v>
      </c>
    </row>
    <row r="273" spans="1:6" ht="27.75" customHeight="1" x14ac:dyDescent="0.2">
      <c r="A273" s="18" t="s">
        <v>29</v>
      </c>
      <c r="B273" s="17" t="s">
        <v>83</v>
      </c>
      <c r="C273" s="17" t="s">
        <v>2</v>
      </c>
      <c r="D273" s="17" t="s">
        <v>198</v>
      </c>
      <c r="E273" s="17" t="s">
        <v>28</v>
      </c>
      <c r="F273" s="5">
        <f>F274</f>
        <v>576.1</v>
      </c>
    </row>
    <row r="274" spans="1:6" ht="27.75" customHeight="1" x14ac:dyDescent="0.2">
      <c r="A274" s="18" t="s">
        <v>27</v>
      </c>
      <c r="B274" s="17" t="s">
        <v>83</v>
      </c>
      <c r="C274" s="17" t="s">
        <v>2</v>
      </c>
      <c r="D274" s="17" t="s">
        <v>198</v>
      </c>
      <c r="E274" s="17" t="s">
        <v>24</v>
      </c>
      <c r="F274" s="5">
        <v>576.1</v>
      </c>
    </row>
    <row r="275" spans="1:6" ht="41.25" customHeight="1" x14ac:dyDescent="0.2">
      <c r="A275" s="25" t="s">
        <v>38</v>
      </c>
      <c r="B275" s="17" t="s">
        <v>83</v>
      </c>
      <c r="C275" s="17" t="s">
        <v>2</v>
      </c>
      <c r="D275" s="17" t="s">
        <v>198</v>
      </c>
      <c r="E275" s="17" t="s">
        <v>37</v>
      </c>
      <c r="F275" s="5">
        <f>F276+F277</f>
        <v>15452.2</v>
      </c>
    </row>
    <row r="276" spans="1:6" ht="15.75" customHeight="1" x14ac:dyDescent="0.2">
      <c r="A276" s="32" t="s">
        <v>61</v>
      </c>
      <c r="B276" s="17" t="s">
        <v>83</v>
      </c>
      <c r="C276" s="17" t="s">
        <v>2</v>
      </c>
      <c r="D276" s="17" t="s">
        <v>198</v>
      </c>
      <c r="E276" s="17" t="s">
        <v>60</v>
      </c>
      <c r="F276" s="5">
        <v>3749.2</v>
      </c>
    </row>
    <row r="277" spans="1:6" ht="14.25" customHeight="1" x14ac:dyDescent="0.2">
      <c r="A277" s="18" t="s">
        <v>36</v>
      </c>
      <c r="B277" s="17" t="s">
        <v>83</v>
      </c>
      <c r="C277" s="17" t="s">
        <v>2</v>
      </c>
      <c r="D277" s="17" t="s">
        <v>198</v>
      </c>
      <c r="E277" s="17" t="s">
        <v>34</v>
      </c>
      <c r="F277" s="5">
        <v>11703</v>
      </c>
    </row>
    <row r="278" spans="1:6" ht="14.25" customHeight="1" x14ac:dyDescent="0.2">
      <c r="A278" s="18" t="s">
        <v>72</v>
      </c>
      <c r="B278" s="17" t="s">
        <v>83</v>
      </c>
      <c r="C278" s="17" t="s">
        <v>2</v>
      </c>
      <c r="D278" s="17" t="s">
        <v>198</v>
      </c>
      <c r="E278" s="17" t="s">
        <v>71</v>
      </c>
      <c r="F278" s="5">
        <f>F279</f>
        <v>3.3</v>
      </c>
    </row>
    <row r="279" spans="1:6" ht="12.75" customHeight="1" x14ac:dyDescent="0.2">
      <c r="A279" s="18" t="s">
        <v>70</v>
      </c>
      <c r="B279" s="17" t="s">
        <v>83</v>
      </c>
      <c r="C279" s="17" t="s">
        <v>2</v>
      </c>
      <c r="D279" s="17" t="s">
        <v>198</v>
      </c>
      <c r="E279" s="17" t="s">
        <v>69</v>
      </c>
      <c r="F279" s="5">
        <v>3.3</v>
      </c>
    </row>
    <row r="280" spans="1:6" ht="25.5" customHeight="1" x14ac:dyDescent="0.2">
      <c r="A280" s="18" t="s">
        <v>548</v>
      </c>
      <c r="B280" s="19" t="s">
        <v>83</v>
      </c>
      <c r="C280" s="19" t="s">
        <v>2</v>
      </c>
      <c r="D280" s="19" t="s">
        <v>547</v>
      </c>
      <c r="E280" s="17"/>
      <c r="F280" s="5">
        <f>F281</f>
        <v>21189.1</v>
      </c>
    </row>
    <row r="281" spans="1:6" ht="39.75" customHeight="1" x14ac:dyDescent="0.2">
      <c r="A281" s="25" t="s">
        <v>38</v>
      </c>
      <c r="B281" s="17" t="s">
        <v>83</v>
      </c>
      <c r="C281" s="17" t="s">
        <v>2</v>
      </c>
      <c r="D281" s="17" t="s">
        <v>547</v>
      </c>
      <c r="E281" s="17" t="s">
        <v>37</v>
      </c>
      <c r="F281" s="5">
        <f>F282+F283</f>
        <v>21189.1</v>
      </c>
    </row>
    <row r="282" spans="1:6" ht="19.5" customHeight="1" x14ac:dyDescent="0.2">
      <c r="A282" s="32" t="s">
        <v>61</v>
      </c>
      <c r="B282" s="17" t="s">
        <v>83</v>
      </c>
      <c r="C282" s="17" t="s">
        <v>2</v>
      </c>
      <c r="D282" s="17" t="s">
        <v>547</v>
      </c>
      <c r="E282" s="17" t="s">
        <v>60</v>
      </c>
      <c r="F282" s="5">
        <v>4443.3999999999996</v>
      </c>
    </row>
    <row r="283" spans="1:6" ht="19.5" customHeight="1" x14ac:dyDescent="0.2">
      <c r="A283" s="18" t="s">
        <v>36</v>
      </c>
      <c r="B283" s="17" t="s">
        <v>83</v>
      </c>
      <c r="C283" s="17" t="s">
        <v>2</v>
      </c>
      <c r="D283" s="17" t="s">
        <v>547</v>
      </c>
      <c r="E283" s="17" t="s">
        <v>34</v>
      </c>
      <c r="F283" s="5">
        <v>16745.7</v>
      </c>
    </row>
    <row r="284" spans="1:6" ht="16.5" customHeight="1" x14ac:dyDescent="0.2">
      <c r="A284" s="16" t="s">
        <v>91</v>
      </c>
      <c r="B284" s="14" t="s">
        <v>83</v>
      </c>
      <c r="C284" s="14" t="s">
        <v>83</v>
      </c>
      <c r="D284" s="14"/>
      <c r="E284" s="14"/>
      <c r="F284" s="2">
        <f>F285+F299+F310</f>
        <v>8722.1</v>
      </c>
    </row>
    <row r="285" spans="1:6" ht="14.25" customHeight="1" x14ac:dyDescent="0.2">
      <c r="A285" s="22" t="s">
        <v>203</v>
      </c>
      <c r="B285" s="19" t="s">
        <v>83</v>
      </c>
      <c r="C285" s="19" t="s">
        <v>83</v>
      </c>
      <c r="D285" s="20" t="s">
        <v>204</v>
      </c>
      <c r="E285" s="14"/>
      <c r="F285" s="9">
        <f>F286+F289+F294</f>
        <v>2791.8</v>
      </c>
    </row>
    <row r="286" spans="1:6" ht="53.25" customHeight="1" x14ac:dyDescent="0.25">
      <c r="A286" s="22" t="s">
        <v>90</v>
      </c>
      <c r="B286" s="19" t="s">
        <v>83</v>
      </c>
      <c r="C286" s="19" t="s">
        <v>83</v>
      </c>
      <c r="D286" s="20" t="s">
        <v>486</v>
      </c>
      <c r="E286" s="31"/>
      <c r="F286" s="9">
        <f>F287</f>
        <v>9.6999999999999993</v>
      </c>
    </row>
    <row r="287" spans="1:6" ht="43.5" customHeight="1" x14ac:dyDescent="0.2">
      <c r="A287" s="25" t="s">
        <v>38</v>
      </c>
      <c r="B287" s="17" t="s">
        <v>83</v>
      </c>
      <c r="C287" s="17" t="s">
        <v>83</v>
      </c>
      <c r="D287" s="26" t="s">
        <v>486</v>
      </c>
      <c r="E287" s="17" t="s">
        <v>37</v>
      </c>
      <c r="F287" s="5">
        <f>F288</f>
        <v>9.6999999999999993</v>
      </c>
    </row>
    <row r="288" spans="1:6" ht="21.75" customHeight="1" x14ac:dyDescent="0.2">
      <c r="A288" s="32" t="s">
        <v>36</v>
      </c>
      <c r="B288" s="17" t="s">
        <v>83</v>
      </c>
      <c r="C288" s="17" t="s">
        <v>83</v>
      </c>
      <c r="D288" s="26" t="s">
        <v>486</v>
      </c>
      <c r="E288" s="17" t="s">
        <v>34</v>
      </c>
      <c r="F288" s="5">
        <v>9.6999999999999993</v>
      </c>
    </row>
    <row r="289" spans="1:6" ht="94.5" customHeight="1" x14ac:dyDescent="0.2">
      <c r="A289" s="22" t="s">
        <v>205</v>
      </c>
      <c r="B289" s="19" t="s">
        <v>83</v>
      </c>
      <c r="C289" s="19" t="s">
        <v>83</v>
      </c>
      <c r="D289" s="20" t="s">
        <v>487</v>
      </c>
      <c r="E289" s="19"/>
      <c r="F289" s="9">
        <f>F290+F292</f>
        <v>2532.3000000000002</v>
      </c>
    </row>
    <row r="290" spans="1:6" ht="24.75" customHeight="1" x14ac:dyDescent="0.2">
      <c r="A290" s="18" t="s">
        <v>29</v>
      </c>
      <c r="B290" s="17" t="s">
        <v>83</v>
      </c>
      <c r="C290" s="17" t="s">
        <v>83</v>
      </c>
      <c r="D290" s="26" t="s">
        <v>487</v>
      </c>
      <c r="E290" s="17" t="s">
        <v>28</v>
      </c>
      <c r="F290" s="5">
        <f>F291</f>
        <v>2050.3000000000002</v>
      </c>
    </row>
    <row r="291" spans="1:6" ht="30" customHeight="1" x14ac:dyDescent="0.2">
      <c r="A291" s="18" t="s">
        <v>27</v>
      </c>
      <c r="B291" s="17" t="s">
        <v>83</v>
      </c>
      <c r="C291" s="17" t="s">
        <v>83</v>
      </c>
      <c r="D291" s="26" t="s">
        <v>487</v>
      </c>
      <c r="E291" s="17" t="s">
        <v>24</v>
      </c>
      <c r="F291" s="5">
        <v>2050.3000000000002</v>
      </c>
    </row>
    <row r="292" spans="1:6" ht="39" customHeight="1" x14ac:dyDescent="0.2">
      <c r="A292" s="25" t="s">
        <v>38</v>
      </c>
      <c r="B292" s="17" t="s">
        <v>83</v>
      </c>
      <c r="C292" s="17" t="s">
        <v>83</v>
      </c>
      <c r="D292" s="26" t="s">
        <v>487</v>
      </c>
      <c r="E292" s="17" t="s">
        <v>37</v>
      </c>
      <c r="F292" s="5">
        <f>F293</f>
        <v>482</v>
      </c>
    </row>
    <row r="293" spans="1:6" ht="17.25" customHeight="1" x14ac:dyDescent="0.2">
      <c r="A293" s="32" t="s">
        <v>61</v>
      </c>
      <c r="B293" s="17" t="s">
        <v>83</v>
      </c>
      <c r="C293" s="17" t="s">
        <v>83</v>
      </c>
      <c r="D293" s="26" t="s">
        <v>487</v>
      </c>
      <c r="E293" s="17" t="s">
        <v>60</v>
      </c>
      <c r="F293" s="5">
        <v>482</v>
      </c>
    </row>
    <row r="294" spans="1:6" ht="91.5" customHeight="1" x14ac:dyDescent="0.2">
      <c r="A294" s="40" t="s">
        <v>207</v>
      </c>
      <c r="B294" s="19" t="s">
        <v>83</v>
      </c>
      <c r="C294" s="19" t="s">
        <v>83</v>
      </c>
      <c r="D294" s="20" t="s">
        <v>208</v>
      </c>
      <c r="E294" s="19"/>
      <c r="F294" s="9">
        <f>F295+F297</f>
        <v>249.8</v>
      </c>
    </row>
    <row r="295" spans="1:6" ht="27" customHeight="1" x14ac:dyDescent="0.2">
      <c r="A295" s="18" t="s">
        <v>29</v>
      </c>
      <c r="B295" s="17" t="s">
        <v>83</v>
      </c>
      <c r="C295" s="17" t="s">
        <v>83</v>
      </c>
      <c r="D295" s="26" t="s">
        <v>208</v>
      </c>
      <c r="E295" s="17" t="s">
        <v>28</v>
      </c>
      <c r="F295" s="5">
        <f>F296</f>
        <v>249.8</v>
      </c>
    </row>
    <row r="296" spans="1:6" ht="24" customHeight="1" x14ac:dyDescent="0.2">
      <c r="A296" s="18" t="s">
        <v>27</v>
      </c>
      <c r="B296" s="17" t="s">
        <v>83</v>
      </c>
      <c r="C296" s="17" t="s">
        <v>83</v>
      </c>
      <c r="D296" s="26" t="s">
        <v>208</v>
      </c>
      <c r="E296" s="17" t="s">
        <v>24</v>
      </c>
      <c r="F296" s="5">
        <v>249.8</v>
      </c>
    </row>
    <row r="297" spans="1:6" ht="41.25" customHeight="1" x14ac:dyDescent="0.2">
      <c r="A297" s="25" t="s">
        <v>38</v>
      </c>
      <c r="B297" s="17" t="s">
        <v>83</v>
      </c>
      <c r="C297" s="17" t="s">
        <v>83</v>
      </c>
      <c r="D297" s="26" t="s">
        <v>208</v>
      </c>
      <c r="E297" s="17" t="s">
        <v>37</v>
      </c>
      <c r="F297" s="5">
        <f>F298</f>
        <v>0</v>
      </c>
    </row>
    <row r="298" spans="1:6" ht="16.5" customHeight="1" x14ac:dyDescent="0.2">
      <c r="A298" s="32" t="s">
        <v>61</v>
      </c>
      <c r="B298" s="17" t="s">
        <v>83</v>
      </c>
      <c r="C298" s="17" t="s">
        <v>83</v>
      </c>
      <c r="D298" s="26" t="s">
        <v>208</v>
      </c>
      <c r="E298" s="17" t="s">
        <v>60</v>
      </c>
      <c r="F298" s="5">
        <v>0</v>
      </c>
    </row>
    <row r="299" spans="1:6" ht="15" customHeight="1" x14ac:dyDescent="0.2">
      <c r="A299" s="22" t="s">
        <v>89</v>
      </c>
      <c r="B299" s="19" t="s">
        <v>83</v>
      </c>
      <c r="C299" s="19" t="s">
        <v>83</v>
      </c>
      <c r="D299" s="19" t="s">
        <v>209</v>
      </c>
      <c r="E299" s="19"/>
      <c r="F299" s="9">
        <f>F300+F307</f>
        <v>5530.3</v>
      </c>
    </row>
    <row r="300" spans="1:6" ht="15" customHeight="1" x14ac:dyDescent="0.2">
      <c r="A300" s="22" t="s">
        <v>210</v>
      </c>
      <c r="B300" s="19" t="s">
        <v>83</v>
      </c>
      <c r="C300" s="19" t="s">
        <v>83</v>
      </c>
      <c r="D300" s="19" t="s">
        <v>211</v>
      </c>
      <c r="E300" s="19"/>
      <c r="F300" s="9">
        <f>F301+F303+F305</f>
        <v>4575.3</v>
      </c>
    </row>
    <row r="301" spans="1:6" ht="75" customHeight="1" x14ac:dyDescent="0.2">
      <c r="A301" s="18" t="s">
        <v>76</v>
      </c>
      <c r="B301" s="17" t="s">
        <v>83</v>
      </c>
      <c r="C301" s="17" t="s">
        <v>83</v>
      </c>
      <c r="D301" s="17" t="s">
        <v>211</v>
      </c>
      <c r="E301" s="17" t="s">
        <v>75</v>
      </c>
      <c r="F301" s="5">
        <f>F302</f>
        <v>3397</v>
      </c>
    </row>
    <row r="302" spans="1:6" ht="27.75" customHeight="1" x14ac:dyDescent="0.2">
      <c r="A302" s="18" t="s">
        <v>74</v>
      </c>
      <c r="B302" s="17" t="s">
        <v>83</v>
      </c>
      <c r="C302" s="17" t="s">
        <v>83</v>
      </c>
      <c r="D302" s="17" t="s">
        <v>211</v>
      </c>
      <c r="E302" s="17" t="s">
        <v>73</v>
      </c>
      <c r="F302" s="5">
        <v>3397</v>
      </c>
    </row>
    <row r="303" spans="1:6" ht="27.75" customHeight="1" x14ac:dyDescent="0.2">
      <c r="A303" s="18" t="s">
        <v>29</v>
      </c>
      <c r="B303" s="17" t="s">
        <v>83</v>
      </c>
      <c r="C303" s="17" t="s">
        <v>83</v>
      </c>
      <c r="D303" s="17" t="s">
        <v>211</v>
      </c>
      <c r="E303" s="17" t="s">
        <v>28</v>
      </c>
      <c r="F303" s="5">
        <f>F304</f>
        <v>1173.3</v>
      </c>
    </row>
    <row r="304" spans="1:6" ht="24.75" customHeight="1" x14ac:dyDescent="0.2">
      <c r="A304" s="18" t="s">
        <v>27</v>
      </c>
      <c r="B304" s="17" t="s">
        <v>83</v>
      </c>
      <c r="C304" s="17" t="s">
        <v>83</v>
      </c>
      <c r="D304" s="17" t="s">
        <v>211</v>
      </c>
      <c r="E304" s="17" t="s">
        <v>24</v>
      </c>
      <c r="F304" s="5">
        <v>1173.3</v>
      </c>
    </row>
    <row r="305" spans="1:6" ht="18" customHeight="1" x14ac:dyDescent="0.2">
      <c r="A305" s="18" t="s">
        <v>72</v>
      </c>
      <c r="B305" s="17" t="s">
        <v>83</v>
      </c>
      <c r="C305" s="17" t="s">
        <v>83</v>
      </c>
      <c r="D305" s="17" t="s">
        <v>211</v>
      </c>
      <c r="E305" s="17" t="s">
        <v>71</v>
      </c>
      <c r="F305" s="5">
        <f>F306</f>
        <v>5</v>
      </c>
    </row>
    <row r="306" spans="1:6" ht="15" customHeight="1" x14ac:dyDescent="0.2">
      <c r="A306" s="18" t="s">
        <v>70</v>
      </c>
      <c r="B306" s="17" t="s">
        <v>83</v>
      </c>
      <c r="C306" s="17" t="s">
        <v>83</v>
      </c>
      <c r="D306" s="17" t="s">
        <v>211</v>
      </c>
      <c r="E306" s="17" t="s">
        <v>69</v>
      </c>
      <c r="F306" s="5">
        <v>5</v>
      </c>
    </row>
    <row r="307" spans="1:6" ht="14.25" customHeight="1" x14ac:dyDescent="0.2">
      <c r="A307" s="22" t="s">
        <v>569</v>
      </c>
      <c r="B307" s="19" t="s">
        <v>83</v>
      </c>
      <c r="C307" s="19" t="s">
        <v>83</v>
      </c>
      <c r="D307" s="19" t="s">
        <v>570</v>
      </c>
      <c r="E307" s="19"/>
      <c r="F307" s="9">
        <f>F308</f>
        <v>955</v>
      </c>
    </row>
    <row r="308" spans="1:6" ht="16.5" customHeight="1" x14ac:dyDescent="0.2">
      <c r="A308" s="18" t="s">
        <v>72</v>
      </c>
      <c r="B308" s="17" t="s">
        <v>83</v>
      </c>
      <c r="C308" s="17" t="s">
        <v>83</v>
      </c>
      <c r="D308" s="17" t="s">
        <v>570</v>
      </c>
      <c r="E308" s="17" t="s">
        <v>28</v>
      </c>
      <c r="F308" s="5">
        <f>F309</f>
        <v>955</v>
      </c>
    </row>
    <row r="309" spans="1:6" ht="19.5" customHeight="1" x14ac:dyDescent="0.2">
      <c r="A309" s="18" t="s">
        <v>70</v>
      </c>
      <c r="B309" s="17" t="s">
        <v>83</v>
      </c>
      <c r="C309" s="17" t="s">
        <v>83</v>
      </c>
      <c r="D309" s="17" t="s">
        <v>570</v>
      </c>
      <c r="E309" s="17" t="s">
        <v>24</v>
      </c>
      <c r="F309" s="5">
        <v>955</v>
      </c>
    </row>
    <row r="310" spans="1:6" ht="41.25" customHeight="1" x14ac:dyDescent="0.2">
      <c r="A310" s="22" t="s">
        <v>501</v>
      </c>
      <c r="B310" s="19" t="s">
        <v>83</v>
      </c>
      <c r="C310" s="19" t="s">
        <v>83</v>
      </c>
      <c r="D310" s="19" t="s">
        <v>503</v>
      </c>
      <c r="E310" s="19"/>
      <c r="F310" s="9">
        <f>F311</f>
        <v>400</v>
      </c>
    </row>
    <row r="311" spans="1:6" ht="29.25" customHeight="1" x14ac:dyDescent="0.2">
      <c r="A311" s="18" t="s">
        <v>29</v>
      </c>
      <c r="B311" s="17" t="s">
        <v>83</v>
      </c>
      <c r="C311" s="17" t="s">
        <v>83</v>
      </c>
      <c r="D311" s="17" t="s">
        <v>503</v>
      </c>
      <c r="E311" s="17" t="s">
        <v>28</v>
      </c>
      <c r="F311" s="5">
        <f>F312</f>
        <v>400</v>
      </c>
    </row>
    <row r="312" spans="1:6" ht="27.75" customHeight="1" x14ac:dyDescent="0.2">
      <c r="A312" s="18" t="s">
        <v>27</v>
      </c>
      <c r="B312" s="17" t="s">
        <v>83</v>
      </c>
      <c r="C312" s="17" t="s">
        <v>83</v>
      </c>
      <c r="D312" s="17" t="s">
        <v>503</v>
      </c>
      <c r="E312" s="17" t="s">
        <v>24</v>
      </c>
      <c r="F312" s="5">
        <v>400</v>
      </c>
    </row>
    <row r="313" spans="1:6" ht="22.5" customHeight="1" x14ac:dyDescent="0.2">
      <c r="A313" s="39" t="s">
        <v>88</v>
      </c>
      <c r="B313" s="14" t="s">
        <v>83</v>
      </c>
      <c r="C313" s="14" t="s">
        <v>82</v>
      </c>
      <c r="D313" s="14"/>
      <c r="E313" s="14"/>
      <c r="F313" s="2">
        <f>F317+F357+F360+F314+F366</f>
        <v>37378.800000000003</v>
      </c>
    </row>
    <row r="314" spans="1:6" ht="42.75" customHeight="1" x14ac:dyDescent="0.2">
      <c r="A314" s="83" t="s">
        <v>502</v>
      </c>
      <c r="B314" s="19" t="s">
        <v>83</v>
      </c>
      <c r="C314" s="19" t="s">
        <v>82</v>
      </c>
      <c r="D314" s="19" t="s">
        <v>251</v>
      </c>
      <c r="E314" s="19"/>
      <c r="F314" s="9">
        <f>F315</f>
        <v>388.8</v>
      </c>
    </row>
    <row r="315" spans="1:6" ht="27" customHeight="1" x14ac:dyDescent="0.2">
      <c r="A315" s="18" t="s">
        <v>29</v>
      </c>
      <c r="B315" s="17" t="s">
        <v>83</v>
      </c>
      <c r="C315" s="17" t="s">
        <v>82</v>
      </c>
      <c r="D315" s="17" t="s">
        <v>251</v>
      </c>
      <c r="E315" s="17" t="s">
        <v>28</v>
      </c>
      <c r="F315" s="5">
        <f>F316</f>
        <v>388.8</v>
      </c>
    </row>
    <row r="316" spans="1:6" ht="27" customHeight="1" x14ac:dyDescent="0.2">
      <c r="A316" s="18" t="s">
        <v>27</v>
      </c>
      <c r="B316" s="17" t="s">
        <v>83</v>
      </c>
      <c r="C316" s="17" t="s">
        <v>82</v>
      </c>
      <c r="D316" s="17" t="s">
        <v>251</v>
      </c>
      <c r="E316" s="17" t="s">
        <v>24</v>
      </c>
      <c r="F316" s="5">
        <v>388.8</v>
      </c>
    </row>
    <row r="317" spans="1:6" ht="15" customHeight="1" x14ac:dyDescent="0.2">
      <c r="A317" s="22" t="s">
        <v>87</v>
      </c>
      <c r="B317" s="19" t="s">
        <v>83</v>
      </c>
      <c r="C317" s="19" t="s">
        <v>82</v>
      </c>
      <c r="D317" s="19" t="s">
        <v>194</v>
      </c>
      <c r="E317" s="17"/>
      <c r="F317" s="9">
        <f>F318+F330+F333+F339+F342+F351+F354+F336+F345+F348+F327</f>
        <v>33990.5</v>
      </c>
    </row>
    <row r="318" spans="1:6" ht="15.75" customHeight="1" x14ac:dyDescent="0.2">
      <c r="A318" s="22" t="s">
        <v>86</v>
      </c>
      <c r="B318" s="19" t="s">
        <v>83</v>
      </c>
      <c r="C318" s="19" t="s">
        <v>82</v>
      </c>
      <c r="D318" s="19" t="s">
        <v>212</v>
      </c>
      <c r="E318" s="17"/>
      <c r="F318" s="9">
        <f>F319+F321+F323+F325</f>
        <v>11397.699999999999</v>
      </c>
    </row>
    <row r="319" spans="1:6" ht="78" customHeight="1" x14ac:dyDescent="0.2">
      <c r="A319" s="18" t="s">
        <v>76</v>
      </c>
      <c r="B319" s="17" t="s">
        <v>83</v>
      </c>
      <c r="C319" s="17" t="s">
        <v>82</v>
      </c>
      <c r="D319" s="17" t="s">
        <v>212</v>
      </c>
      <c r="E319" s="17" t="s">
        <v>75</v>
      </c>
      <c r="F319" s="5">
        <f>F320</f>
        <v>3522.7</v>
      </c>
    </row>
    <row r="320" spans="1:6" ht="24" customHeight="1" x14ac:dyDescent="0.2">
      <c r="A320" s="18" t="s">
        <v>74</v>
      </c>
      <c r="B320" s="17" t="s">
        <v>83</v>
      </c>
      <c r="C320" s="17" t="s">
        <v>82</v>
      </c>
      <c r="D320" s="17" t="s">
        <v>212</v>
      </c>
      <c r="E320" s="17" t="s">
        <v>73</v>
      </c>
      <c r="F320" s="5">
        <v>3522.7</v>
      </c>
    </row>
    <row r="321" spans="1:6" ht="25.5" customHeight="1" x14ac:dyDescent="0.2">
      <c r="A321" s="18" t="s">
        <v>29</v>
      </c>
      <c r="B321" s="17" t="s">
        <v>83</v>
      </c>
      <c r="C321" s="17" t="s">
        <v>82</v>
      </c>
      <c r="D321" s="17" t="s">
        <v>212</v>
      </c>
      <c r="E321" s="17" t="s">
        <v>28</v>
      </c>
      <c r="F321" s="5">
        <f>F322</f>
        <v>186.3</v>
      </c>
    </row>
    <row r="322" spans="1:6" ht="24.75" customHeight="1" x14ac:dyDescent="0.2">
      <c r="A322" s="18" t="s">
        <v>27</v>
      </c>
      <c r="B322" s="17" t="s">
        <v>83</v>
      </c>
      <c r="C322" s="17" t="s">
        <v>82</v>
      </c>
      <c r="D322" s="17" t="s">
        <v>212</v>
      </c>
      <c r="E322" s="17" t="s">
        <v>24</v>
      </c>
      <c r="F322" s="5">
        <v>186.3</v>
      </c>
    </row>
    <row r="323" spans="1:6" ht="41.25" customHeight="1" x14ac:dyDescent="0.2">
      <c r="A323" s="25" t="s">
        <v>38</v>
      </c>
      <c r="B323" s="17" t="s">
        <v>83</v>
      </c>
      <c r="C323" s="17" t="s">
        <v>82</v>
      </c>
      <c r="D323" s="17" t="s">
        <v>212</v>
      </c>
      <c r="E323" s="17" t="s">
        <v>37</v>
      </c>
      <c r="F323" s="5">
        <f>F324</f>
        <v>7684.8</v>
      </c>
    </row>
    <row r="324" spans="1:6" ht="16.5" customHeight="1" x14ac:dyDescent="0.2">
      <c r="A324" s="32" t="s">
        <v>61</v>
      </c>
      <c r="B324" s="17" t="s">
        <v>83</v>
      </c>
      <c r="C324" s="17" t="s">
        <v>82</v>
      </c>
      <c r="D324" s="17" t="s">
        <v>212</v>
      </c>
      <c r="E324" s="17" t="s">
        <v>60</v>
      </c>
      <c r="F324" s="5">
        <v>7684.8</v>
      </c>
    </row>
    <row r="325" spans="1:6" ht="18" customHeight="1" x14ac:dyDescent="0.2">
      <c r="A325" s="18" t="s">
        <v>72</v>
      </c>
      <c r="B325" s="17" t="s">
        <v>83</v>
      </c>
      <c r="C325" s="17" t="s">
        <v>82</v>
      </c>
      <c r="D325" s="17" t="s">
        <v>212</v>
      </c>
      <c r="E325" s="17" t="s">
        <v>71</v>
      </c>
      <c r="F325" s="5">
        <f>F326</f>
        <v>3.9</v>
      </c>
    </row>
    <row r="326" spans="1:6" ht="20.25" customHeight="1" x14ac:dyDescent="0.2">
      <c r="A326" s="18" t="s">
        <v>70</v>
      </c>
      <c r="B326" s="17" t="s">
        <v>83</v>
      </c>
      <c r="C326" s="17" t="s">
        <v>82</v>
      </c>
      <c r="D326" s="17" t="s">
        <v>212</v>
      </c>
      <c r="E326" s="17" t="s">
        <v>69</v>
      </c>
      <c r="F326" s="5">
        <v>3.9</v>
      </c>
    </row>
    <row r="327" spans="1:6" ht="28.5" customHeight="1" x14ac:dyDescent="0.2">
      <c r="A327" s="22" t="s">
        <v>549</v>
      </c>
      <c r="B327" s="19" t="s">
        <v>83</v>
      </c>
      <c r="C327" s="19" t="s">
        <v>82</v>
      </c>
      <c r="D327" s="19" t="s">
        <v>547</v>
      </c>
      <c r="E327" s="19"/>
      <c r="F327" s="9">
        <f>F328</f>
        <v>5964.4</v>
      </c>
    </row>
    <row r="328" spans="1:6" ht="42.75" customHeight="1" x14ac:dyDescent="0.2">
      <c r="A328" s="25" t="s">
        <v>38</v>
      </c>
      <c r="B328" s="17" t="s">
        <v>83</v>
      </c>
      <c r="C328" s="17" t="s">
        <v>82</v>
      </c>
      <c r="D328" s="17" t="s">
        <v>547</v>
      </c>
      <c r="E328" s="17" t="s">
        <v>37</v>
      </c>
      <c r="F328" s="5">
        <f>F329</f>
        <v>5964.4</v>
      </c>
    </row>
    <row r="329" spans="1:6" ht="15" customHeight="1" x14ac:dyDescent="0.2">
      <c r="A329" s="32" t="s">
        <v>61</v>
      </c>
      <c r="B329" s="17" t="s">
        <v>83</v>
      </c>
      <c r="C329" s="17" t="s">
        <v>82</v>
      </c>
      <c r="D329" s="17" t="s">
        <v>547</v>
      </c>
      <c r="E329" s="17" t="s">
        <v>60</v>
      </c>
      <c r="F329" s="5">
        <v>5964.4</v>
      </c>
    </row>
    <row r="330" spans="1:6" ht="20.25" customHeight="1" x14ac:dyDescent="0.2">
      <c r="A330" s="22" t="s">
        <v>85</v>
      </c>
      <c r="B330" s="19" t="s">
        <v>83</v>
      </c>
      <c r="C330" s="19" t="s">
        <v>82</v>
      </c>
      <c r="D330" s="19" t="s">
        <v>213</v>
      </c>
      <c r="E330" s="19"/>
      <c r="F330" s="9">
        <f>F331</f>
        <v>615</v>
      </c>
    </row>
    <row r="331" spans="1:6" ht="27" customHeight="1" x14ac:dyDescent="0.2">
      <c r="A331" s="18" t="s">
        <v>29</v>
      </c>
      <c r="B331" s="17" t="s">
        <v>83</v>
      </c>
      <c r="C331" s="17" t="s">
        <v>82</v>
      </c>
      <c r="D331" s="17" t="s">
        <v>213</v>
      </c>
      <c r="E331" s="17" t="s">
        <v>28</v>
      </c>
      <c r="F331" s="5">
        <f>F332</f>
        <v>615</v>
      </c>
    </row>
    <row r="332" spans="1:6" ht="27.75" customHeight="1" x14ac:dyDescent="0.2">
      <c r="A332" s="18" t="s">
        <v>27</v>
      </c>
      <c r="B332" s="17" t="s">
        <v>83</v>
      </c>
      <c r="C332" s="17" t="s">
        <v>82</v>
      </c>
      <c r="D332" s="17" t="s">
        <v>213</v>
      </c>
      <c r="E332" s="17" t="s">
        <v>24</v>
      </c>
      <c r="F332" s="5">
        <v>615</v>
      </c>
    </row>
    <row r="333" spans="1:6" ht="105" customHeight="1" x14ac:dyDescent="0.2">
      <c r="A333" s="37" t="s">
        <v>245</v>
      </c>
      <c r="B333" s="36" t="s">
        <v>83</v>
      </c>
      <c r="C333" s="19" t="s">
        <v>82</v>
      </c>
      <c r="D333" s="19" t="s">
        <v>246</v>
      </c>
      <c r="E333" s="17"/>
      <c r="F333" s="5">
        <f>F334</f>
        <v>1000</v>
      </c>
    </row>
    <row r="334" spans="1:6" ht="27.75" customHeight="1" x14ac:dyDescent="0.2">
      <c r="A334" s="18" t="s">
        <v>29</v>
      </c>
      <c r="B334" s="17" t="s">
        <v>83</v>
      </c>
      <c r="C334" s="17" t="s">
        <v>82</v>
      </c>
      <c r="D334" s="17" t="s">
        <v>246</v>
      </c>
      <c r="E334" s="17" t="s">
        <v>28</v>
      </c>
      <c r="F334" s="5">
        <f>F335</f>
        <v>1000</v>
      </c>
    </row>
    <row r="335" spans="1:6" ht="28.5" customHeight="1" x14ac:dyDescent="0.2">
      <c r="A335" s="18" t="s">
        <v>27</v>
      </c>
      <c r="B335" s="17" t="s">
        <v>83</v>
      </c>
      <c r="C335" s="17" t="s">
        <v>82</v>
      </c>
      <c r="D335" s="17" t="s">
        <v>246</v>
      </c>
      <c r="E335" s="17" t="s">
        <v>24</v>
      </c>
      <c r="F335" s="5">
        <v>1000</v>
      </c>
    </row>
    <row r="336" spans="1:6" ht="105" customHeight="1" x14ac:dyDescent="0.2">
      <c r="A336" s="35" t="s">
        <v>247</v>
      </c>
      <c r="B336" s="19" t="s">
        <v>83</v>
      </c>
      <c r="C336" s="19" t="s">
        <v>82</v>
      </c>
      <c r="D336" s="19" t="s">
        <v>248</v>
      </c>
      <c r="E336" s="19"/>
      <c r="F336" s="9">
        <f>F337</f>
        <v>52.6</v>
      </c>
    </row>
    <row r="337" spans="1:6" ht="27" customHeight="1" x14ac:dyDescent="0.2">
      <c r="A337" s="18" t="s">
        <v>29</v>
      </c>
      <c r="B337" s="17" t="s">
        <v>83</v>
      </c>
      <c r="C337" s="17" t="s">
        <v>82</v>
      </c>
      <c r="D337" s="17" t="s">
        <v>248</v>
      </c>
      <c r="E337" s="17" t="s">
        <v>28</v>
      </c>
      <c r="F337" s="5">
        <f>F338</f>
        <v>52.6</v>
      </c>
    </row>
    <row r="338" spans="1:6" ht="26.25" customHeight="1" x14ac:dyDescent="0.2">
      <c r="A338" s="18" t="s">
        <v>27</v>
      </c>
      <c r="B338" s="17" t="s">
        <v>83</v>
      </c>
      <c r="C338" s="17" t="s">
        <v>82</v>
      </c>
      <c r="D338" s="17" t="s">
        <v>248</v>
      </c>
      <c r="E338" s="17" t="s">
        <v>24</v>
      </c>
      <c r="F338" s="5">
        <v>52.6</v>
      </c>
    </row>
    <row r="339" spans="1:6" ht="42" customHeight="1" x14ac:dyDescent="0.2">
      <c r="A339" s="37" t="s">
        <v>214</v>
      </c>
      <c r="B339" s="36" t="s">
        <v>83</v>
      </c>
      <c r="C339" s="19" t="s">
        <v>82</v>
      </c>
      <c r="D339" s="19" t="s">
        <v>215</v>
      </c>
      <c r="E339" s="17"/>
      <c r="F339" s="5">
        <f>F340</f>
        <v>11146.2</v>
      </c>
    </row>
    <row r="340" spans="1:6" ht="27.75" customHeight="1" x14ac:dyDescent="0.2">
      <c r="A340" s="18" t="s">
        <v>29</v>
      </c>
      <c r="B340" s="17" t="s">
        <v>83</v>
      </c>
      <c r="C340" s="17" t="s">
        <v>82</v>
      </c>
      <c r="D340" s="17" t="s">
        <v>215</v>
      </c>
      <c r="E340" s="17" t="s">
        <v>28</v>
      </c>
      <c r="F340" s="5">
        <f>F341</f>
        <v>11146.2</v>
      </c>
    </row>
    <row r="341" spans="1:6" ht="27.75" customHeight="1" x14ac:dyDescent="0.2">
      <c r="A341" s="18" t="s">
        <v>27</v>
      </c>
      <c r="B341" s="17" t="s">
        <v>83</v>
      </c>
      <c r="C341" s="17" t="s">
        <v>82</v>
      </c>
      <c r="D341" s="17" t="s">
        <v>215</v>
      </c>
      <c r="E341" s="17" t="s">
        <v>24</v>
      </c>
      <c r="F341" s="5">
        <v>11146.2</v>
      </c>
    </row>
    <row r="342" spans="1:6" ht="51.75" customHeight="1" x14ac:dyDescent="0.2">
      <c r="A342" s="35" t="s">
        <v>216</v>
      </c>
      <c r="B342" s="19" t="s">
        <v>83</v>
      </c>
      <c r="C342" s="19" t="s">
        <v>82</v>
      </c>
      <c r="D342" s="19" t="s">
        <v>217</v>
      </c>
      <c r="E342" s="19"/>
      <c r="F342" s="9">
        <f>F343</f>
        <v>586.6</v>
      </c>
    </row>
    <row r="343" spans="1:6" ht="28.5" customHeight="1" x14ac:dyDescent="0.2">
      <c r="A343" s="18" t="s">
        <v>29</v>
      </c>
      <c r="B343" s="17" t="s">
        <v>83</v>
      </c>
      <c r="C343" s="17" t="s">
        <v>82</v>
      </c>
      <c r="D343" s="17" t="s">
        <v>217</v>
      </c>
      <c r="E343" s="17" t="s">
        <v>28</v>
      </c>
      <c r="F343" s="5">
        <f>F344</f>
        <v>586.6</v>
      </c>
    </row>
    <row r="344" spans="1:6" ht="28.5" customHeight="1" x14ac:dyDescent="0.2">
      <c r="A344" s="18" t="s">
        <v>27</v>
      </c>
      <c r="B344" s="17" t="s">
        <v>83</v>
      </c>
      <c r="C344" s="17" t="s">
        <v>82</v>
      </c>
      <c r="D344" s="17" t="s">
        <v>217</v>
      </c>
      <c r="E344" s="17" t="s">
        <v>24</v>
      </c>
      <c r="F344" s="5">
        <v>586.6</v>
      </c>
    </row>
    <row r="345" spans="1:6" ht="66.75" customHeight="1" x14ac:dyDescent="0.2">
      <c r="A345" s="22" t="s">
        <v>488</v>
      </c>
      <c r="B345" s="19" t="s">
        <v>83</v>
      </c>
      <c r="C345" s="19" t="s">
        <v>82</v>
      </c>
      <c r="D345" s="19" t="s">
        <v>489</v>
      </c>
      <c r="E345" s="19"/>
      <c r="F345" s="9">
        <f>F346</f>
        <v>1831</v>
      </c>
    </row>
    <row r="346" spans="1:6" ht="26.25" customHeight="1" x14ac:dyDescent="0.2">
      <c r="A346" s="18" t="s">
        <v>29</v>
      </c>
      <c r="B346" s="17" t="s">
        <v>83</v>
      </c>
      <c r="C346" s="17" t="s">
        <v>82</v>
      </c>
      <c r="D346" s="17" t="s">
        <v>489</v>
      </c>
      <c r="E346" s="17" t="s">
        <v>28</v>
      </c>
      <c r="F346" s="5">
        <f>F347</f>
        <v>1831</v>
      </c>
    </row>
    <row r="347" spans="1:6" ht="27" customHeight="1" x14ac:dyDescent="0.2">
      <c r="A347" s="18" t="s">
        <v>27</v>
      </c>
      <c r="B347" s="17" t="s">
        <v>83</v>
      </c>
      <c r="C347" s="17" t="s">
        <v>82</v>
      </c>
      <c r="D347" s="17" t="s">
        <v>489</v>
      </c>
      <c r="E347" s="17" t="s">
        <v>24</v>
      </c>
      <c r="F347" s="5">
        <v>1831</v>
      </c>
    </row>
    <row r="348" spans="1:6" ht="66.75" customHeight="1" x14ac:dyDescent="0.2">
      <c r="A348" s="22" t="s">
        <v>490</v>
      </c>
      <c r="B348" s="19" t="s">
        <v>83</v>
      </c>
      <c r="C348" s="19" t="s">
        <v>82</v>
      </c>
      <c r="D348" s="19" t="s">
        <v>491</v>
      </c>
      <c r="E348" s="19"/>
      <c r="F348" s="9">
        <f>F349</f>
        <v>96.4</v>
      </c>
    </row>
    <row r="349" spans="1:6" ht="29.25" customHeight="1" x14ac:dyDescent="0.2">
      <c r="A349" s="18" t="s">
        <v>29</v>
      </c>
      <c r="B349" s="17" t="s">
        <v>83</v>
      </c>
      <c r="C349" s="17" t="s">
        <v>82</v>
      </c>
      <c r="D349" s="17" t="s">
        <v>491</v>
      </c>
      <c r="E349" s="17" t="s">
        <v>28</v>
      </c>
      <c r="F349" s="5">
        <f>F350</f>
        <v>96.4</v>
      </c>
    </row>
    <row r="350" spans="1:6" ht="29.25" customHeight="1" x14ac:dyDescent="0.2">
      <c r="A350" s="18" t="s">
        <v>27</v>
      </c>
      <c r="B350" s="17" t="s">
        <v>83</v>
      </c>
      <c r="C350" s="17" t="s">
        <v>82</v>
      </c>
      <c r="D350" s="17" t="s">
        <v>491</v>
      </c>
      <c r="E350" s="17" t="s">
        <v>24</v>
      </c>
      <c r="F350" s="5">
        <v>96.4</v>
      </c>
    </row>
    <row r="351" spans="1:6" ht="102.75" customHeight="1" x14ac:dyDescent="0.2">
      <c r="A351" s="80" t="s">
        <v>218</v>
      </c>
      <c r="B351" s="24" t="s">
        <v>83</v>
      </c>
      <c r="C351" s="24" t="s">
        <v>82</v>
      </c>
      <c r="D351" s="19" t="s">
        <v>219</v>
      </c>
      <c r="E351" s="19"/>
      <c r="F351" s="30">
        <f>F352</f>
        <v>1235.5999999999999</v>
      </c>
    </row>
    <row r="352" spans="1:6" ht="27.75" customHeight="1" x14ac:dyDescent="0.2">
      <c r="A352" s="18" t="s">
        <v>29</v>
      </c>
      <c r="B352" s="23" t="s">
        <v>83</v>
      </c>
      <c r="C352" s="23" t="s">
        <v>82</v>
      </c>
      <c r="D352" s="17" t="s">
        <v>219</v>
      </c>
      <c r="E352" s="17" t="s">
        <v>28</v>
      </c>
      <c r="F352" s="28">
        <f>F353</f>
        <v>1235.5999999999999</v>
      </c>
    </row>
    <row r="353" spans="1:6" ht="27.75" customHeight="1" x14ac:dyDescent="0.2">
      <c r="A353" s="18" t="s">
        <v>27</v>
      </c>
      <c r="B353" s="23" t="s">
        <v>83</v>
      </c>
      <c r="C353" s="23" t="s">
        <v>82</v>
      </c>
      <c r="D353" s="17" t="s">
        <v>219</v>
      </c>
      <c r="E353" s="17" t="s">
        <v>24</v>
      </c>
      <c r="F353" s="28">
        <v>1235.5999999999999</v>
      </c>
    </row>
    <row r="354" spans="1:6" ht="107.25" customHeight="1" x14ac:dyDescent="0.2">
      <c r="A354" s="80" t="s">
        <v>220</v>
      </c>
      <c r="B354" s="19" t="s">
        <v>83</v>
      </c>
      <c r="C354" s="19" t="s">
        <v>82</v>
      </c>
      <c r="D354" s="19" t="s">
        <v>221</v>
      </c>
      <c r="E354" s="19"/>
      <c r="F354" s="9">
        <f>F355</f>
        <v>65</v>
      </c>
    </row>
    <row r="355" spans="1:6" ht="24.75" customHeight="1" x14ac:dyDescent="0.2">
      <c r="A355" s="18" t="s">
        <v>29</v>
      </c>
      <c r="B355" s="17" t="s">
        <v>83</v>
      </c>
      <c r="C355" s="17" t="s">
        <v>82</v>
      </c>
      <c r="D355" s="17" t="s">
        <v>221</v>
      </c>
      <c r="E355" s="17" t="s">
        <v>28</v>
      </c>
      <c r="F355" s="5">
        <f>F356</f>
        <v>65</v>
      </c>
    </row>
    <row r="356" spans="1:6" ht="24.75" customHeight="1" x14ac:dyDescent="0.2">
      <c r="A356" s="18" t="s">
        <v>27</v>
      </c>
      <c r="B356" s="17" t="s">
        <v>83</v>
      </c>
      <c r="C356" s="17" t="s">
        <v>82</v>
      </c>
      <c r="D356" s="17" t="s">
        <v>221</v>
      </c>
      <c r="E356" s="17" t="s">
        <v>24</v>
      </c>
      <c r="F356" s="5">
        <v>65</v>
      </c>
    </row>
    <row r="357" spans="1:6" ht="51" customHeight="1" x14ac:dyDescent="0.2">
      <c r="A357" s="35" t="s">
        <v>84</v>
      </c>
      <c r="B357" s="19" t="s">
        <v>83</v>
      </c>
      <c r="C357" s="19" t="s">
        <v>82</v>
      </c>
      <c r="D357" s="19" t="s">
        <v>222</v>
      </c>
      <c r="E357" s="19"/>
      <c r="F357" s="9">
        <f>F358</f>
        <v>650.20000000000005</v>
      </c>
    </row>
    <row r="358" spans="1:6" ht="26.25" customHeight="1" x14ac:dyDescent="0.2">
      <c r="A358" s="18" t="s">
        <v>29</v>
      </c>
      <c r="B358" s="17" t="s">
        <v>83</v>
      </c>
      <c r="C358" s="17" t="s">
        <v>82</v>
      </c>
      <c r="D358" s="17" t="s">
        <v>222</v>
      </c>
      <c r="E358" s="17" t="s">
        <v>28</v>
      </c>
      <c r="F358" s="5">
        <f>F359</f>
        <v>650.20000000000005</v>
      </c>
    </row>
    <row r="359" spans="1:6" ht="30" customHeight="1" x14ac:dyDescent="0.2">
      <c r="A359" s="18" t="s">
        <v>27</v>
      </c>
      <c r="B359" s="17" t="s">
        <v>83</v>
      </c>
      <c r="C359" s="17" t="s">
        <v>82</v>
      </c>
      <c r="D359" s="17" t="s">
        <v>222</v>
      </c>
      <c r="E359" s="17" t="s">
        <v>24</v>
      </c>
      <c r="F359" s="5">
        <v>650.20000000000005</v>
      </c>
    </row>
    <row r="360" spans="1:6" ht="38.25" customHeight="1" x14ac:dyDescent="0.2">
      <c r="A360" s="22" t="s">
        <v>223</v>
      </c>
      <c r="B360" s="19" t="s">
        <v>83</v>
      </c>
      <c r="C360" s="19" t="s">
        <v>82</v>
      </c>
      <c r="D360" s="19" t="s">
        <v>224</v>
      </c>
      <c r="E360" s="19"/>
      <c r="F360" s="9">
        <f>F361+F363</f>
        <v>1849.3</v>
      </c>
    </row>
    <row r="361" spans="1:6" ht="29.25" customHeight="1" x14ac:dyDescent="0.2">
      <c r="A361" s="18" t="s">
        <v>29</v>
      </c>
      <c r="B361" s="17" t="s">
        <v>83</v>
      </c>
      <c r="C361" s="17" t="s">
        <v>82</v>
      </c>
      <c r="D361" s="19" t="s">
        <v>224</v>
      </c>
      <c r="E361" s="17" t="s">
        <v>28</v>
      </c>
      <c r="F361" s="5">
        <f>F362</f>
        <v>1734.8</v>
      </c>
    </row>
    <row r="362" spans="1:6" ht="24" customHeight="1" x14ac:dyDescent="0.2">
      <c r="A362" s="18" t="s">
        <v>27</v>
      </c>
      <c r="B362" s="17" t="s">
        <v>83</v>
      </c>
      <c r="C362" s="17" t="s">
        <v>82</v>
      </c>
      <c r="D362" s="19" t="s">
        <v>224</v>
      </c>
      <c r="E362" s="17" t="s">
        <v>24</v>
      </c>
      <c r="F362" s="5">
        <v>1734.8</v>
      </c>
    </row>
    <row r="363" spans="1:6" ht="34.5" customHeight="1" x14ac:dyDescent="0.2">
      <c r="A363" s="25" t="s">
        <v>38</v>
      </c>
      <c r="B363" s="17" t="s">
        <v>83</v>
      </c>
      <c r="C363" s="17" t="s">
        <v>82</v>
      </c>
      <c r="D363" s="19" t="s">
        <v>224</v>
      </c>
      <c r="E363" s="17" t="s">
        <v>37</v>
      </c>
      <c r="F363" s="5">
        <f>F364+F365</f>
        <v>114.5</v>
      </c>
    </row>
    <row r="364" spans="1:6" ht="16.5" customHeight="1" x14ac:dyDescent="0.2">
      <c r="A364" s="32" t="s">
        <v>61</v>
      </c>
      <c r="B364" s="17" t="s">
        <v>83</v>
      </c>
      <c r="C364" s="17" t="s">
        <v>82</v>
      </c>
      <c r="D364" s="19" t="s">
        <v>224</v>
      </c>
      <c r="E364" s="17" t="s">
        <v>60</v>
      </c>
      <c r="F364" s="5">
        <v>36</v>
      </c>
    </row>
    <row r="365" spans="1:6" ht="18" customHeight="1" x14ac:dyDescent="0.2">
      <c r="A365" s="32" t="s">
        <v>36</v>
      </c>
      <c r="B365" s="17" t="s">
        <v>83</v>
      </c>
      <c r="C365" s="17" t="s">
        <v>82</v>
      </c>
      <c r="D365" s="19" t="s">
        <v>224</v>
      </c>
      <c r="E365" s="17" t="s">
        <v>34</v>
      </c>
      <c r="F365" s="5">
        <v>78.5</v>
      </c>
    </row>
    <row r="366" spans="1:6" ht="50.25" customHeight="1" x14ac:dyDescent="0.2">
      <c r="A366" s="84" t="s">
        <v>263</v>
      </c>
      <c r="B366" s="79" t="s">
        <v>83</v>
      </c>
      <c r="C366" s="79" t="s">
        <v>82</v>
      </c>
      <c r="D366" s="79" t="s">
        <v>264</v>
      </c>
      <c r="E366" s="79"/>
      <c r="F366" s="81">
        <f>F369+F367</f>
        <v>500</v>
      </c>
    </row>
    <row r="367" spans="1:6" ht="78.75" customHeight="1" x14ac:dyDescent="0.2">
      <c r="A367" s="18" t="s">
        <v>76</v>
      </c>
      <c r="B367" s="58" t="s">
        <v>83</v>
      </c>
      <c r="C367" s="58" t="s">
        <v>82</v>
      </c>
      <c r="D367" s="58" t="s">
        <v>264</v>
      </c>
      <c r="E367" s="17" t="s">
        <v>75</v>
      </c>
      <c r="F367" s="81">
        <f>F368</f>
        <v>236</v>
      </c>
    </row>
    <row r="368" spans="1:6" ht="25.5" customHeight="1" x14ac:dyDescent="0.2">
      <c r="A368" s="18" t="s">
        <v>74</v>
      </c>
      <c r="B368" s="58" t="s">
        <v>83</v>
      </c>
      <c r="C368" s="58" t="s">
        <v>82</v>
      </c>
      <c r="D368" s="58" t="s">
        <v>264</v>
      </c>
      <c r="E368" s="17" t="s">
        <v>73</v>
      </c>
      <c r="F368" s="81">
        <v>236</v>
      </c>
    </row>
    <row r="369" spans="1:6" ht="26.25" customHeight="1" x14ac:dyDescent="0.2">
      <c r="A369" s="59" t="s">
        <v>29</v>
      </c>
      <c r="B369" s="58" t="s">
        <v>83</v>
      </c>
      <c r="C369" s="58" t="s">
        <v>82</v>
      </c>
      <c r="D369" s="58" t="s">
        <v>264</v>
      </c>
      <c r="E369" s="58" t="s">
        <v>28</v>
      </c>
      <c r="F369" s="81">
        <f>F370</f>
        <v>264</v>
      </c>
    </row>
    <row r="370" spans="1:6" ht="25.5" customHeight="1" x14ac:dyDescent="0.2">
      <c r="A370" s="59" t="s">
        <v>27</v>
      </c>
      <c r="B370" s="58" t="s">
        <v>83</v>
      </c>
      <c r="C370" s="58" t="s">
        <v>82</v>
      </c>
      <c r="D370" s="58" t="s">
        <v>264</v>
      </c>
      <c r="E370" s="58" t="s">
        <v>24</v>
      </c>
      <c r="F370" s="81">
        <v>264</v>
      </c>
    </row>
    <row r="371" spans="1:6" ht="25.5" customHeight="1" x14ac:dyDescent="0.2">
      <c r="A371" s="86" t="s">
        <v>38</v>
      </c>
      <c r="B371" s="58" t="s">
        <v>83</v>
      </c>
      <c r="C371" s="58" t="s">
        <v>82</v>
      </c>
      <c r="D371" s="58" t="s">
        <v>264</v>
      </c>
      <c r="E371" s="58" t="s">
        <v>37</v>
      </c>
      <c r="F371" s="81"/>
    </row>
    <row r="372" spans="1:6" ht="17.25" customHeight="1" x14ac:dyDescent="0.2">
      <c r="A372" s="87" t="s">
        <v>61</v>
      </c>
      <c r="B372" s="58" t="s">
        <v>83</v>
      </c>
      <c r="C372" s="58" t="s">
        <v>82</v>
      </c>
      <c r="D372" s="58" t="s">
        <v>264</v>
      </c>
      <c r="E372" s="58" t="s">
        <v>60</v>
      </c>
      <c r="F372" s="81"/>
    </row>
    <row r="373" spans="1:6" ht="16.5" customHeight="1" x14ac:dyDescent="0.2">
      <c r="A373" s="16" t="s">
        <v>496</v>
      </c>
      <c r="B373" s="14" t="s">
        <v>68</v>
      </c>
      <c r="C373" s="14" t="s">
        <v>249</v>
      </c>
      <c r="D373" s="26"/>
      <c r="E373" s="17"/>
      <c r="F373" s="2">
        <f>F374</f>
        <v>28866.6</v>
      </c>
    </row>
    <row r="374" spans="1:6" ht="16.5" customHeight="1" x14ac:dyDescent="0.2">
      <c r="A374" s="16" t="s">
        <v>81</v>
      </c>
      <c r="B374" s="14" t="s">
        <v>68</v>
      </c>
      <c r="C374" s="14" t="s">
        <v>11</v>
      </c>
      <c r="D374" s="14"/>
      <c r="E374" s="14"/>
      <c r="F374" s="2">
        <f>F380+F375</f>
        <v>28866.6</v>
      </c>
    </row>
    <row r="375" spans="1:6" ht="40.5" customHeight="1" x14ac:dyDescent="0.2">
      <c r="A375" s="83" t="s">
        <v>502</v>
      </c>
      <c r="B375" s="19" t="s">
        <v>68</v>
      </c>
      <c r="C375" s="19" t="s">
        <v>11</v>
      </c>
      <c r="D375" s="19" t="s">
        <v>251</v>
      </c>
      <c r="E375" s="14"/>
      <c r="F375" s="9">
        <f>F376+F378</f>
        <v>300</v>
      </c>
    </row>
    <row r="376" spans="1:6" ht="28.5" customHeight="1" x14ac:dyDescent="0.2">
      <c r="A376" s="18" t="s">
        <v>29</v>
      </c>
      <c r="B376" s="17" t="s">
        <v>68</v>
      </c>
      <c r="C376" s="17" t="s">
        <v>11</v>
      </c>
      <c r="D376" s="17" t="s">
        <v>251</v>
      </c>
      <c r="E376" s="17" t="s">
        <v>28</v>
      </c>
      <c r="F376" s="5">
        <f>F377</f>
        <v>150</v>
      </c>
    </row>
    <row r="377" spans="1:6" ht="27" customHeight="1" x14ac:dyDescent="0.2">
      <c r="A377" s="18" t="s">
        <v>27</v>
      </c>
      <c r="B377" s="17" t="s">
        <v>68</v>
      </c>
      <c r="C377" s="17" t="s">
        <v>11</v>
      </c>
      <c r="D377" s="17" t="s">
        <v>251</v>
      </c>
      <c r="E377" s="17" t="s">
        <v>24</v>
      </c>
      <c r="F377" s="5">
        <v>150</v>
      </c>
    </row>
    <row r="378" spans="1:6" ht="42" customHeight="1" x14ac:dyDescent="0.2">
      <c r="A378" s="25" t="s">
        <v>38</v>
      </c>
      <c r="B378" s="17" t="s">
        <v>68</v>
      </c>
      <c r="C378" s="17" t="s">
        <v>11</v>
      </c>
      <c r="D378" s="17" t="s">
        <v>251</v>
      </c>
      <c r="E378" s="17" t="s">
        <v>37</v>
      </c>
      <c r="F378" s="5">
        <f>F379</f>
        <v>150</v>
      </c>
    </row>
    <row r="379" spans="1:6" ht="19.5" customHeight="1" x14ac:dyDescent="0.2">
      <c r="A379" s="18" t="s">
        <v>36</v>
      </c>
      <c r="B379" s="17" t="s">
        <v>68</v>
      </c>
      <c r="C379" s="17" t="s">
        <v>11</v>
      </c>
      <c r="D379" s="17" t="s">
        <v>251</v>
      </c>
      <c r="E379" s="17" t="s">
        <v>34</v>
      </c>
      <c r="F379" s="5">
        <v>150</v>
      </c>
    </row>
    <row r="380" spans="1:6" ht="22.5" customHeight="1" x14ac:dyDescent="0.2">
      <c r="A380" s="22" t="s">
        <v>80</v>
      </c>
      <c r="B380" s="19" t="s">
        <v>68</v>
      </c>
      <c r="C380" s="19" t="s">
        <v>11</v>
      </c>
      <c r="D380" s="19" t="s">
        <v>225</v>
      </c>
      <c r="E380" s="19"/>
      <c r="F380" s="9">
        <f>F381+F387+F394+F397+F400+F405+F384+F408+F411</f>
        <v>28566.6</v>
      </c>
    </row>
    <row r="381" spans="1:6" ht="28.5" customHeight="1" x14ac:dyDescent="0.2">
      <c r="A381" s="22" t="s">
        <v>79</v>
      </c>
      <c r="B381" s="19" t="s">
        <v>68</v>
      </c>
      <c r="C381" s="19" t="s">
        <v>11</v>
      </c>
      <c r="D381" s="19" t="s">
        <v>226</v>
      </c>
      <c r="E381" s="19"/>
      <c r="F381" s="9">
        <f>F382</f>
        <v>12208.6</v>
      </c>
    </row>
    <row r="382" spans="1:6" ht="38.25" customHeight="1" x14ac:dyDescent="0.2">
      <c r="A382" s="25" t="s">
        <v>38</v>
      </c>
      <c r="B382" s="17" t="s">
        <v>68</v>
      </c>
      <c r="C382" s="17" t="s">
        <v>11</v>
      </c>
      <c r="D382" s="17" t="s">
        <v>226</v>
      </c>
      <c r="E382" s="17" t="s">
        <v>37</v>
      </c>
      <c r="F382" s="5">
        <f>F383</f>
        <v>12208.6</v>
      </c>
    </row>
    <row r="383" spans="1:6" ht="18.75" customHeight="1" x14ac:dyDescent="0.2">
      <c r="A383" s="18" t="s">
        <v>36</v>
      </c>
      <c r="B383" s="17" t="s">
        <v>68</v>
      </c>
      <c r="C383" s="17" t="s">
        <v>11</v>
      </c>
      <c r="D383" s="17" t="s">
        <v>226</v>
      </c>
      <c r="E383" s="17" t="s">
        <v>34</v>
      </c>
      <c r="F383" s="5">
        <v>12208.6</v>
      </c>
    </row>
    <row r="384" spans="1:6" ht="29.25" customHeight="1" x14ac:dyDescent="0.2">
      <c r="A384" s="22" t="s">
        <v>550</v>
      </c>
      <c r="B384" s="19" t="s">
        <v>68</v>
      </c>
      <c r="C384" s="19" t="s">
        <v>11</v>
      </c>
      <c r="D384" s="19" t="s">
        <v>551</v>
      </c>
      <c r="E384" s="19"/>
      <c r="F384" s="9">
        <f>F385</f>
        <v>10079.700000000001</v>
      </c>
    </row>
    <row r="385" spans="1:6" ht="41.25" customHeight="1" x14ac:dyDescent="0.2">
      <c r="A385" s="25" t="s">
        <v>38</v>
      </c>
      <c r="B385" s="17" t="s">
        <v>68</v>
      </c>
      <c r="C385" s="17" t="s">
        <v>11</v>
      </c>
      <c r="D385" s="17" t="s">
        <v>551</v>
      </c>
      <c r="E385" s="17" t="s">
        <v>37</v>
      </c>
      <c r="F385" s="5">
        <f>F386</f>
        <v>10079.700000000001</v>
      </c>
    </row>
    <row r="386" spans="1:6" ht="16.5" customHeight="1" x14ac:dyDescent="0.2">
      <c r="A386" s="18" t="s">
        <v>36</v>
      </c>
      <c r="B386" s="17" t="s">
        <v>68</v>
      </c>
      <c r="C386" s="17" t="s">
        <v>11</v>
      </c>
      <c r="D386" s="17" t="s">
        <v>551</v>
      </c>
      <c r="E386" s="17" t="s">
        <v>34</v>
      </c>
      <c r="F386" s="28">
        <v>10079.700000000001</v>
      </c>
    </row>
    <row r="387" spans="1:6" ht="16.5" customHeight="1" x14ac:dyDescent="0.2">
      <c r="A387" s="22" t="s">
        <v>78</v>
      </c>
      <c r="B387" s="19" t="s">
        <v>68</v>
      </c>
      <c r="C387" s="19" t="s">
        <v>11</v>
      </c>
      <c r="D387" s="19" t="s">
        <v>227</v>
      </c>
      <c r="E387" s="19"/>
      <c r="F387" s="9">
        <f>F388+F390+F392</f>
        <v>2083.4</v>
      </c>
    </row>
    <row r="388" spans="1:6" ht="78" customHeight="1" x14ac:dyDescent="0.2">
      <c r="A388" s="18" t="s">
        <v>76</v>
      </c>
      <c r="B388" s="17" t="s">
        <v>68</v>
      </c>
      <c r="C388" s="17" t="s">
        <v>11</v>
      </c>
      <c r="D388" s="17" t="s">
        <v>227</v>
      </c>
      <c r="E388" s="17" t="s">
        <v>75</v>
      </c>
      <c r="F388" s="5">
        <f>F389</f>
        <v>1514.7</v>
      </c>
    </row>
    <row r="389" spans="1:6" ht="24.75" customHeight="1" x14ac:dyDescent="0.2">
      <c r="A389" s="18" t="s">
        <v>74</v>
      </c>
      <c r="B389" s="17" t="s">
        <v>68</v>
      </c>
      <c r="C389" s="17" t="s">
        <v>11</v>
      </c>
      <c r="D389" s="17" t="s">
        <v>227</v>
      </c>
      <c r="E389" s="17" t="s">
        <v>73</v>
      </c>
      <c r="F389" s="5">
        <v>1514.7</v>
      </c>
    </row>
    <row r="390" spans="1:6" ht="30" customHeight="1" x14ac:dyDescent="0.2">
      <c r="A390" s="18" t="s">
        <v>29</v>
      </c>
      <c r="B390" s="17" t="s">
        <v>68</v>
      </c>
      <c r="C390" s="17" t="s">
        <v>11</v>
      </c>
      <c r="D390" s="17" t="s">
        <v>227</v>
      </c>
      <c r="E390" s="17" t="s">
        <v>28</v>
      </c>
      <c r="F390" s="5">
        <f>F391</f>
        <v>566.20000000000005</v>
      </c>
    </row>
    <row r="391" spans="1:6" ht="27" customHeight="1" x14ac:dyDescent="0.2">
      <c r="A391" s="18" t="s">
        <v>27</v>
      </c>
      <c r="B391" s="17" t="s">
        <v>68</v>
      </c>
      <c r="C391" s="17" t="s">
        <v>11</v>
      </c>
      <c r="D391" s="17" t="s">
        <v>227</v>
      </c>
      <c r="E391" s="17" t="s">
        <v>24</v>
      </c>
      <c r="F391" s="5">
        <v>566.20000000000005</v>
      </c>
    </row>
    <row r="392" spans="1:6" ht="14.25" customHeight="1" x14ac:dyDescent="0.2">
      <c r="A392" s="18" t="s">
        <v>72</v>
      </c>
      <c r="B392" s="17" t="s">
        <v>68</v>
      </c>
      <c r="C392" s="17" t="s">
        <v>11</v>
      </c>
      <c r="D392" s="17" t="s">
        <v>227</v>
      </c>
      <c r="E392" s="17" t="s">
        <v>71</v>
      </c>
      <c r="F392" s="5">
        <f>F393</f>
        <v>2.5</v>
      </c>
    </row>
    <row r="393" spans="1:6" ht="15.75" customHeight="1" x14ac:dyDescent="0.2">
      <c r="A393" s="18" t="s">
        <v>70</v>
      </c>
      <c r="B393" s="17" t="s">
        <v>68</v>
      </c>
      <c r="C393" s="17" t="s">
        <v>11</v>
      </c>
      <c r="D393" s="17" t="s">
        <v>227</v>
      </c>
      <c r="E393" s="17" t="s">
        <v>69</v>
      </c>
      <c r="F393" s="5">
        <v>2.5</v>
      </c>
    </row>
    <row r="394" spans="1:6" ht="81" customHeight="1" x14ac:dyDescent="0.2">
      <c r="A394" s="22" t="s">
        <v>492</v>
      </c>
      <c r="B394" s="19" t="s">
        <v>68</v>
      </c>
      <c r="C394" s="19" t="s">
        <v>11</v>
      </c>
      <c r="D394" s="19" t="s">
        <v>493</v>
      </c>
      <c r="E394" s="19"/>
      <c r="F394" s="9">
        <f>F395</f>
        <v>1111</v>
      </c>
    </row>
    <row r="395" spans="1:6" ht="41.25" customHeight="1" x14ac:dyDescent="0.2">
      <c r="A395" s="25" t="s">
        <v>38</v>
      </c>
      <c r="B395" s="17" t="s">
        <v>68</v>
      </c>
      <c r="C395" s="17" t="s">
        <v>11</v>
      </c>
      <c r="D395" s="17" t="s">
        <v>493</v>
      </c>
      <c r="E395" s="17" t="s">
        <v>37</v>
      </c>
      <c r="F395" s="5">
        <f>F396</f>
        <v>1111</v>
      </c>
    </row>
    <row r="396" spans="1:6" ht="14.25" customHeight="1" x14ac:dyDescent="0.2">
      <c r="A396" s="18" t="s">
        <v>36</v>
      </c>
      <c r="B396" s="17" t="s">
        <v>68</v>
      </c>
      <c r="C396" s="17" t="s">
        <v>11</v>
      </c>
      <c r="D396" s="17" t="s">
        <v>493</v>
      </c>
      <c r="E396" s="17" t="s">
        <v>34</v>
      </c>
      <c r="F396" s="5">
        <v>1111</v>
      </c>
    </row>
    <row r="397" spans="1:6" ht="87.75" customHeight="1" x14ac:dyDescent="0.2">
      <c r="A397" s="22" t="s">
        <v>494</v>
      </c>
      <c r="B397" s="19" t="s">
        <v>68</v>
      </c>
      <c r="C397" s="19" t="s">
        <v>11</v>
      </c>
      <c r="D397" s="19" t="s">
        <v>495</v>
      </c>
      <c r="E397" s="19"/>
      <c r="F397" s="9">
        <f>F398</f>
        <v>58.5</v>
      </c>
    </row>
    <row r="398" spans="1:6" ht="42" customHeight="1" x14ac:dyDescent="0.2">
      <c r="A398" s="25" t="s">
        <v>38</v>
      </c>
      <c r="B398" s="17" t="s">
        <v>68</v>
      </c>
      <c r="C398" s="17" t="s">
        <v>11</v>
      </c>
      <c r="D398" s="17" t="s">
        <v>495</v>
      </c>
      <c r="E398" s="17" t="s">
        <v>37</v>
      </c>
      <c r="F398" s="5">
        <f>F399</f>
        <v>58.5</v>
      </c>
    </row>
    <row r="399" spans="1:6" ht="21.75" customHeight="1" x14ac:dyDescent="0.2">
      <c r="A399" s="18" t="s">
        <v>36</v>
      </c>
      <c r="B399" s="17" t="s">
        <v>68</v>
      </c>
      <c r="C399" s="17" t="s">
        <v>11</v>
      </c>
      <c r="D399" s="17" t="s">
        <v>495</v>
      </c>
      <c r="E399" s="17" t="s">
        <v>34</v>
      </c>
      <c r="F399" s="5">
        <v>58.5</v>
      </c>
    </row>
    <row r="400" spans="1:6" ht="53.25" customHeight="1" x14ac:dyDescent="0.2">
      <c r="A400" s="22" t="s">
        <v>514</v>
      </c>
      <c r="B400" s="19" t="s">
        <v>68</v>
      </c>
      <c r="C400" s="19" t="s">
        <v>11</v>
      </c>
      <c r="D400" s="19" t="s">
        <v>515</v>
      </c>
      <c r="E400" s="19"/>
      <c r="F400" s="9">
        <f>F403+F401</f>
        <v>2981.8</v>
      </c>
    </row>
    <row r="401" spans="1:6" ht="41.25" customHeight="1" x14ac:dyDescent="0.2">
      <c r="A401" s="59" t="s">
        <v>107</v>
      </c>
      <c r="B401" s="17" t="s">
        <v>68</v>
      </c>
      <c r="C401" s="17" t="s">
        <v>11</v>
      </c>
      <c r="D401" s="17" t="s">
        <v>515</v>
      </c>
      <c r="E401" s="58" t="s">
        <v>97</v>
      </c>
      <c r="F401" s="9">
        <f>F402</f>
        <v>496.8</v>
      </c>
    </row>
    <row r="402" spans="1:6" ht="20.25" customHeight="1" x14ac:dyDescent="0.2">
      <c r="A402" s="59" t="s">
        <v>96</v>
      </c>
      <c r="B402" s="17" t="s">
        <v>68</v>
      </c>
      <c r="C402" s="17" t="s">
        <v>11</v>
      </c>
      <c r="D402" s="17" t="s">
        <v>515</v>
      </c>
      <c r="E402" s="58" t="s">
        <v>95</v>
      </c>
      <c r="F402" s="9">
        <v>496.8</v>
      </c>
    </row>
    <row r="403" spans="1:6" ht="18.75" customHeight="1" x14ac:dyDescent="0.2">
      <c r="A403" s="59" t="s">
        <v>105</v>
      </c>
      <c r="B403" s="17" t="s">
        <v>68</v>
      </c>
      <c r="C403" s="17" t="s">
        <v>11</v>
      </c>
      <c r="D403" s="17" t="s">
        <v>515</v>
      </c>
      <c r="E403" s="17" t="s">
        <v>6</v>
      </c>
      <c r="F403" s="5">
        <f>F404</f>
        <v>2485</v>
      </c>
    </row>
    <row r="404" spans="1:6" ht="16.5" customHeight="1" x14ac:dyDescent="0.2">
      <c r="A404" s="59" t="s">
        <v>280</v>
      </c>
      <c r="B404" s="17" t="s">
        <v>68</v>
      </c>
      <c r="C404" s="17" t="s">
        <v>11</v>
      </c>
      <c r="D404" s="17" t="s">
        <v>515</v>
      </c>
      <c r="E404" s="17" t="s">
        <v>270</v>
      </c>
      <c r="F404" s="5">
        <v>2485</v>
      </c>
    </row>
    <row r="405" spans="1:6" ht="52.5" customHeight="1" x14ac:dyDescent="0.2">
      <c r="A405" s="22" t="s">
        <v>516</v>
      </c>
      <c r="B405" s="19" t="s">
        <v>68</v>
      </c>
      <c r="C405" s="19" t="s">
        <v>11</v>
      </c>
      <c r="D405" s="19" t="s">
        <v>517</v>
      </c>
      <c r="E405" s="17"/>
      <c r="F405" s="5">
        <f>F406</f>
        <v>5.6</v>
      </c>
    </row>
    <row r="406" spans="1:6" ht="41.25" customHeight="1" x14ac:dyDescent="0.2">
      <c r="A406" s="59" t="s">
        <v>107</v>
      </c>
      <c r="B406" s="17" t="s">
        <v>68</v>
      </c>
      <c r="C406" s="17" t="s">
        <v>11</v>
      </c>
      <c r="D406" s="17" t="s">
        <v>517</v>
      </c>
      <c r="E406" s="58" t="s">
        <v>97</v>
      </c>
      <c r="F406" s="5">
        <f>F407</f>
        <v>5.6</v>
      </c>
    </row>
    <row r="407" spans="1:6" ht="15.75" customHeight="1" x14ac:dyDescent="0.2">
      <c r="A407" s="59" t="s">
        <v>96</v>
      </c>
      <c r="B407" s="17" t="s">
        <v>68</v>
      </c>
      <c r="C407" s="17" t="s">
        <v>11</v>
      </c>
      <c r="D407" s="17" t="s">
        <v>517</v>
      </c>
      <c r="E407" s="58" t="s">
        <v>95</v>
      </c>
      <c r="F407" s="5">
        <v>5.6</v>
      </c>
    </row>
    <row r="408" spans="1:6" ht="81.75" customHeight="1" x14ac:dyDescent="0.2">
      <c r="A408" s="60" t="s">
        <v>571</v>
      </c>
      <c r="B408" s="19" t="s">
        <v>68</v>
      </c>
      <c r="C408" s="19" t="s">
        <v>11</v>
      </c>
      <c r="D408" s="19" t="s">
        <v>572</v>
      </c>
      <c r="E408" s="79"/>
      <c r="F408" s="9">
        <f>F409</f>
        <v>36</v>
      </c>
    </row>
    <row r="409" spans="1:6" ht="38.25" customHeight="1" x14ac:dyDescent="0.2">
      <c r="A409" s="25" t="s">
        <v>38</v>
      </c>
      <c r="B409" s="17" t="s">
        <v>68</v>
      </c>
      <c r="C409" s="17" t="s">
        <v>11</v>
      </c>
      <c r="D409" s="17" t="s">
        <v>572</v>
      </c>
      <c r="E409" s="17" t="s">
        <v>37</v>
      </c>
      <c r="F409" s="5">
        <f>F410</f>
        <v>36</v>
      </c>
    </row>
    <row r="410" spans="1:6" ht="18" customHeight="1" x14ac:dyDescent="0.2">
      <c r="A410" s="18" t="s">
        <v>36</v>
      </c>
      <c r="B410" s="17" t="s">
        <v>68</v>
      </c>
      <c r="C410" s="17" t="s">
        <v>11</v>
      </c>
      <c r="D410" s="17" t="s">
        <v>572</v>
      </c>
      <c r="E410" s="17" t="s">
        <v>34</v>
      </c>
      <c r="F410" s="5">
        <v>36</v>
      </c>
    </row>
    <row r="411" spans="1:6" ht="93.75" customHeight="1" x14ac:dyDescent="0.2">
      <c r="A411" s="22" t="s">
        <v>573</v>
      </c>
      <c r="B411" s="19" t="s">
        <v>68</v>
      </c>
      <c r="C411" s="19" t="s">
        <v>11</v>
      </c>
      <c r="D411" s="19" t="s">
        <v>574</v>
      </c>
      <c r="E411" s="19"/>
      <c r="F411" s="9">
        <f>F412</f>
        <v>2</v>
      </c>
    </row>
    <row r="412" spans="1:6" ht="38.25" x14ac:dyDescent="0.2">
      <c r="A412" s="25" t="s">
        <v>38</v>
      </c>
      <c r="B412" s="17" t="s">
        <v>68</v>
      </c>
      <c r="C412" s="17" t="s">
        <v>11</v>
      </c>
      <c r="D412" s="17" t="s">
        <v>574</v>
      </c>
      <c r="E412" s="17"/>
      <c r="F412" s="5">
        <f>F413</f>
        <v>2</v>
      </c>
    </row>
    <row r="413" spans="1:6" ht="17.25" customHeight="1" x14ac:dyDescent="0.2">
      <c r="A413" s="18" t="s">
        <v>36</v>
      </c>
      <c r="B413" s="17" t="s">
        <v>68</v>
      </c>
      <c r="C413" s="17" t="s">
        <v>11</v>
      </c>
      <c r="D413" s="17" t="s">
        <v>574</v>
      </c>
      <c r="E413" s="17"/>
      <c r="F413" s="5">
        <v>2</v>
      </c>
    </row>
    <row r="414" spans="1:6" ht="19.5" customHeight="1" x14ac:dyDescent="0.2">
      <c r="A414" s="16" t="s">
        <v>67</v>
      </c>
      <c r="B414" s="14">
        <v>10</v>
      </c>
      <c r="C414" s="14"/>
      <c r="D414" s="14"/>
      <c r="E414" s="14"/>
      <c r="F414" s="2">
        <f>F420+F431+F439+F451+F415</f>
        <v>83220.300000000017</v>
      </c>
    </row>
    <row r="415" spans="1:6" ht="16.5" customHeight="1" x14ac:dyDescent="0.2">
      <c r="A415" s="13" t="s">
        <v>66</v>
      </c>
      <c r="B415" s="12" t="s">
        <v>44</v>
      </c>
      <c r="C415" s="12" t="s">
        <v>11</v>
      </c>
      <c r="D415" s="12"/>
      <c r="E415" s="12"/>
      <c r="F415" s="2">
        <f>F416</f>
        <v>784.6</v>
      </c>
    </row>
    <row r="416" spans="1:6" ht="21" customHeight="1" x14ac:dyDescent="0.2">
      <c r="A416" s="21" t="s">
        <v>21</v>
      </c>
      <c r="B416" s="19" t="s">
        <v>44</v>
      </c>
      <c r="C416" s="19" t="s">
        <v>11</v>
      </c>
      <c r="D416" s="20" t="s">
        <v>161</v>
      </c>
      <c r="E416" s="12"/>
      <c r="F416" s="9">
        <f>F417</f>
        <v>784.6</v>
      </c>
    </row>
    <row r="417" spans="1:6" ht="21" customHeight="1" x14ac:dyDescent="0.2">
      <c r="A417" s="8" t="s">
        <v>65</v>
      </c>
      <c r="B417" s="6" t="s">
        <v>44</v>
      </c>
      <c r="C417" s="6" t="s">
        <v>11</v>
      </c>
      <c r="D417" s="26" t="s">
        <v>228</v>
      </c>
      <c r="E417" s="6"/>
      <c r="F417" s="5">
        <f>F418</f>
        <v>784.6</v>
      </c>
    </row>
    <row r="418" spans="1:6" ht="29.25" customHeight="1" x14ac:dyDescent="0.2">
      <c r="A418" s="18" t="s">
        <v>50</v>
      </c>
      <c r="B418" s="6" t="s">
        <v>44</v>
      </c>
      <c r="C418" s="6" t="s">
        <v>11</v>
      </c>
      <c r="D418" s="26" t="s">
        <v>228</v>
      </c>
      <c r="E418" s="6" t="s">
        <v>49</v>
      </c>
      <c r="F418" s="5">
        <f>F419</f>
        <v>784.6</v>
      </c>
    </row>
    <row r="419" spans="1:6" ht="26.25" customHeight="1" x14ac:dyDescent="0.2">
      <c r="A419" s="18" t="s">
        <v>64</v>
      </c>
      <c r="B419" s="6" t="s">
        <v>44</v>
      </c>
      <c r="C419" s="6" t="s">
        <v>11</v>
      </c>
      <c r="D419" s="26" t="s">
        <v>228</v>
      </c>
      <c r="E419" s="6" t="s">
        <v>47</v>
      </c>
      <c r="F419" s="5">
        <v>784.6</v>
      </c>
    </row>
    <row r="420" spans="1:6" ht="27.75" customHeight="1" x14ac:dyDescent="0.2">
      <c r="A420" s="34" t="s">
        <v>63</v>
      </c>
      <c r="B420" s="33">
        <v>10</v>
      </c>
      <c r="C420" s="33" t="s">
        <v>25</v>
      </c>
      <c r="D420" s="33"/>
      <c r="E420" s="33"/>
      <c r="F420" s="2">
        <f>F421</f>
        <v>36526.1</v>
      </c>
    </row>
    <row r="421" spans="1:6" ht="18.75" customHeight="1" x14ac:dyDescent="0.2">
      <c r="A421" s="11" t="s">
        <v>21</v>
      </c>
      <c r="B421" s="19" t="s">
        <v>44</v>
      </c>
      <c r="C421" s="19" t="s">
        <v>25</v>
      </c>
      <c r="D421" s="19" t="s">
        <v>161</v>
      </c>
      <c r="E421" s="33"/>
      <c r="F421" s="2">
        <f>F422+F425+F428</f>
        <v>36526.1</v>
      </c>
    </row>
    <row r="422" spans="1:6" ht="25.5" customHeight="1" x14ac:dyDescent="0.2">
      <c r="A422" s="22" t="s">
        <v>62</v>
      </c>
      <c r="B422" s="19" t="s">
        <v>44</v>
      </c>
      <c r="C422" s="19" t="s">
        <v>25</v>
      </c>
      <c r="D422" s="19" t="s">
        <v>172</v>
      </c>
      <c r="E422" s="24"/>
      <c r="F422" s="9">
        <f>F423</f>
        <v>35619.1</v>
      </c>
    </row>
    <row r="423" spans="1:6" ht="37.5" customHeight="1" x14ac:dyDescent="0.2">
      <c r="A423" s="25" t="s">
        <v>38</v>
      </c>
      <c r="B423" s="23">
        <v>10</v>
      </c>
      <c r="C423" s="23" t="s">
        <v>25</v>
      </c>
      <c r="D423" s="17" t="s">
        <v>172</v>
      </c>
      <c r="E423" s="23" t="s">
        <v>37</v>
      </c>
      <c r="F423" s="5">
        <f>F424</f>
        <v>35619.1</v>
      </c>
    </row>
    <row r="424" spans="1:6" ht="14.25" customHeight="1" x14ac:dyDescent="0.2">
      <c r="A424" s="32" t="s">
        <v>61</v>
      </c>
      <c r="B424" s="23">
        <v>10</v>
      </c>
      <c r="C424" s="23" t="s">
        <v>25</v>
      </c>
      <c r="D424" s="17" t="s">
        <v>172</v>
      </c>
      <c r="E424" s="23" t="s">
        <v>60</v>
      </c>
      <c r="F424" s="5">
        <v>35619.1</v>
      </c>
    </row>
    <row r="425" spans="1:6" ht="25.5" x14ac:dyDescent="0.2">
      <c r="A425" s="41" t="s">
        <v>257</v>
      </c>
      <c r="B425" s="24">
        <v>10</v>
      </c>
      <c r="C425" s="24" t="s">
        <v>25</v>
      </c>
      <c r="D425" s="19" t="s">
        <v>258</v>
      </c>
      <c r="E425" s="24"/>
      <c r="F425" s="9">
        <f>F426</f>
        <v>302.3</v>
      </c>
    </row>
    <row r="426" spans="1:6" ht="25.5" customHeight="1" x14ac:dyDescent="0.2">
      <c r="A426" s="25" t="s">
        <v>38</v>
      </c>
      <c r="B426" s="23">
        <v>10</v>
      </c>
      <c r="C426" s="23" t="s">
        <v>25</v>
      </c>
      <c r="D426" s="17" t="s">
        <v>258</v>
      </c>
      <c r="E426" s="23" t="s">
        <v>37</v>
      </c>
      <c r="F426" s="5">
        <f>F427</f>
        <v>302.3</v>
      </c>
    </row>
    <row r="427" spans="1:6" ht="18" customHeight="1" x14ac:dyDescent="0.2">
      <c r="A427" s="32" t="s">
        <v>61</v>
      </c>
      <c r="B427" s="23">
        <v>10</v>
      </c>
      <c r="C427" s="23" t="s">
        <v>25</v>
      </c>
      <c r="D427" s="17" t="s">
        <v>258</v>
      </c>
      <c r="E427" s="23" t="s">
        <v>60</v>
      </c>
      <c r="F427" s="5">
        <v>302.3</v>
      </c>
    </row>
    <row r="428" spans="1:6" ht="30" customHeight="1" x14ac:dyDescent="0.2">
      <c r="A428" s="32" t="s">
        <v>552</v>
      </c>
      <c r="B428" s="24">
        <v>10</v>
      </c>
      <c r="C428" s="24" t="s">
        <v>25</v>
      </c>
      <c r="D428" s="19" t="s">
        <v>553</v>
      </c>
      <c r="E428" s="24"/>
      <c r="F428" s="5">
        <f>F429</f>
        <v>604.70000000000005</v>
      </c>
    </row>
    <row r="429" spans="1:6" ht="42.75" customHeight="1" x14ac:dyDescent="0.2">
      <c r="A429" s="25" t="s">
        <v>38</v>
      </c>
      <c r="B429" s="23">
        <v>10</v>
      </c>
      <c r="C429" s="23" t="s">
        <v>25</v>
      </c>
      <c r="D429" s="17" t="s">
        <v>553</v>
      </c>
      <c r="E429" s="23" t="s">
        <v>37</v>
      </c>
      <c r="F429" s="5">
        <f>F430</f>
        <v>604.70000000000005</v>
      </c>
    </row>
    <row r="430" spans="1:6" ht="24" customHeight="1" x14ac:dyDescent="0.2">
      <c r="A430" s="32" t="s">
        <v>61</v>
      </c>
      <c r="B430" s="23">
        <v>10</v>
      </c>
      <c r="C430" s="23" t="s">
        <v>25</v>
      </c>
      <c r="D430" s="17" t="s">
        <v>553</v>
      </c>
      <c r="E430" s="23" t="s">
        <v>60</v>
      </c>
      <c r="F430" s="5">
        <v>604.70000000000005</v>
      </c>
    </row>
    <row r="431" spans="1:6" ht="24" customHeight="1" x14ac:dyDescent="0.2">
      <c r="A431" s="16" t="s">
        <v>59</v>
      </c>
      <c r="B431" s="14">
        <v>10</v>
      </c>
      <c r="C431" s="14" t="s">
        <v>2</v>
      </c>
      <c r="D431" s="14"/>
      <c r="E431" s="14"/>
      <c r="F431" s="2">
        <f>F432+F435</f>
        <v>1513.7</v>
      </c>
    </row>
    <row r="432" spans="1:6" ht="40.5" customHeight="1" x14ac:dyDescent="0.2">
      <c r="A432" s="22" t="s">
        <v>254</v>
      </c>
      <c r="B432" s="19" t="s">
        <v>44</v>
      </c>
      <c r="C432" s="19" t="s">
        <v>57</v>
      </c>
      <c r="D432" s="19" t="s">
        <v>255</v>
      </c>
      <c r="E432" s="19"/>
      <c r="F432" s="9">
        <f>F433</f>
        <v>106.2</v>
      </c>
    </row>
    <row r="433" spans="1:6" ht="26.25" customHeight="1" x14ac:dyDescent="0.2">
      <c r="A433" s="18" t="s">
        <v>50</v>
      </c>
      <c r="B433" s="17" t="s">
        <v>44</v>
      </c>
      <c r="C433" s="17" t="s">
        <v>57</v>
      </c>
      <c r="D433" s="17" t="s">
        <v>255</v>
      </c>
      <c r="E433" s="29" t="s">
        <v>49</v>
      </c>
      <c r="F433" s="5">
        <f>F434</f>
        <v>106.2</v>
      </c>
    </row>
    <row r="434" spans="1:6" ht="28.5" customHeight="1" x14ac:dyDescent="0.2">
      <c r="A434" s="8" t="s">
        <v>58</v>
      </c>
      <c r="B434" s="17" t="s">
        <v>44</v>
      </c>
      <c r="C434" s="17" t="s">
        <v>57</v>
      </c>
      <c r="D434" s="17" t="s">
        <v>255</v>
      </c>
      <c r="E434" s="29" t="s">
        <v>56</v>
      </c>
      <c r="F434" s="5">
        <v>106.2</v>
      </c>
    </row>
    <row r="435" spans="1:6" ht="18" customHeight="1" x14ac:dyDescent="0.2">
      <c r="A435" s="11" t="s">
        <v>21</v>
      </c>
      <c r="B435" s="79" t="s">
        <v>44</v>
      </c>
      <c r="C435" s="79" t="s">
        <v>57</v>
      </c>
      <c r="D435" s="79" t="s">
        <v>161</v>
      </c>
      <c r="E435" s="29"/>
      <c r="F435" s="5">
        <f>F436</f>
        <v>1407.5</v>
      </c>
    </row>
    <row r="436" spans="1:6" ht="122.25" customHeight="1" x14ac:dyDescent="0.2">
      <c r="A436" s="88" t="s">
        <v>265</v>
      </c>
      <c r="B436" s="79" t="s">
        <v>44</v>
      </c>
      <c r="C436" s="79" t="s">
        <v>57</v>
      </c>
      <c r="D436" s="79" t="s">
        <v>266</v>
      </c>
      <c r="E436" s="89"/>
      <c r="F436" s="5">
        <f>F437</f>
        <v>1407.5</v>
      </c>
    </row>
    <row r="437" spans="1:6" ht="29.25" customHeight="1" x14ac:dyDescent="0.2">
      <c r="A437" s="59" t="s">
        <v>50</v>
      </c>
      <c r="B437" s="58" t="s">
        <v>44</v>
      </c>
      <c r="C437" s="58" t="s">
        <v>57</v>
      </c>
      <c r="D437" s="58" t="s">
        <v>266</v>
      </c>
      <c r="E437" s="29" t="s">
        <v>49</v>
      </c>
      <c r="F437" s="5">
        <f>F438</f>
        <v>1407.5</v>
      </c>
    </row>
    <row r="438" spans="1:6" ht="25.5" customHeight="1" x14ac:dyDescent="0.2">
      <c r="A438" s="8" t="s">
        <v>58</v>
      </c>
      <c r="B438" s="58" t="s">
        <v>44</v>
      </c>
      <c r="C438" s="58" t="s">
        <v>57</v>
      </c>
      <c r="D438" s="58" t="s">
        <v>266</v>
      </c>
      <c r="E438" s="29" t="s">
        <v>56</v>
      </c>
      <c r="F438" s="5">
        <v>1407.5</v>
      </c>
    </row>
    <row r="439" spans="1:6" ht="16.5" customHeight="1" x14ac:dyDescent="0.2">
      <c r="A439" s="16" t="s">
        <v>55</v>
      </c>
      <c r="B439" s="14">
        <v>10</v>
      </c>
      <c r="C439" s="14" t="s">
        <v>48</v>
      </c>
      <c r="D439" s="14"/>
      <c r="E439" s="14"/>
      <c r="F439" s="2">
        <f>F440</f>
        <v>42846.3</v>
      </c>
    </row>
    <row r="440" spans="1:6" ht="18" customHeight="1" x14ac:dyDescent="0.2">
      <c r="A440" s="11" t="s">
        <v>21</v>
      </c>
      <c r="B440" s="19" t="s">
        <v>44</v>
      </c>
      <c r="C440" s="19" t="s">
        <v>48</v>
      </c>
      <c r="D440" s="19" t="s">
        <v>161</v>
      </c>
      <c r="E440" s="14"/>
      <c r="F440" s="5">
        <f>F441</f>
        <v>42846.3</v>
      </c>
    </row>
    <row r="441" spans="1:6" ht="51" x14ac:dyDescent="0.2">
      <c r="A441" s="22" t="s">
        <v>54</v>
      </c>
      <c r="B441" s="19" t="s">
        <v>44</v>
      </c>
      <c r="C441" s="19" t="s">
        <v>48</v>
      </c>
      <c r="D441" s="19" t="s">
        <v>171</v>
      </c>
      <c r="E441" s="17"/>
      <c r="F441" s="5">
        <f>F442+F445+F448</f>
        <v>42846.3</v>
      </c>
    </row>
    <row r="442" spans="1:6" ht="29.25" customHeight="1" x14ac:dyDescent="0.2">
      <c r="A442" s="27" t="s">
        <v>53</v>
      </c>
      <c r="B442" s="23" t="s">
        <v>44</v>
      </c>
      <c r="C442" s="23" t="s">
        <v>48</v>
      </c>
      <c r="D442" s="19" t="s">
        <v>229</v>
      </c>
      <c r="E442" s="23"/>
      <c r="F442" s="5">
        <f>F443</f>
        <v>11498.8</v>
      </c>
    </row>
    <row r="443" spans="1:6" ht="24.75" customHeight="1" x14ac:dyDescent="0.2">
      <c r="A443" s="18" t="s">
        <v>50</v>
      </c>
      <c r="B443" s="23" t="s">
        <v>44</v>
      </c>
      <c r="C443" s="23" t="s">
        <v>48</v>
      </c>
      <c r="D443" s="17" t="s">
        <v>229</v>
      </c>
      <c r="E443" s="23" t="s">
        <v>49</v>
      </c>
      <c r="F443" s="5">
        <f>F444</f>
        <v>11498.8</v>
      </c>
    </row>
    <row r="444" spans="1:6" ht="25.5" x14ac:dyDescent="0.2">
      <c r="A444" s="8" t="s">
        <v>58</v>
      </c>
      <c r="B444" s="23" t="s">
        <v>44</v>
      </c>
      <c r="C444" s="23" t="s">
        <v>48</v>
      </c>
      <c r="D444" s="17" t="s">
        <v>229</v>
      </c>
      <c r="E444" s="23" t="s">
        <v>56</v>
      </c>
      <c r="F444" s="5">
        <v>11498.8</v>
      </c>
    </row>
    <row r="445" spans="1:6" ht="15" customHeight="1" x14ac:dyDescent="0.2">
      <c r="A445" s="27" t="s">
        <v>52</v>
      </c>
      <c r="B445" s="23">
        <v>10</v>
      </c>
      <c r="C445" s="23" t="s">
        <v>48</v>
      </c>
      <c r="D445" s="19" t="s">
        <v>230</v>
      </c>
      <c r="E445" s="23"/>
      <c r="F445" s="5">
        <f>F446</f>
        <v>14221.8</v>
      </c>
    </row>
    <row r="446" spans="1:6" ht="27.75" customHeight="1" x14ac:dyDescent="0.2">
      <c r="A446" s="18" t="s">
        <v>29</v>
      </c>
      <c r="B446" s="23">
        <v>10</v>
      </c>
      <c r="C446" s="23" t="s">
        <v>48</v>
      </c>
      <c r="D446" s="17" t="s">
        <v>230</v>
      </c>
      <c r="E446" s="23" t="s">
        <v>28</v>
      </c>
      <c r="F446" s="5">
        <f>F447</f>
        <v>14221.8</v>
      </c>
    </row>
    <row r="447" spans="1:6" ht="27.75" customHeight="1" x14ac:dyDescent="0.2">
      <c r="A447" s="18" t="s">
        <v>27</v>
      </c>
      <c r="B447" s="23">
        <v>10</v>
      </c>
      <c r="C447" s="23" t="s">
        <v>48</v>
      </c>
      <c r="D447" s="17" t="s">
        <v>230</v>
      </c>
      <c r="E447" s="23" t="s">
        <v>24</v>
      </c>
      <c r="F447" s="5">
        <v>14221.8</v>
      </c>
    </row>
    <row r="448" spans="1:6" ht="25.5" x14ac:dyDescent="0.2">
      <c r="A448" s="27" t="s">
        <v>51</v>
      </c>
      <c r="B448" s="23">
        <v>10</v>
      </c>
      <c r="C448" s="23" t="s">
        <v>48</v>
      </c>
      <c r="D448" s="19" t="s">
        <v>231</v>
      </c>
      <c r="E448" s="23"/>
      <c r="F448" s="5">
        <f>F449</f>
        <v>17125.7</v>
      </c>
    </row>
    <row r="449" spans="1:6" ht="25.5" customHeight="1" x14ac:dyDescent="0.2">
      <c r="A449" s="18" t="s">
        <v>50</v>
      </c>
      <c r="B449" s="23">
        <v>10</v>
      </c>
      <c r="C449" s="23" t="s">
        <v>48</v>
      </c>
      <c r="D449" s="17" t="s">
        <v>231</v>
      </c>
      <c r="E449" s="23" t="s">
        <v>49</v>
      </c>
      <c r="F449" s="5">
        <f>F450</f>
        <v>17125.7</v>
      </c>
    </row>
    <row r="450" spans="1:6" ht="27.75" customHeight="1" x14ac:dyDescent="0.2">
      <c r="A450" s="8" t="s">
        <v>58</v>
      </c>
      <c r="B450" s="23">
        <v>10</v>
      </c>
      <c r="C450" s="23" t="s">
        <v>48</v>
      </c>
      <c r="D450" s="17" t="s">
        <v>231</v>
      </c>
      <c r="E450" s="23" t="s">
        <v>56</v>
      </c>
      <c r="F450" s="5">
        <v>17125.7</v>
      </c>
    </row>
    <row r="451" spans="1:6" ht="14.25" customHeight="1" x14ac:dyDescent="0.2">
      <c r="A451" s="16" t="s">
        <v>46</v>
      </c>
      <c r="B451" s="14">
        <v>10</v>
      </c>
      <c r="C451" s="14" t="s">
        <v>43</v>
      </c>
      <c r="D451" s="14"/>
      <c r="E451" s="14"/>
      <c r="F451" s="2">
        <f>F458+F465+F452</f>
        <v>1549.6</v>
      </c>
    </row>
    <row r="452" spans="1:6" ht="55.5" customHeight="1" x14ac:dyDescent="0.2">
      <c r="A452" s="22" t="s">
        <v>260</v>
      </c>
      <c r="B452" s="19" t="s">
        <v>44</v>
      </c>
      <c r="C452" s="19" t="s">
        <v>43</v>
      </c>
      <c r="D452" s="19" t="s">
        <v>259</v>
      </c>
      <c r="E452" s="19"/>
      <c r="F452" s="9">
        <f>F453+F455</f>
        <v>227</v>
      </c>
    </row>
    <row r="453" spans="1:6" ht="25.5" x14ac:dyDescent="0.2">
      <c r="A453" s="18" t="s">
        <v>29</v>
      </c>
      <c r="B453" s="17" t="s">
        <v>44</v>
      </c>
      <c r="C453" s="17" t="s">
        <v>43</v>
      </c>
      <c r="D453" s="17" t="s">
        <v>259</v>
      </c>
      <c r="E453" s="17" t="s">
        <v>28</v>
      </c>
      <c r="F453" s="5">
        <f>F454</f>
        <v>98.5</v>
      </c>
    </row>
    <row r="454" spans="1:6" ht="25.5" x14ac:dyDescent="0.2">
      <c r="A454" s="18" t="s">
        <v>27</v>
      </c>
      <c r="B454" s="17" t="s">
        <v>44</v>
      </c>
      <c r="C454" s="17" t="s">
        <v>43</v>
      </c>
      <c r="D454" s="17" t="s">
        <v>259</v>
      </c>
      <c r="E454" s="17" t="s">
        <v>24</v>
      </c>
      <c r="F454" s="5">
        <v>98.5</v>
      </c>
    </row>
    <row r="455" spans="1:6" ht="38.25" x14ac:dyDescent="0.2">
      <c r="A455" s="25" t="s">
        <v>38</v>
      </c>
      <c r="B455" s="17" t="s">
        <v>44</v>
      </c>
      <c r="C455" s="17" t="s">
        <v>43</v>
      </c>
      <c r="D455" s="17" t="s">
        <v>259</v>
      </c>
      <c r="E455" s="17" t="s">
        <v>37</v>
      </c>
      <c r="F455" s="5">
        <f>F456+F457</f>
        <v>128.5</v>
      </c>
    </row>
    <row r="456" spans="1:6" ht="16.5" customHeight="1" x14ac:dyDescent="0.2">
      <c r="A456" s="32" t="s">
        <v>61</v>
      </c>
      <c r="B456" s="17" t="s">
        <v>44</v>
      </c>
      <c r="C456" s="17" t="s">
        <v>43</v>
      </c>
      <c r="D456" s="17" t="s">
        <v>259</v>
      </c>
      <c r="E456" s="17" t="s">
        <v>60</v>
      </c>
      <c r="F456" s="5">
        <v>30.5</v>
      </c>
    </row>
    <row r="457" spans="1:6" x14ac:dyDescent="0.2">
      <c r="A457" s="32" t="s">
        <v>36</v>
      </c>
      <c r="B457" s="17" t="s">
        <v>44</v>
      </c>
      <c r="C457" s="17" t="s">
        <v>43</v>
      </c>
      <c r="D457" s="17" t="s">
        <v>259</v>
      </c>
      <c r="E457" s="17" t="s">
        <v>34</v>
      </c>
      <c r="F457" s="5">
        <v>98</v>
      </c>
    </row>
    <row r="458" spans="1:6" ht="16.5" customHeight="1" x14ac:dyDescent="0.2">
      <c r="A458" s="21" t="s">
        <v>21</v>
      </c>
      <c r="B458" s="19" t="s">
        <v>44</v>
      </c>
      <c r="C458" s="19" t="s">
        <v>43</v>
      </c>
      <c r="D458" s="19" t="s">
        <v>161</v>
      </c>
      <c r="E458" s="17"/>
      <c r="F458" s="9">
        <f>F459+F462</f>
        <v>530.6</v>
      </c>
    </row>
    <row r="459" spans="1:6" ht="26.25" customHeight="1" x14ac:dyDescent="0.2">
      <c r="A459" s="18" t="s">
        <v>45</v>
      </c>
      <c r="B459" s="17" t="s">
        <v>44</v>
      </c>
      <c r="C459" s="17" t="s">
        <v>43</v>
      </c>
      <c r="D459" s="26" t="s">
        <v>163</v>
      </c>
      <c r="E459" s="17"/>
      <c r="F459" s="5">
        <f>F460</f>
        <v>506.6</v>
      </c>
    </row>
    <row r="460" spans="1:6" ht="25.5" x14ac:dyDescent="0.2">
      <c r="A460" s="18" t="s">
        <v>29</v>
      </c>
      <c r="B460" s="17" t="s">
        <v>44</v>
      </c>
      <c r="C460" s="17" t="s">
        <v>43</v>
      </c>
      <c r="D460" s="26" t="s">
        <v>163</v>
      </c>
      <c r="E460" s="17" t="s">
        <v>28</v>
      </c>
      <c r="F460" s="5">
        <f>F461</f>
        <v>506.6</v>
      </c>
    </row>
    <row r="461" spans="1:6" ht="30" customHeight="1" x14ac:dyDescent="0.2">
      <c r="A461" s="18" t="s">
        <v>27</v>
      </c>
      <c r="B461" s="17" t="s">
        <v>44</v>
      </c>
      <c r="C461" s="17" t="s">
        <v>43</v>
      </c>
      <c r="D461" s="26" t="s">
        <v>163</v>
      </c>
      <c r="E461" s="17" t="s">
        <v>24</v>
      </c>
      <c r="F461" s="5">
        <v>506.6</v>
      </c>
    </row>
    <row r="462" spans="1:6" ht="133.5" customHeight="1" x14ac:dyDescent="0.2">
      <c r="A462" s="80" t="s">
        <v>272</v>
      </c>
      <c r="B462" s="19" t="s">
        <v>44</v>
      </c>
      <c r="C462" s="19" t="s">
        <v>43</v>
      </c>
      <c r="D462" s="20" t="s">
        <v>232</v>
      </c>
      <c r="E462" s="19"/>
      <c r="F462" s="9">
        <f>F463</f>
        <v>24</v>
      </c>
    </row>
    <row r="463" spans="1:6" ht="24" customHeight="1" x14ac:dyDescent="0.2">
      <c r="A463" s="18" t="s">
        <v>29</v>
      </c>
      <c r="B463" s="17" t="s">
        <v>44</v>
      </c>
      <c r="C463" s="17" t="s">
        <v>43</v>
      </c>
      <c r="D463" s="26" t="s">
        <v>232</v>
      </c>
      <c r="E463" s="17" t="s">
        <v>28</v>
      </c>
      <c r="F463" s="5">
        <f>F464</f>
        <v>24</v>
      </c>
    </row>
    <row r="464" spans="1:6" ht="25.5" x14ac:dyDescent="0.2">
      <c r="A464" s="18" t="s">
        <v>27</v>
      </c>
      <c r="B464" s="17" t="s">
        <v>44</v>
      </c>
      <c r="C464" s="17" t="s">
        <v>43</v>
      </c>
      <c r="D464" s="26" t="s">
        <v>232</v>
      </c>
      <c r="E464" s="17" t="s">
        <v>24</v>
      </c>
      <c r="F464" s="5">
        <v>24</v>
      </c>
    </row>
    <row r="465" spans="1:6" ht="93.75" customHeight="1" x14ac:dyDescent="0.2">
      <c r="A465" s="22" t="s">
        <v>271</v>
      </c>
      <c r="B465" s="19" t="s">
        <v>44</v>
      </c>
      <c r="C465" s="19" t="s">
        <v>43</v>
      </c>
      <c r="D465" s="10" t="s">
        <v>233</v>
      </c>
      <c r="E465" s="10"/>
      <c r="F465" s="5">
        <f>F466</f>
        <v>792</v>
      </c>
    </row>
    <row r="466" spans="1:6" ht="29.25" customHeight="1" x14ac:dyDescent="0.2">
      <c r="A466" s="18" t="s">
        <v>29</v>
      </c>
      <c r="B466" s="17" t="s">
        <v>44</v>
      </c>
      <c r="C466" s="17" t="s">
        <v>43</v>
      </c>
      <c r="D466" s="6" t="s">
        <v>233</v>
      </c>
      <c r="E466" s="17" t="s">
        <v>28</v>
      </c>
      <c r="F466" s="5">
        <f>F467</f>
        <v>792</v>
      </c>
    </row>
    <row r="467" spans="1:6" ht="25.5" x14ac:dyDescent="0.2">
      <c r="A467" s="18" t="s">
        <v>27</v>
      </c>
      <c r="B467" s="17" t="s">
        <v>44</v>
      </c>
      <c r="C467" s="17" t="s">
        <v>43</v>
      </c>
      <c r="D467" s="6" t="s">
        <v>233</v>
      </c>
      <c r="E467" s="17" t="s">
        <v>24</v>
      </c>
      <c r="F467" s="5">
        <v>792</v>
      </c>
    </row>
    <row r="468" spans="1:6" ht="21.75" customHeight="1" x14ac:dyDescent="0.2">
      <c r="A468" s="16" t="s">
        <v>42</v>
      </c>
      <c r="B468" s="14" t="s">
        <v>35</v>
      </c>
      <c r="C468" s="14"/>
      <c r="D468" s="14"/>
      <c r="E468" s="14"/>
      <c r="F468" s="2">
        <f>F469+F486+F479</f>
        <v>6461.3</v>
      </c>
    </row>
    <row r="469" spans="1:6" ht="17.25" customHeight="1" x14ac:dyDescent="0.2">
      <c r="A469" s="16" t="s">
        <v>41</v>
      </c>
      <c r="B469" s="14" t="s">
        <v>35</v>
      </c>
      <c r="C469" s="14" t="s">
        <v>11</v>
      </c>
      <c r="D469" s="14"/>
      <c r="E469" s="14"/>
      <c r="F469" s="2">
        <f>F470</f>
        <v>2106</v>
      </c>
    </row>
    <row r="470" spans="1:6" ht="30.75" customHeight="1" x14ac:dyDescent="0.2">
      <c r="A470" s="22" t="s">
        <v>40</v>
      </c>
      <c r="B470" s="19" t="s">
        <v>35</v>
      </c>
      <c r="C470" s="19" t="s">
        <v>11</v>
      </c>
      <c r="D470" s="19" t="s">
        <v>235</v>
      </c>
      <c r="E470" s="19"/>
      <c r="F470" s="9">
        <f>F471+F476</f>
        <v>2106</v>
      </c>
    </row>
    <row r="471" spans="1:6" ht="24.75" customHeight="1" x14ac:dyDescent="0.2">
      <c r="A471" s="22" t="s">
        <v>39</v>
      </c>
      <c r="B471" s="19" t="s">
        <v>35</v>
      </c>
      <c r="C471" s="19" t="s">
        <v>11</v>
      </c>
      <c r="D471" s="19" t="s">
        <v>236</v>
      </c>
      <c r="E471" s="19"/>
      <c r="F471" s="9">
        <f>F474+F472</f>
        <v>1600</v>
      </c>
    </row>
    <row r="472" spans="1:6" ht="25.5" x14ac:dyDescent="0.2">
      <c r="A472" s="18" t="s">
        <v>29</v>
      </c>
      <c r="B472" s="17" t="s">
        <v>35</v>
      </c>
      <c r="C472" s="17" t="s">
        <v>11</v>
      </c>
      <c r="D472" s="17" t="s">
        <v>236</v>
      </c>
      <c r="E472" s="17" t="s">
        <v>28</v>
      </c>
      <c r="F472" s="5">
        <f>F473</f>
        <v>0</v>
      </c>
    </row>
    <row r="473" spans="1:6" ht="25.5" x14ac:dyDescent="0.2">
      <c r="A473" s="18" t="s">
        <v>27</v>
      </c>
      <c r="B473" s="17" t="s">
        <v>35</v>
      </c>
      <c r="C473" s="17" t="s">
        <v>11</v>
      </c>
      <c r="D473" s="17" t="s">
        <v>236</v>
      </c>
      <c r="E473" s="17" t="s">
        <v>24</v>
      </c>
      <c r="F473" s="5">
        <v>0</v>
      </c>
    </row>
    <row r="474" spans="1:6" ht="14.25" customHeight="1" x14ac:dyDescent="0.2">
      <c r="A474" s="25" t="s">
        <v>38</v>
      </c>
      <c r="B474" s="17" t="s">
        <v>35</v>
      </c>
      <c r="C474" s="17" t="s">
        <v>11</v>
      </c>
      <c r="D474" s="17" t="s">
        <v>236</v>
      </c>
      <c r="E474" s="17" t="s">
        <v>37</v>
      </c>
      <c r="F474" s="5">
        <f>F475</f>
        <v>1600</v>
      </c>
    </row>
    <row r="475" spans="1:6" x14ac:dyDescent="0.2">
      <c r="A475" s="18" t="s">
        <v>36</v>
      </c>
      <c r="B475" s="17" t="s">
        <v>35</v>
      </c>
      <c r="C475" s="17" t="s">
        <v>11</v>
      </c>
      <c r="D475" s="17" t="s">
        <v>236</v>
      </c>
      <c r="E475" s="17" t="s">
        <v>34</v>
      </c>
      <c r="F475" s="5">
        <v>1600</v>
      </c>
    </row>
    <row r="476" spans="1:6" ht="25.5" x14ac:dyDescent="0.2">
      <c r="A476" s="35" t="s">
        <v>630</v>
      </c>
      <c r="B476" s="19" t="s">
        <v>35</v>
      </c>
      <c r="C476" s="19" t="s">
        <v>11</v>
      </c>
      <c r="D476" s="19" t="s">
        <v>631</v>
      </c>
      <c r="E476" s="19"/>
      <c r="F476" s="9">
        <f>F477</f>
        <v>506</v>
      </c>
    </row>
    <row r="477" spans="1:6" ht="38.25" x14ac:dyDescent="0.2">
      <c r="A477" s="25" t="s">
        <v>38</v>
      </c>
      <c r="B477" s="17" t="s">
        <v>35</v>
      </c>
      <c r="C477" s="17" t="s">
        <v>11</v>
      </c>
      <c r="D477" s="17" t="s">
        <v>631</v>
      </c>
      <c r="E477" s="17" t="s">
        <v>37</v>
      </c>
      <c r="F477" s="5">
        <f>F478</f>
        <v>506</v>
      </c>
    </row>
    <row r="478" spans="1:6" x14ac:dyDescent="0.2">
      <c r="A478" s="18" t="s">
        <v>36</v>
      </c>
      <c r="B478" s="17" t="s">
        <v>35</v>
      </c>
      <c r="C478" s="17" t="s">
        <v>11</v>
      </c>
      <c r="D478" s="17" t="s">
        <v>631</v>
      </c>
      <c r="E478" s="17" t="s">
        <v>34</v>
      </c>
      <c r="F478" s="5">
        <v>506</v>
      </c>
    </row>
    <row r="479" spans="1:6" x14ac:dyDescent="0.2">
      <c r="A479" s="16" t="s">
        <v>497</v>
      </c>
      <c r="B479" s="14" t="s">
        <v>35</v>
      </c>
      <c r="C479" s="14" t="s">
        <v>25</v>
      </c>
      <c r="D479" s="14"/>
      <c r="E479" s="14"/>
      <c r="F479" s="2">
        <f>F480+F483</f>
        <v>2105.3000000000002</v>
      </c>
    </row>
    <row r="480" spans="1:6" ht="63.75" x14ac:dyDescent="0.2">
      <c r="A480" s="22" t="s">
        <v>237</v>
      </c>
      <c r="B480" s="17" t="s">
        <v>35</v>
      </c>
      <c r="C480" s="17" t="s">
        <v>11</v>
      </c>
      <c r="D480" s="19" t="s">
        <v>238</v>
      </c>
      <c r="E480" s="19"/>
      <c r="F480" s="9">
        <f>F481</f>
        <v>2000</v>
      </c>
    </row>
    <row r="481" spans="1:6" ht="38.25" x14ac:dyDescent="0.2">
      <c r="A481" s="25" t="s">
        <v>38</v>
      </c>
      <c r="B481" s="17" t="s">
        <v>35</v>
      </c>
      <c r="C481" s="17" t="s">
        <v>11</v>
      </c>
      <c r="D481" s="17" t="s">
        <v>238</v>
      </c>
      <c r="E481" s="17" t="s">
        <v>37</v>
      </c>
      <c r="F481" s="5">
        <f>F482</f>
        <v>2000</v>
      </c>
    </row>
    <row r="482" spans="1:6" x14ac:dyDescent="0.2">
      <c r="A482" s="18" t="s">
        <v>36</v>
      </c>
      <c r="B482" s="17" t="s">
        <v>35</v>
      </c>
      <c r="C482" s="17" t="s">
        <v>11</v>
      </c>
      <c r="D482" s="17" t="s">
        <v>238</v>
      </c>
      <c r="E482" s="17" t="s">
        <v>34</v>
      </c>
      <c r="F482" s="5">
        <v>2000</v>
      </c>
    </row>
    <row r="483" spans="1:6" ht="63.75" x14ac:dyDescent="0.2">
      <c r="A483" s="22" t="s">
        <v>239</v>
      </c>
      <c r="B483" s="17" t="s">
        <v>35</v>
      </c>
      <c r="C483" s="17" t="s">
        <v>11</v>
      </c>
      <c r="D483" s="19" t="s">
        <v>240</v>
      </c>
      <c r="E483" s="19"/>
      <c r="F483" s="9">
        <f>F484</f>
        <v>105.3</v>
      </c>
    </row>
    <row r="484" spans="1:6" ht="38.25" x14ac:dyDescent="0.2">
      <c r="A484" s="25" t="s">
        <v>38</v>
      </c>
      <c r="B484" s="17" t="s">
        <v>35</v>
      </c>
      <c r="C484" s="17" t="s">
        <v>11</v>
      </c>
      <c r="D484" s="17" t="s">
        <v>240</v>
      </c>
      <c r="E484" s="17" t="s">
        <v>37</v>
      </c>
      <c r="F484" s="5">
        <f>F485</f>
        <v>105.3</v>
      </c>
    </row>
    <row r="485" spans="1:6" ht="17.25" customHeight="1" x14ac:dyDescent="0.2">
      <c r="A485" s="18" t="s">
        <v>36</v>
      </c>
      <c r="B485" s="17" t="s">
        <v>35</v>
      </c>
      <c r="C485" s="17" t="s">
        <v>11</v>
      </c>
      <c r="D485" s="17" t="s">
        <v>240</v>
      </c>
      <c r="E485" s="17" t="s">
        <v>34</v>
      </c>
      <c r="F485" s="5">
        <v>105.3</v>
      </c>
    </row>
    <row r="486" spans="1:6" ht="26.25" customHeight="1" x14ac:dyDescent="0.2">
      <c r="A486" s="16" t="s">
        <v>581</v>
      </c>
      <c r="B486" s="14" t="s">
        <v>35</v>
      </c>
      <c r="C486" s="14" t="s">
        <v>102</v>
      </c>
      <c r="D486" s="14"/>
      <c r="E486" s="14"/>
      <c r="F486" s="2">
        <f>F487</f>
        <v>2250</v>
      </c>
    </row>
    <row r="487" spans="1:6" ht="63.75" x14ac:dyDescent="0.2">
      <c r="A487" s="22" t="s">
        <v>237</v>
      </c>
      <c r="B487" s="17" t="s">
        <v>35</v>
      </c>
      <c r="C487" s="17" t="s">
        <v>102</v>
      </c>
      <c r="D487" s="19" t="s">
        <v>238</v>
      </c>
      <c r="E487" s="17"/>
      <c r="F487" s="5">
        <f>F488</f>
        <v>2250</v>
      </c>
    </row>
    <row r="488" spans="1:6" x14ac:dyDescent="0.2">
      <c r="A488" s="59" t="s">
        <v>105</v>
      </c>
      <c r="B488" s="17" t="s">
        <v>35</v>
      </c>
      <c r="C488" s="17" t="s">
        <v>102</v>
      </c>
      <c r="D488" s="17" t="s">
        <v>238</v>
      </c>
      <c r="E488" s="17" t="s">
        <v>6</v>
      </c>
      <c r="F488" s="5">
        <f>F489</f>
        <v>2250</v>
      </c>
    </row>
    <row r="489" spans="1:6" ht="16.5" customHeight="1" x14ac:dyDescent="0.2">
      <c r="A489" s="59" t="s">
        <v>280</v>
      </c>
      <c r="B489" s="17" t="s">
        <v>35</v>
      </c>
      <c r="C489" s="17" t="s">
        <v>102</v>
      </c>
      <c r="D489" s="17" t="s">
        <v>238</v>
      </c>
      <c r="E489" s="17" t="s">
        <v>270</v>
      </c>
      <c r="F489" s="5">
        <v>2250</v>
      </c>
    </row>
    <row r="490" spans="1:6" ht="16.5" customHeight="1" x14ac:dyDescent="0.2">
      <c r="A490" s="16" t="s">
        <v>33</v>
      </c>
      <c r="B490" s="14" t="s">
        <v>26</v>
      </c>
      <c r="C490" s="14"/>
      <c r="D490" s="14"/>
      <c r="E490" s="14"/>
      <c r="F490" s="2">
        <f>F491+F495</f>
        <v>2015</v>
      </c>
    </row>
    <row r="491" spans="1:6" ht="16.5" customHeight="1" x14ac:dyDescent="0.2">
      <c r="A491" s="16" t="s">
        <v>32</v>
      </c>
      <c r="B491" s="14" t="s">
        <v>26</v>
      </c>
      <c r="C491" s="14" t="s">
        <v>11</v>
      </c>
      <c r="D491" s="14"/>
      <c r="E491" s="14"/>
      <c r="F491" s="2">
        <f>F492</f>
        <v>1800</v>
      </c>
    </row>
    <row r="492" spans="1:6" ht="44.25" customHeight="1" x14ac:dyDescent="0.2">
      <c r="A492" s="22" t="s">
        <v>30</v>
      </c>
      <c r="B492" s="24" t="s">
        <v>26</v>
      </c>
      <c r="C492" s="24" t="s">
        <v>11</v>
      </c>
      <c r="D492" s="19" t="s">
        <v>234</v>
      </c>
      <c r="E492" s="19"/>
      <c r="F492" s="9">
        <f>F493</f>
        <v>1800</v>
      </c>
    </row>
    <row r="493" spans="1:6" ht="25.5" x14ac:dyDescent="0.2">
      <c r="A493" s="18" t="s">
        <v>29</v>
      </c>
      <c r="B493" s="23" t="s">
        <v>26</v>
      </c>
      <c r="C493" s="23" t="s">
        <v>11</v>
      </c>
      <c r="D493" s="17" t="s">
        <v>234</v>
      </c>
      <c r="E493" s="17" t="s">
        <v>28</v>
      </c>
      <c r="F493" s="5">
        <f>F494</f>
        <v>1800</v>
      </c>
    </row>
    <row r="494" spans="1:6" ht="25.5" x14ac:dyDescent="0.2">
      <c r="A494" s="18" t="s">
        <v>27</v>
      </c>
      <c r="B494" s="23" t="s">
        <v>26</v>
      </c>
      <c r="C494" s="23" t="s">
        <v>11</v>
      </c>
      <c r="D494" s="17" t="s">
        <v>234</v>
      </c>
      <c r="E494" s="17" t="s">
        <v>24</v>
      </c>
      <c r="F494" s="5">
        <v>1800</v>
      </c>
    </row>
    <row r="495" spans="1:6" x14ac:dyDescent="0.2">
      <c r="A495" s="16" t="s">
        <v>31</v>
      </c>
      <c r="B495" s="14" t="s">
        <v>26</v>
      </c>
      <c r="C495" s="14" t="s">
        <v>25</v>
      </c>
      <c r="D495" s="14"/>
      <c r="E495" s="14"/>
      <c r="F495" s="2">
        <f>F496</f>
        <v>215</v>
      </c>
    </row>
    <row r="496" spans="1:6" ht="36.75" customHeight="1" x14ac:dyDescent="0.2">
      <c r="A496" s="22" t="s">
        <v>30</v>
      </c>
      <c r="B496" s="19" t="s">
        <v>26</v>
      </c>
      <c r="C496" s="19" t="s">
        <v>25</v>
      </c>
      <c r="D496" s="19" t="s">
        <v>234</v>
      </c>
      <c r="E496" s="19"/>
      <c r="F496" s="9">
        <f>F497</f>
        <v>215</v>
      </c>
    </row>
    <row r="497" spans="1:6" ht="26.25" customHeight="1" x14ac:dyDescent="0.2">
      <c r="A497" s="18" t="s">
        <v>29</v>
      </c>
      <c r="B497" s="17" t="s">
        <v>26</v>
      </c>
      <c r="C497" s="17" t="s">
        <v>25</v>
      </c>
      <c r="D497" s="17" t="s">
        <v>234</v>
      </c>
      <c r="E497" s="17" t="s">
        <v>28</v>
      </c>
      <c r="F497" s="5">
        <f>F498</f>
        <v>215</v>
      </c>
    </row>
    <row r="498" spans="1:6" ht="25.5" customHeight="1" x14ac:dyDescent="0.2">
      <c r="A498" s="18" t="s">
        <v>27</v>
      </c>
      <c r="B498" s="17" t="s">
        <v>26</v>
      </c>
      <c r="C498" s="17" t="s">
        <v>25</v>
      </c>
      <c r="D498" s="17" t="s">
        <v>234</v>
      </c>
      <c r="E498" s="17" t="s">
        <v>24</v>
      </c>
      <c r="F498" s="5">
        <v>215</v>
      </c>
    </row>
    <row r="499" spans="1:6" ht="25.5" x14ac:dyDescent="0.2">
      <c r="A499" s="16" t="s">
        <v>23</v>
      </c>
      <c r="B499" s="14" t="s">
        <v>17</v>
      </c>
      <c r="C499" s="14"/>
      <c r="D499" s="14"/>
      <c r="E499" s="14"/>
      <c r="F499" s="2">
        <f>F500</f>
        <v>7157</v>
      </c>
    </row>
    <row r="500" spans="1:6" ht="24.75" customHeight="1" x14ac:dyDescent="0.2">
      <c r="A500" s="16" t="s">
        <v>22</v>
      </c>
      <c r="B500" s="14" t="s">
        <v>17</v>
      </c>
      <c r="C500" s="14" t="s">
        <v>11</v>
      </c>
      <c r="D500" s="14"/>
      <c r="E500" s="19"/>
      <c r="F500" s="9">
        <f>F501</f>
        <v>7157</v>
      </c>
    </row>
    <row r="501" spans="1:6" ht="21" customHeight="1" x14ac:dyDescent="0.2">
      <c r="A501" s="21" t="s">
        <v>21</v>
      </c>
      <c r="B501" s="19" t="s">
        <v>17</v>
      </c>
      <c r="C501" s="19" t="s">
        <v>11</v>
      </c>
      <c r="D501" s="19" t="s">
        <v>161</v>
      </c>
      <c r="E501" s="19"/>
      <c r="F501" s="9">
        <f>F502</f>
        <v>7157</v>
      </c>
    </row>
    <row r="502" spans="1:6" ht="25.5" x14ac:dyDescent="0.2">
      <c r="A502" s="22" t="s">
        <v>20</v>
      </c>
      <c r="B502" s="19" t="s">
        <v>17</v>
      </c>
      <c r="C502" s="19" t="s">
        <v>11</v>
      </c>
      <c r="D502" s="19" t="s">
        <v>241</v>
      </c>
      <c r="E502" s="19"/>
      <c r="F502" s="9">
        <f>F503</f>
        <v>7157</v>
      </c>
    </row>
    <row r="503" spans="1:6" ht="25.5" customHeight="1" x14ac:dyDescent="0.2">
      <c r="A503" s="18" t="s">
        <v>18</v>
      </c>
      <c r="B503" s="17" t="s">
        <v>17</v>
      </c>
      <c r="C503" s="17" t="s">
        <v>11</v>
      </c>
      <c r="D503" s="17" t="s">
        <v>241</v>
      </c>
      <c r="E503" s="17" t="s">
        <v>19</v>
      </c>
      <c r="F503" s="5">
        <f>F504</f>
        <v>7157</v>
      </c>
    </row>
    <row r="504" spans="1:6" ht="25.5" x14ac:dyDescent="0.2">
      <c r="A504" s="18" t="s">
        <v>18</v>
      </c>
      <c r="B504" s="17" t="s">
        <v>17</v>
      </c>
      <c r="C504" s="17" t="s">
        <v>11</v>
      </c>
      <c r="D504" s="17" t="s">
        <v>241</v>
      </c>
      <c r="E504" s="17" t="s">
        <v>16</v>
      </c>
      <c r="F504" s="5">
        <v>7157</v>
      </c>
    </row>
    <row r="505" spans="1:6" ht="18.75" customHeight="1" x14ac:dyDescent="0.2">
      <c r="A505" s="16" t="s">
        <v>15</v>
      </c>
      <c r="B505" s="14" t="s">
        <v>3</v>
      </c>
      <c r="C505" s="14"/>
      <c r="D505" s="14"/>
      <c r="E505" s="14"/>
      <c r="F505" s="2">
        <f>F506+F511</f>
        <v>73174.600000000006</v>
      </c>
    </row>
    <row r="506" spans="1:6" ht="25.5" x14ac:dyDescent="0.2">
      <c r="A506" s="13" t="s">
        <v>14</v>
      </c>
      <c r="B506" s="12" t="s">
        <v>3</v>
      </c>
      <c r="C506" s="12" t="s">
        <v>11</v>
      </c>
      <c r="D506" s="12"/>
      <c r="E506" s="12"/>
      <c r="F506" s="2">
        <f>F507</f>
        <v>45285.3</v>
      </c>
    </row>
    <row r="507" spans="1:6" ht="18" customHeight="1" x14ac:dyDescent="0.2">
      <c r="A507" s="21" t="s">
        <v>21</v>
      </c>
      <c r="B507" s="10" t="s">
        <v>3</v>
      </c>
      <c r="C507" s="10" t="s">
        <v>11</v>
      </c>
      <c r="D507" s="19" t="s">
        <v>161</v>
      </c>
      <c r="E507" s="10"/>
      <c r="F507" s="9">
        <f>F508</f>
        <v>45285.3</v>
      </c>
    </row>
    <row r="508" spans="1:6" ht="25.5" x14ac:dyDescent="0.2">
      <c r="A508" s="11" t="s">
        <v>13</v>
      </c>
      <c r="B508" s="10" t="s">
        <v>3</v>
      </c>
      <c r="C508" s="10" t="s">
        <v>11</v>
      </c>
      <c r="D508" s="10" t="s">
        <v>242</v>
      </c>
      <c r="E508" s="10"/>
      <c r="F508" s="9">
        <f>F509</f>
        <v>45285.3</v>
      </c>
    </row>
    <row r="509" spans="1:6" x14ac:dyDescent="0.2">
      <c r="A509" s="8" t="s">
        <v>7</v>
      </c>
      <c r="B509" s="6" t="s">
        <v>3</v>
      </c>
      <c r="C509" s="6" t="s">
        <v>11</v>
      </c>
      <c r="D509" s="10" t="s">
        <v>242</v>
      </c>
      <c r="E509" s="6" t="s">
        <v>6</v>
      </c>
      <c r="F509" s="5">
        <f>F510</f>
        <v>45285.3</v>
      </c>
    </row>
    <row r="510" spans="1:6" x14ac:dyDescent="0.2">
      <c r="A510" s="8" t="s">
        <v>12</v>
      </c>
      <c r="B510" s="6" t="s">
        <v>3</v>
      </c>
      <c r="C510" s="6" t="s">
        <v>11</v>
      </c>
      <c r="D510" s="10" t="s">
        <v>242</v>
      </c>
      <c r="E510" s="6" t="s">
        <v>10</v>
      </c>
      <c r="F510" s="5">
        <v>45285.3</v>
      </c>
    </row>
    <row r="511" spans="1:6" ht="25.5" x14ac:dyDescent="0.2">
      <c r="A511" s="13" t="s">
        <v>9</v>
      </c>
      <c r="B511" s="12" t="s">
        <v>3</v>
      </c>
      <c r="C511" s="12" t="s">
        <v>2</v>
      </c>
      <c r="D511" s="12"/>
      <c r="E511" s="12"/>
      <c r="F511" s="218">
        <f>F517+F512</f>
        <v>27889.3</v>
      </c>
    </row>
    <row r="512" spans="1:6" ht="18.75" customHeight="1" x14ac:dyDescent="0.2">
      <c r="A512" s="21" t="s">
        <v>21</v>
      </c>
      <c r="B512" s="10" t="s">
        <v>3</v>
      </c>
      <c r="C512" s="10" t="s">
        <v>2</v>
      </c>
      <c r="D512" s="19" t="s">
        <v>161</v>
      </c>
      <c r="E512" s="6"/>
      <c r="F512" s="30">
        <f>F513</f>
        <v>27889.3</v>
      </c>
    </row>
    <row r="513" spans="1:6" ht="76.5" x14ac:dyDescent="0.2">
      <c r="A513" s="11" t="s">
        <v>8</v>
      </c>
      <c r="B513" s="10" t="s">
        <v>3</v>
      </c>
      <c r="C513" s="10" t="s">
        <v>2</v>
      </c>
      <c r="D513" s="10" t="s">
        <v>243</v>
      </c>
      <c r="E513" s="10"/>
      <c r="F513" s="30">
        <f>F514</f>
        <v>27889.3</v>
      </c>
    </row>
    <row r="514" spans="1:6" x14ac:dyDescent="0.2">
      <c r="A514" s="8" t="s">
        <v>7</v>
      </c>
      <c r="B514" s="6" t="s">
        <v>3</v>
      </c>
      <c r="C514" s="6" t="s">
        <v>2</v>
      </c>
      <c r="D514" s="6" t="s">
        <v>243</v>
      </c>
      <c r="E514" s="6" t="s">
        <v>6</v>
      </c>
      <c r="F514" s="28">
        <f>F515</f>
        <v>27889.3</v>
      </c>
    </row>
    <row r="515" spans="1:6" x14ac:dyDescent="0.2">
      <c r="A515" s="8" t="s">
        <v>5</v>
      </c>
      <c r="B515" s="6" t="s">
        <v>3</v>
      </c>
      <c r="C515" s="6" t="s">
        <v>2</v>
      </c>
      <c r="D515" s="6" t="s">
        <v>243</v>
      </c>
      <c r="E515" s="6" t="s">
        <v>1</v>
      </c>
      <c r="F515" s="28">
        <v>27889.3</v>
      </c>
    </row>
    <row r="516" spans="1:6" x14ac:dyDescent="0.2">
      <c r="A516" s="4" t="s">
        <v>0</v>
      </c>
      <c r="B516" s="3"/>
      <c r="C516" s="3"/>
      <c r="D516" s="3"/>
      <c r="E516" s="3"/>
      <c r="F516" s="2">
        <f>F13+F96+F102+F121+F160+F193+F373+F414+F468+F490+F499+F505</f>
        <v>849420.3</v>
      </c>
    </row>
  </sheetData>
  <mergeCells count="4">
    <mergeCell ref="C8:D8"/>
    <mergeCell ref="A9:D9"/>
    <mergeCell ref="A5:E6"/>
    <mergeCell ref="D1:E4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6"/>
  <sheetViews>
    <sheetView tabSelected="1" workbookViewId="0">
      <selection activeCell="E1" sqref="E1:G3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2.140625" style="1" customWidth="1"/>
    <col min="8" max="16384" width="9.140625" style="1"/>
  </cols>
  <sheetData>
    <row r="1" spans="1:7" ht="12.75" customHeight="1" x14ac:dyDescent="0.2">
      <c r="A1" s="75"/>
      <c r="B1" s="75"/>
      <c r="C1" s="75"/>
      <c r="D1" s="75"/>
      <c r="E1" s="281" t="s">
        <v>652</v>
      </c>
      <c r="F1" s="281"/>
      <c r="G1" s="281"/>
    </row>
    <row r="2" spans="1:7" x14ac:dyDescent="0.2">
      <c r="A2" s="74"/>
      <c r="B2" s="74"/>
      <c r="C2" s="74"/>
      <c r="D2" s="74"/>
      <c r="E2" s="281"/>
      <c r="F2" s="281"/>
      <c r="G2" s="281"/>
    </row>
    <row r="3" spans="1:7" ht="69" customHeight="1" x14ac:dyDescent="0.2">
      <c r="A3" s="74"/>
      <c r="B3" s="74"/>
      <c r="C3" s="74"/>
      <c r="D3" s="74"/>
      <c r="E3" s="281"/>
      <c r="F3" s="281"/>
      <c r="G3" s="281"/>
    </row>
    <row r="4" spans="1:7" x14ac:dyDescent="0.2">
      <c r="A4" s="74"/>
      <c r="B4" s="74"/>
      <c r="C4" s="74"/>
      <c r="D4" s="74"/>
      <c r="E4" s="73"/>
      <c r="F4" s="72"/>
      <c r="G4" s="72"/>
    </row>
    <row r="5" spans="1:7" x14ac:dyDescent="0.2">
      <c r="A5" s="370" t="s">
        <v>261</v>
      </c>
      <c r="B5" s="370"/>
      <c r="C5" s="370"/>
      <c r="D5" s="370"/>
      <c r="E5" s="370"/>
      <c r="F5" s="370"/>
      <c r="G5" s="370"/>
    </row>
    <row r="6" spans="1:7" ht="21" customHeight="1" x14ac:dyDescent="0.2">
      <c r="A6" s="370"/>
      <c r="B6" s="370"/>
      <c r="C6" s="370"/>
      <c r="D6" s="370"/>
      <c r="E6" s="370"/>
      <c r="F6" s="370"/>
      <c r="G6" s="370"/>
    </row>
    <row r="7" spans="1:7" x14ac:dyDescent="0.2">
      <c r="A7" s="70"/>
      <c r="B7" s="70"/>
      <c r="C7" s="70"/>
      <c r="D7" s="70"/>
      <c r="E7" s="70"/>
      <c r="F7" s="71"/>
      <c r="G7" s="71"/>
    </row>
    <row r="8" spans="1:7" x14ac:dyDescent="0.2">
      <c r="A8" s="70"/>
      <c r="B8" s="70"/>
      <c r="C8" s="70"/>
      <c r="D8" s="70"/>
      <c r="E8" s="70"/>
      <c r="F8" s="369" t="s">
        <v>160</v>
      </c>
      <c r="G8" s="369"/>
    </row>
    <row r="9" spans="1:7" ht="15.75" x14ac:dyDescent="0.25">
      <c r="A9" s="370" t="s">
        <v>262</v>
      </c>
      <c r="B9" s="370"/>
      <c r="C9" s="370"/>
      <c r="D9" s="370"/>
      <c r="E9" s="370"/>
      <c r="F9" s="370"/>
      <c r="G9" s="370"/>
    </row>
    <row r="10" spans="1:7" ht="15.75" x14ac:dyDescent="0.25">
      <c r="A10" s="69"/>
      <c r="B10" s="69"/>
      <c r="C10" s="68"/>
      <c r="D10" s="68"/>
      <c r="E10" s="68"/>
      <c r="F10" s="68"/>
      <c r="G10" s="68"/>
    </row>
    <row r="11" spans="1:7" ht="47.25" x14ac:dyDescent="0.2">
      <c r="A11" s="67" t="s">
        <v>159</v>
      </c>
      <c r="B11" s="67" t="s">
        <v>158</v>
      </c>
      <c r="C11" s="67" t="s">
        <v>157</v>
      </c>
      <c r="D11" s="67" t="s">
        <v>156</v>
      </c>
      <c r="E11" s="67" t="s">
        <v>155</v>
      </c>
      <c r="F11" s="67" t="s">
        <v>154</v>
      </c>
      <c r="G11" s="67" t="s">
        <v>153</v>
      </c>
    </row>
    <row r="12" spans="1:7" ht="15.75" x14ac:dyDescent="0.2">
      <c r="A12" s="66" t="s">
        <v>152</v>
      </c>
      <c r="B12" s="65">
        <v>203</v>
      </c>
      <c r="C12" s="64"/>
      <c r="D12" s="64"/>
      <c r="E12" s="64"/>
      <c r="F12" s="64"/>
      <c r="G12" s="63">
        <f>G516</f>
        <v>849420.3</v>
      </c>
    </row>
    <row r="13" spans="1:7" x14ac:dyDescent="0.2">
      <c r="A13" s="62" t="s">
        <v>151</v>
      </c>
      <c r="B13" s="15" t="s">
        <v>4</v>
      </c>
      <c r="C13" s="15" t="s">
        <v>11</v>
      </c>
      <c r="D13" s="15"/>
      <c r="E13" s="15"/>
      <c r="F13" s="15"/>
      <c r="G13" s="2">
        <f>G14+G19+G24+G70+G75+G91+G86</f>
        <v>38332.299999999996</v>
      </c>
    </row>
    <row r="14" spans="1:7" ht="27.75" customHeight="1" x14ac:dyDescent="0.2">
      <c r="A14" s="62" t="s">
        <v>150</v>
      </c>
      <c r="B14" s="15" t="s">
        <v>4</v>
      </c>
      <c r="C14" s="15" t="s">
        <v>149</v>
      </c>
      <c r="D14" s="15" t="s">
        <v>148</v>
      </c>
      <c r="E14" s="15"/>
      <c r="F14" s="15"/>
      <c r="G14" s="2">
        <f>G15</f>
        <v>1409.5</v>
      </c>
    </row>
    <row r="15" spans="1:7" ht="15.75" customHeight="1" x14ac:dyDescent="0.2">
      <c r="A15" s="21" t="s">
        <v>21</v>
      </c>
      <c r="B15" s="15" t="s">
        <v>4</v>
      </c>
      <c r="C15" s="20" t="s">
        <v>11</v>
      </c>
      <c r="D15" s="20" t="s">
        <v>25</v>
      </c>
      <c r="E15" s="20" t="s">
        <v>161</v>
      </c>
      <c r="F15" s="20"/>
      <c r="G15" s="9">
        <f>G16</f>
        <v>1409.5</v>
      </c>
    </row>
    <row r="16" spans="1:7" x14ac:dyDescent="0.2">
      <c r="A16" s="21" t="s">
        <v>147</v>
      </c>
      <c r="B16" s="15" t="s">
        <v>4</v>
      </c>
      <c r="C16" s="20" t="s">
        <v>11</v>
      </c>
      <c r="D16" s="20" t="s">
        <v>25</v>
      </c>
      <c r="E16" s="20" t="s">
        <v>253</v>
      </c>
      <c r="F16" s="20"/>
      <c r="G16" s="9">
        <f>G17</f>
        <v>1409.5</v>
      </c>
    </row>
    <row r="17" spans="1:7" ht="51" x14ac:dyDescent="0.2">
      <c r="A17" s="18" t="s">
        <v>76</v>
      </c>
      <c r="B17" s="15" t="s">
        <v>4</v>
      </c>
      <c r="C17" s="17" t="s">
        <v>11</v>
      </c>
      <c r="D17" s="17" t="s">
        <v>25</v>
      </c>
      <c r="E17" s="26" t="s">
        <v>253</v>
      </c>
      <c r="F17" s="17" t="s">
        <v>75</v>
      </c>
      <c r="G17" s="5">
        <f>G18</f>
        <v>1409.5</v>
      </c>
    </row>
    <row r="18" spans="1:7" ht="25.5" x14ac:dyDescent="0.2">
      <c r="A18" s="18" t="s">
        <v>134</v>
      </c>
      <c r="B18" s="15" t="s">
        <v>4</v>
      </c>
      <c r="C18" s="17" t="s">
        <v>11</v>
      </c>
      <c r="D18" s="17" t="s">
        <v>25</v>
      </c>
      <c r="E18" s="26" t="s">
        <v>253</v>
      </c>
      <c r="F18" s="17" t="s">
        <v>133</v>
      </c>
      <c r="G18" s="5">
        <v>1409.5</v>
      </c>
    </row>
    <row r="19" spans="1:7" ht="38.25" x14ac:dyDescent="0.2">
      <c r="A19" s="16" t="s">
        <v>146</v>
      </c>
      <c r="B19" s="15" t="s">
        <v>4</v>
      </c>
      <c r="C19" s="14" t="s">
        <v>11</v>
      </c>
      <c r="D19" s="14" t="s">
        <v>2</v>
      </c>
      <c r="E19" s="14"/>
      <c r="F19" s="14"/>
      <c r="G19" s="2">
        <f>G20</f>
        <v>397.1</v>
      </c>
    </row>
    <row r="20" spans="1:7" x14ac:dyDescent="0.2">
      <c r="A20" s="21" t="s">
        <v>21</v>
      </c>
      <c r="B20" s="15" t="s">
        <v>4</v>
      </c>
      <c r="C20" s="19" t="s">
        <v>11</v>
      </c>
      <c r="D20" s="19" t="s">
        <v>2</v>
      </c>
      <c r="E20" s="20" t="s">
        <v>161</v>
      </c>
      <c r="F20" s="19"/>
      <c r="G20" s="9">
        <f>G21</f>
        <v>397.1</v>
      </c>
    </row>
    <row r="21" spans="1:7" ht="25.5" x14ac:dyDescent="0.2">
      <c r="A21" s="22" t="s">
        <v>145</v>
      </c>
      <c r="B21" s="15" t="s">
        <v>4</v>
      </c>
      <c r="C21" s="19" t="s">
        <v>11</v>
      </c>
      <c r="D21" s="19" t="s">
        <v>2</v>
      </c>
      <c r="E21" s="20" t="s">
        <v>252</v>
      </c>
      <c r="F21" s="19"/>
      <c r="G21" s="9">
        <f>G22</f>
        <v>397.1</v>
      </c>
    </row>
    <row r="22" spans="1:7" ht="51" x14ac:dyDescent="0.2">
      <c r="A22" s="18" t="s">
        <v>76</v>
      </c>
      <c r="B22" s="15" t="s">
        <v>4</v>
      </c>
      <c r="C22" s="17" t="s">
        <v>11</v>
      </c>
      <c r="D22" s="17" t="s">
        <v>2</v>
      </c>
      <c r="E22" s="26" t="s">
        <v>252</v>
      </c>
      <c r="F22" s="17" t="s">
        <v>75</v>
      </c>
      <c r="G22" s="5">
        <f>G23</f>
        <v>397.1</v>
      </c>
    </row>
    <row r="23" spans="1:7" ht="25.5" x14ac:dyDescent="0.2">
      <c r="A23" s="18" t="s">
        <v>134</v>
      </c>
      <c r="B23" s="15" t="s">
        <v>4</v>
      </c>
      <c r="C23" s="17" t="s">
        <v>11</v>
      </c>
      <c r="D23" s="17" t="s">
        <v>2</v>
      </c>
      <c r="E23" s="26" t="s">
        <v>252</v>
      </c>
      <c r="F23" s="17" t="s">
        <v>133</v>
      </c>
      <c r="G23" s="5">
        <v>397.1</v>
      </c>
    </row>
    <row r="24" spans="1:7" ht="38.25" x14ac:dyDescent="0.2">
      <c r="A24" s="16" t="s">
        <v>144</v>
      </c>
      <c r="B24" s="15" t="s">
        <v>4</v>
      </c>
      <c r="C24" s="14" t="s">
        <v>11</v>
      </c>
      <c r="D24" s="14" t="s">
        <v>48</v>
      </c>
      <c r="E24" s="14"/>
      <c r="F24" s="14"/>
      <c r="G24" s="61">
        <f>G25</f>
        <v>34308.899999999994</v>
      </c>
    </row>
    <row r="25" spans="1:7" x14ac:dyDescent="0.2">
      <c r="A25" s="21" t="s">
        <v>21</v>
      </c>
      <c r="B25" s="15" t="s">
        <v>4</v>
      </c>
      <c r="C25" s="19" t="s">
        <v>11</v>
      </c>
      <c r="D25" s="19" t="s">
        <v>48</v>
      </c>
      <c r="E25" s="20" t="s">
        <v>161</v>
      </c>
      <c r="F25" s="19"/>
      <c r="G25" s="9">
        <f>G26+G29+G35+G40+G45+G50+G57+G62+G67</f>
        <v>34308.899999999994</v>
      </c>
    </row>
    <row r="26" spans="1:7" ht="33.75" customHeight="1" x14ac:dyDescent="0.2">
      <c r="A26" s="57" t="s">
        <v>137</v>
      </c>
      <c r="B26" s="15" t="s">
        <v>4</v>
      </c>
      <c r="C26" s="17" t="s">
        <v>11</v>
      </c>
      <c r="D26" s="17" t="s">
        <v>48</v>
      </c>
      <c r="E26" s="26" t="s">
        <v>162</v>
      </c>
      <c r="F26" s="17"/>
      <c r="G26" s="5">
        <f>G27</f>
        <v>21833.5</v>
      </c>
    </row>
    <row r="27" spans="1:7" ht="51" x14ac:dyDescent="0.2">
      <c r="A27" s="18" t="s">
        <v>76</v>
      </c>
      <c r="B27" s="15" t="s">
        <v>4</v>
      </c>
      <c r="C27" s="17" t="s">
        <v>11</v>
      </c>
      <c r="D27" s="17" t="s">
        <v>48</v>
      </c>
      <c r="E27" s="26" t="s">
        <v>162</v>
      </c>
      <c r="F27" s="17" t="s">
        <v>75</v>
      </c>
      <c r="G27" s="44">
        <f>G28</f>
        <v>21833.5</v>
      </c>
    </row>
    <row r="28" spans="1:7" ht="25.5" x14ac:dyDescent="0.2">
      <c r="A28" s="18" t="s">
        <v>134</v>
      </c>
      <c r="B28" s="15" t="s">
        <v>4</v>
      </c>
      <c r="C28" s="17" t="s">
        <v>11</v>
      </c>
      <c r="D28" s="17" t="s">
        <v>48</v>
      </c>
      <c r="E28" s="26" t="s">
        <v>162</v>
      </c>
      <c r="F28" s="17" t="s">
        <v>133</v>
      </c>
      <c r="G28" s="44">
        <v>21833.5</v>
      </c>
    </row>
    <row r="29" spans="1:7" ht="25.5" x14ac:dyDescent="0.2">
      <c r="A29" s="18" t="s">
        <v>45</v>
      </c>
      <c r="B29" s="15" t="s">
        <v>4</v>
      </c>
      <c r="C29" s="17" t="s">
        <v>11</v>
      </c>
      <c r="D29" s="17" t="s">
        <v>48</v>
      </c>
      <c r="E29" s="26" t="s">
        <v>163</v>
      </c>
      <c r="F29" s="17"/>
      <c r="G29" s="5">
        <f>G30+G32</f>
        <v>7422.6</v>
      </c>
    </row>
    <row r="30" spans="1:7" ht="25.5" x14ac:dyDescent="0.2">
      <c r="A30" s="18" t="s">
        <v>29</v>
      </c>
      <c r="B30" s="15" t="s">
        <v>4</v>
      </c>
      <c r="C30" s="17" t="s">
        <v>11</v>
      </c>
      <c r="D30" s="17" t="s">
        <v>48</v>
      </c>
      <c r="E30" s="26" t="s">
        <v>163</v>
      </c>
      <c r="F30" s="17" t="s">
        <v>28</v>
      </c>
      <c r="G30" s="44">
        <f>G31</f>
        <v>7007.3</v>
      </c>
    </row>
    <row r="31" spans="1:7" ht="25.5" x14ac:dyDescent="0.2">
      <c r="A31" s="18" t="s">
        <v>27</v>
      </c>
      <c r="B31" s="15" t="s">
        <v>4</v>
      </c>
      <c r="C31" s="17" t="s">
        <v>11</v>
      </c>
      <c r="D31" s="17" t="s">
        <v>48</v>
      </c>
      <c r="E31" s="26" t="s">
        <v>163</v>
      </c>
      <c r="F31" s="17" t="s">
        <v>24</v>
      </c>
      <c r="G31" s="44">
        <v>7007.3</v>
      </c>
    </row>
    <row r="32" spans="1:7" x14ac:dyDescent="0.2">
      <c r="A32" s="18" t="s">
        <v>72</v>
      </c>
      <c r="B32" s="15" t="s">
        <v>4</v>
      </c>
      <c r="C32" s="17" t="s">
        <v>11</v>
      </c>
      <c r="D32" s="17" t="s">
        <v>48</v>
      </c>
      <c r="E32" s="26" t="s">
        <v>163</v>
      </c>
      <c r="F32" s="17" t="s">
        <v>71</v>
      </c>
      <c r="G32" s="5">
        <f>G33+G34</f>
        <v>415.3</v>
      </c>
    </row>
    <row r="33" spans="1:7" x14ac:dyDescent="0.2">
      <c r="A33" s="18" t="s">
        <v>588</v>
      </c>
      <c r="B33" s="15" t="s">
        <v>4</v>
      </c>
      <c r="C33" s="17" t="s">
        <v>11</v>
      </c>
      <c r="D33" s="17" t="s">
        <v>48</v>
      </c>
      <c r="E33" s="26" t="s">
        <v>163</v>
      </c>
      <c r="F33" s="17" t="s">
        <v>568</v>
      </c>
      <c r="G33" s="5">
        <v>7</v>
      </c>
    </row>
    <row r="34" spans="1:7" x14ac:dyDescent="0.2">
      <c r="A34" s="18" t="s">
        <v>70</v>
      </c>
      <c r="B34" s="15" t="s">
        <v>4</v>
      </c>
      <c r="C34" s="17" t="s">
        <v>11</v>
      </c>
      <c r="D34" s="17" t="s">
        <v>48</v>
      </c>
      <c r="E34" s="26" t="s">
        <v>163</v>
      </c>
      <c r="F34" s="17" t="s">
        <v>69</v>
      </c>
      <c r="G34" s="5">
        <v>408.3</v>
      </c>
    </row>
    <row r="35" spans="1:7" ht="38.25" x14ac:dyDescent="0.2">
      <c r="A35" s="22" t="s">
        <v>62</v>
      </c>
      <c r="B35" s="15" t="s">
        <v>4</v>
      </c>
      <c r="C35" s="19" t="s">
        <v>11</v>
      </c>
      <c r="D35" s="19" t="s">
        <v>48</v>
      </c>
      <c r="E35" s="19" t="s">
        <v>172</v>
      </c>
      <c r="F35" s="19"/>
      <c r="G35" s="9">
        <f>G36+G38</f>
        <v>1290</v>
      </c>
    </row>
    <row r="36" spans="1:7" ht="51" x14ac:dyDescent="0.2">
      <c r="A36" s="18" t="s">
        <v>76</v>
      </c>
      <c r="B36" s="15" t="s">
        <v>4</v>
      </c>
      <c r="C36" s="17" t="s">
        <v>11</v>
      </c>
      <c r="D36" s="17" t="s">
        <v>48</v>
      </c>
      <c r="E36" s="17" t="s">
        <v>172</v>
      </c>
      <c r="F36" s="17" t="s">
        <v>75</v>
      </c>
      <c r="G36" s="5">
        <f>G37</f>
        <v>1155.2</v>
      </c>
    </row>
    <row r="37" spans="1:7" ht="25.5" x14ac:dyDescent="0.2">
      <c r="A37" s="18" t="s">
        <v>134</v>
      </c>
      <c r="B37" s="15" t="s">
        <v>4</v>
      </c>
      <c r="C37" s="17" t="s">
        <v>11</v>
      </c>
      <c r="D37" s="17" t="s">
        <v>48</v>
      </c>
      <c r="E37" s="17" t="s">
        <v>172</v>
      </c>
      <c r="F37" s="17" t="s">
        <v>133</v>
      </c>
      <c r="G37" s="5">
        <v>1155.2</v>
      </c>
    </row>
    <row r="38" spans="1:7" ht="25.5" x14ac:dyDescent="0.2">
      <c r="A38" s="18" t="s">
        <v>29</v>
      </c>
      <c r="B38" s="15" t="s">
        <v>4</v>
      </c>
      <c r="C38" s="17" t="s">
        <v>11</v>
      </c>
      <c r="D38" s="17" t="s">
        <v>48</v>
      </c>
      <c r="E38" s="17" t="s">
        <v>172</v>
      </c>
      <c r="F38" s="17" t="s">
        <v>28</v>
      </c>
      <c r="G38" s="5">
        <f>G39</f>
        <v>134.80000000000001</v>
      </c>
    </row>
    <row r="39" spans="1:7" ht="25.5" x14ac:dyDescent="0.2">
      <c r="A39" s="18" t="s">
        <v>27</v>
      </c>
      <c r="B39" s="15" t="s">
        <v>4</v>
      </c>
      <c r="C39" s="17" t="s">
        <v>11</v>
      </c>
      <c r="D39" s="17" t="s">
        <v>48</v>
      </c>
      <c r="E39" s="17" t="s">
        <v>172</v>
      </c>
      <c r="F39" s="17" t="s">
        <v>24</v>
      </c>
      <c r="G39" s="5">
        <v>134.80000000000001</v>
      </c>
    </row>
    <row r="40" spans="1:7" ht="25.5" x14ac:dyDescent="0.2">
      <c r="A40" s="22" t="s">
        <v>143</v>
      </c>
      <c r="B40" s="15" t="s">
        <v>4</v>
      </c>
      <c r="C40" s="19" t="s">
        <v>11</v>
      </c>
      <c r="D40" s="19" t="s">
        <v>48</v>
      </c>
      <c r="E40" s="19" t="s">
        <v>470</v>
      </c>
      <c r="F40" s="19"/>
      <c r="G40" s="9">
        <f>G41+G43</f>
        <v>865</v>
      </c>
    </row>
    <row r="41" spans="1:7" ht="51" x14ac:dyDescent="0.2">
      <c r="A41" s="18" t="s">
        <v>76</v>
      </c>
      <c r="B41" s="15" t="s">
        <v>4</v>
      </c>
      <c r="C41" s="17" t="s">
        <v>11</v>
      </c>
      <c r="D41" s="17" t="s">
        <v>48</v>
      </c>
      <c r="E41" s="17" t="s">
        <v>470</v>
      </c>
      <c r="F41" s="17" t="s">
        <v>75</v>
      </c>
      <c r="G41" s="5">
        <f>G42</f>
        <v>730.6</v>
      </c>
    </row>
    <row r="42" spans="1:7" ht="25.5" x14ac:dyDescent="0.2">
      <c r="A42" s="18" t="s">
        <v>139</v>
      </c>
      <c r="B42" s="15" t="s">
        <v>4</v>
      </c>
      <c r="C42" s="17" t="s">
        <v>11</v>
      </c>
      <c r="D42" s="17" t="s">
        <v>48</v>
      </c>
      <c r="E42" s="17" t="s">
        <v>470</v>
      </c>
      <c r="F42" s="17" t="s">
        <v>133</v>
      </c>
      <c r="G42" s="5">
        <v>730.6</v>
      </c>
    </row>
    <row r="43" spans="1:7" ht="25.5" x14ac:dyDescent="0.2">
      <c r="A43" s="18" t="s">
        <v>29</v>
      </c>
      <c r="B43" s="15" t="s">
        <v>4</v>
      </c>
      <c r="C43" s="17" t="s">
        <v>11</v>
      </c>
      <c r="D43" s="17" t="s">
        <v>48</v>
      </c>
      <c r="E43" s="17" t="s">
        <v>470</v>
      </c>
      <c r="F43" s="17" t="s">
        <v>28</v>
      </c>
      <c r="G43" s="5">
        <f>G44</f>
        <v>134.4</v>
      </c>
    </row>
    <row r="44" spans="1:7" ht="25.5" x14ac:dyDescent="0.2">
      <c r="A44" s="18" t="s">
        <v>27</v>
      </c>
      <c r="B44" s="15" t="s">
        <v>4</v>
      </c>
      <c r="C44" s="17" t="s">
        <v>11</v>
      </c>
      <c r="D44" s="17" t="s">
        <v>48</v>
      </c>
      <c r="E44" s="17" t="s">
        <v>470</v>
      </c>
      <c r="F44" s="17" t="s">
        <v>24</v>
      </c>
      <c r="G44" s="5">
        <v>134.4</v>
      </c>
    </row>
    <row r="45" spans="1:7" ht="38.25" x14ac:dyDescent="0.2">
      <c r="A45" s="22" t="s">
        <v>54</v>
      </c>
      <c r="B45" s="15" t="s">
        <v>4</v>
      </c>
      <c r="C45" s="19" t="s">
        <v>11</v>
      </c>
      <c r="D45" s="19" t="s">
        <v>48</v>
      </c>
      <c r="E45" s="19" t="s">
        <v>471</v>
      </c>
      <c r="F45" s="19"/>
      <c r="G45" s="9">
        <f>G46+G48</f>
        <v>1732.9</v>
      </c>
    </row>
    <row r="46" spans="1:7" ht="51" x14ac:dyDescent="0.2">
      <c r="A46" s="18" t="s">
        <v>76</v>
      </c>
      <c r="B46" s="15" t="s">
        <v>4</v>
      </c>
      <c r="C46" s="17" t="s">
        <v>11</v>
      </c>
      <c r="D46" s="17" t="s">
        <v>48</v>
      </c>
      <c r="E46" s="17" t="s">
        <v>471</v>
      </c>
      <c r="F46" s="17" t="s">
        <v>75</v>
      </c>
      <c r="G46" s="5">
        <f>G47</f>
        <v>1332.9</v>
      </c>
    </row>
    <row r="47" spans="1:7" ht="25.5" x14ac:dyDescent="0.2">
      <c r="A47" s="18" t="s">
        <v>134</v>
      </c>
      <c r="B47" s="15" t="s">
        <v>4</v>
      </c>
      <c r="C47" s="17" t="s">
        <v>11</v>
      </c>
      <c r="D47" s="17" t="s">
        <v>48</v>
      </c>
      <c r="E47" s="17" t="s">
        <v>471</v>
      </c>
      <c r="F47" s="17" t="s">
        <v>133</v>
      </c>
      <c r="G47" s="5">
        <v>1332.9</v>
      </c>
    </row>
    <row r="48" spans="1:7" ht="25.5" x14ac:dyDescent="0.2">
      <c r="A48" s="18" t="s">
        <v>29</v>
      </c>
      <c r="B48" s="15" t="s">
        <v>4</v>
      </c>
      <c r="C48" s="17" t="s">
        <v>11</v>
      </c>
      <c r="D48" s="17" t="s">
        <v>48</v>
      </c>
      <c r="E48" s="17" t="s">
        <v>471</v>
      </c>
      <c r="F48" s="17" t="s">
        <v>28</v>
      </c>
      <c r="G48" s="5">
        <f>G49</f>
        <v>400</v>
      </c>
    </row>
    <row r="49" spans="1:7" ht="25.5" x14ac:dyDescent="0.2">
      <c r="A49" s="18" t="s">
        <v>27</v>
      </c>
      <c r="B49" s="15" t="s">
        <v>4</v>
      </c>
      <c r="C49" s="17" t="s">
        <v>11</v>
      </c>
      <c r="D49" s="17" t="s">
        <v>48</v>
      </c>
      <c r="E49" s="17" t="s">
        <v>471</v>
      </c>
      <c r="F49" s="17" t="s">
        <v>24</v>
      </c>
      <c r="G49" s="5">
        <v>400</v>
      </c>
    </row>
    <row r="50" spans="1:7" ht="25.5" x14ac:dyDescent="0.2">
      <c r="A50" s="11" t="s">
        <v>142</v>
      </c>
      <c r="B50" s="7" t="s">
        <v>4</v>
      </c>
      <c r="C50" s="10" t="s">
        <v>11</v>
      </c>
      <c r="D50" s="10" t="s">
        <v>48</v>
      </c>
      <c r="E50" s="10" t="s">
        <v>164</v>
      </c>
      <c r="F50" s="19"/>
      <c r="G50" s="9">
        <f>G51+G53+G55</f>
        <v>5</v>
      </c>
    </row>
    <row r="51" spans="1:7" ht="51" x14ac:dyDescent="0.2">
      <c r="A51" s="18" t="s">
        <v>76</v>
      </c>
      <c r="B51" s="7" t="s">
        <v>4</v>
      </c>
      <c r="C51" s="6" t="s">
        <v>11</v>
      </c>
      <c r="D51" s="6" t="s">
        <v>48</v>
      </c>
      <c r="E51" s="6" t="s">
        <v>164</v>
      </c>
      <c r="F51" s="17" t="s">
        <v>75</v>
      </c>
      <c r="G51" s="5">
        <f>G52</f>
        <v>3.1</v>
      </c>
    </row>
    <row r="52" spans="1:7" ht="25.5" x14ac:dyDescent="0.2">
      <c r="A52" s="18" t="s">
        <v>134</v>
      </c>
      <c r="B52" s="7" t="s">
        <v>4</v>
      </c>
      <c r="C52" s="6" t="s">
        <v>11</v>
      </c>
      <c r="D52" s="6" t="s">
        <v>48</v>
      </c>
      <c r="E52" s="6" t="s">
        <v>164</v>
      </c>
      <c r="F52" s="17" t="s">
        <v>133</v>
      </c>
      <c r="G52" s="5">
        <v>3.1</v>
      </c>
    </row>
    <row r="53" spans="1:7" ht="25.5" x14ac:dyDescent="0.2">
      <c r="A53" s="18" t="s">
        <v>29</v>
      </c>
      <c r="B53" s="7" t="s">
        <v>4</v>
      </c>
      <c r="C53" s="6" t="s">
        <v>11</v>
      </c>
      <c r="D53" s="6" t="s">
        <v>48</v>
      </c>
      <c r="E53" s="6" t="s">
        <v>164</v>
      </c>
      <c r="F53" s="17" t="s">
        <v>28</v>
      </c>
      <c r="G53" s="5">
        <f>G54</f>
        <v>0.4</v>
      </c>
    </row>
    <row r="54" spans="1:7" ht="25.5" x14ac:dyDescent="0.2">
      <c r="A54" s="18" t="s">
        <v>27</v>
      </c>
      <c r="B54" s="7" t="s">
        <v>4</v>
      </c>
      <c r="C54" s="6" t="s">
        <v>11</v>
      </c>
      <c r="D54" s="6" t="s">
        <v>48</v>
      </c>
      <c r="E54" s="6" t="s">
        <v>164</v>
      </c>
      <c r="F54" s="17" t="s">
        <v>24</v>
      </c>
      <c r="G54" s="5">
        <v>0.4</v>
      </c>
    </row>
    <row r="55" spans="1:7" x14ac:dyDescent="0.2">
      <c r="A55" s="18" t="s">
        <v>105</v>
      </c>
      <c r="B55" s="7" t="s">
        <v>4</v>
      </c>
      <c r="C55" s="6" t="s">
        <v>11</v>
      </c>
      <c r="D55" s="6" t="s">
        <v>48</v>
      </c>
      <c r="E55" s="6" t="s">
        <v>164</v>
      </c>
      <c r="F55" s="17" t="s">
        <v>6</v>
      </c>
      <c r="G55" s="5">
        <f>G56</f>
        <v>1.5</v>
      </c>
    </row>
    <row r="56" spans="1:7" x14ac:dyDescent="0.2">
      <c r="A56" s="18" t="s">
        <v>125</v>
      </c>
      <c r="B56" s="7" t="s">
        <v>4</v>
      </c>
      <c r="C56" s="6" t="s">
        <v>11</v>
      </c>
      <c r="D56" s="6" t="s">
        <v>48</v>
      </c>
      <c r="E56" s="6" t="s">
        <v>164</v>
      </c>
      <c r="F56" s="17" t="s">
        <v>124</v>
      </c>
      <c r="G56" s="5">
        <v>1.5</v>
      </c>
    </row>
    <row r="57" spans="1:7" ht="51" x14ac:dyDescent="0.2">
      <c r="A57" s="11" t="s">
        <v>141</v>
      </c>
      <c r="B57" s="7" t="s">
        <v>4</v>
      </c>
      <c r="C57" s="10" t="s">
        <v>11</v>
      </c>
      <c r="D57" s="10" t="s">
        <v>48</v>
      </c>
      <c r="E57" s="10" t="s">
        <v>165</v>
      </c>
      <c r="F57" s="10"/>
      <c r="G57" s="9">
        <f>G58+G60</f>
        <v>80.2</v>
      </c>
    </row>
    <row r="58" spans="1:7" ht="51" x14ac:dyDescent="0.2">
      <c r="A58" s="18" t="s">
        <v>76</v>
      </c>
      <c r="B58" s="7" t="s">
        <v>4</v>
      </c>
      <c r="C58" s="6" t="s">
        <v>11</v>
      </c>
      <c r="D58" s="6" t="s">
        <v>48</v>
      </c>
      <c r="E58" s="6" t="s">
        <v>165</v>
      </c>
      <c r="F58" s="17" t="s">
        <v>75</v>
      </c>
      <c r="G58" s="5">
        <f>G59</f>
        <v>72.400000000000006</v>
      </c>
    </row>
    <row r="59" spans="1:7" ht="25.5" x14ac:dyDescent="0.2">
      <c r="A59" s="18" t="s">
        <v>134</v>
      </c>
      <c r="B59" s="7" t="s">
        <v>4</v>
      </c>
      <c r="C59" s="6" t="s">
        <v>11</v>
      </c>
      <c r="D59" s="6" t="s">
        <v>48</v>
      </c>
      <c r="E59" s="6" t="s">
        <v>165</v>
      </c>
      <c r="F59" s="17" t="s">
        <v>133</v>
      </c>
      <c r="G59" s="5">
        <v>72.400000000000006</v>
      </c>
    </row>
    <row r="60" spans="1:7" ht="25.5" x14ac:dyDescent="0.2">
      <c r="A60" s="18" t="s">
        <v>29</v>
      </c>
      <c r="B60" s="7" t="s">
        <v>4</v>
      </c>
      <c r="C60" s="6" t="s">
        <v>11</v>
      </c>
      <c r="D60" s="6" t="s">
        <v>48</v>
      </c>
      <c r="E60" s="6" t="s">
        <v>165</v>
      </c>
      <c r="F60" s="17" t="s">
        <v>28</v>
      </c>
      <c r="G60" s="5">
        <f>G61</f>
        <v>7.8</v>
      </c>
    </row>
    <row r="61" spans="1:7" ht="25.5" x14ac:dyDescent="0.2">
      <c r="A61" s="18" t="s">
        <v>27</v>
      </c>
      <c r="B61" s="7" t="s">
        <v>4</v>
      </c>
      <c r="C61" s="6" t="s">
        <v>11</v>
      </c>
      <c r="D61" s="6" t="s">
        <v>48</v>
      </c>
      <c r="E61" s="6" t="s">
        <v>165</v>
      </c>
      <c r="F61" s="17" t="s">
        <v>24</v>
      </c>
      <c r="G61" s="5">
        <v>7.8</v>
      </c>
    </row>
    <row r="62" spans="1:7" ht="55.5" customHeight="1" x14ac:dyDescent="0.2">
      <c r="A62" s="60" t="s">
        <v>140</v>
      </c>
      <c r="B62" s="7" t="s">
        <v>4</v>
      </c>
      <c r="C62" s="10" t="s">
        <v>11</v>
      </c>
      <c r="D62" s="10" t="s">
        <v>48</v>
      </c>
      <c r="E62" s="10" t="s">
        <v>166</v>
      </c>
      <c r="F62" s="10"/>
      <c r="G62" s="9">
        <f>G65+G63</f>
        <v>370.7</v>
      </c>
    </row>
    <row r="63" spans="1:7" ht="51" x14ac:dyDescent="0.2">
      <c r="A63" s="18" t="s">
        <v>76</v>
      </c>
      <c r="B63" s="15" t="s">
        <v>4</v>
      </c>
      <c r="C63" s="17" t="s">
        <v>11</v>
      </c>
      <c r="D63" s="17" t="s">
        <v>48</v>
      </c>
      <c r="E63" s="6" t="s">
        <v>166</v>
      </c>
      <c r="F63" s="17" t="s">
        <v>75</v>
      </c>
      <c r="G63" s="5">
        <f>G64</f>
        <v>338.5</v>
      </c>
    </row>
    <row r="64" spans="1:7" ht="25.5" x14ac:dyDescent="0.2">
      <c r="A64" s="18" t="s">
        <v>139</v>
      </c>
      <c r="B64" s="15" t="s">
        <v>4</v>
      </c>
      <c r="C64" s="17" t="s">
        <v>11</v>
      </c>
      <c r="D64" s="17" t="s">
        <v>48</v>
      </c>
      <c r="E64" s="6" t="s">
        <v>166</v>
      </c>
      <c r="F64" s="17" t="s">
        <v>133</v>
      </c>
      <c r="G64" s="5">
        <v>338.5</v>
      </c>
    </row>
    <row r="65" spans="1:7" ht="25.5" x14ac:dyDescent="0.2">
      <c r="A65" s="59" t="s">
        <v>29</v>
      </c>
      <c r="B65" s="7" t="s">
        <v>4</v>
      </c>
      <c r="C65" s="6" t="s">
        <v>11</v>
      </c>
      <c r="D65" s="6" t="s">
        <v>48</v>
      </c>
      <c r="E65" s="6" t="s">
        <v>166</v>
      </c>
      <c r="F65" s="58" t="s">
        <v>28</v>
      </c>
      <c r="G65" s="5">
        <f>G66</f>
        <v>32.200000000000003</v>
      </c>
    </row>
    <row r="66" spans="1:7" ht="25.5" x14ac:dyDescent="0.2">
      <c r="A66" s="59" t="s">
        <v>27</v>
      </c>
      <c r="B66" s="7" t="s">
        <v>4</v>
      </c>
      <c r="C66" s="6" t="s">
        <v>11</v>
      </c>
      <c r="D66" s="6" t="s">
        <v>48</v>
      </c>
      <c r="E66" s="6" t="s">
        <v>166</v>
      </c>
      <c r="F66" s="58" t="s">
        <v>24</v>
      </c>
      <c r="G66" s="5">
        <v>32.200000000000003</v>
      </c>
    </row>
    <row r="67" spans="1:7" ht="26.25" x14ac:dyDescent="0.25">
      <c r="A67" s="60" t="s">
        <v>626</v>
      </c>
      <c r="B67" s="260" t="s">
        <v>4</v>
      </c>
      <c r="C67" s="10" t="s">
        <v>11</v>
      </c>
      <c r="D67" s="10" t="s">
        <v>48</v>
      </c>
      <c r="E67" s="10" t="s">
        <v>627</v>
      </c>
      <c r="F67" s="79"/>
      <c r="G67" s="9">
        <f>G68</f>
        <v>709</v>
      </c>
    </row>
    <row r="68" spans="1:7" ht="25.5" x14ac:dyDescent="0.2">
      <c r="A68" s="59" t="s">
        <v>29</v>
      </c>
      <c r="B68" s="7" t="s">
        <v>4</v>
      </c>
      <c r="C68" s="6" t="s">
        <v>11</v>
      </c>
      <c r="D68" s="6" t="s">
        <v>48</v>
      </c>
      <c r="E68" s="6" t="s">
        <v>627</v>
      </c>
      <c r="F68" s="58" t="s">
        <v>28</v>
      </c>
      <c r="G68" s="5">
        <f>G69</f>
        <v>709</v>
      </c>
    </row>
    <row r="69" spans="1:7" ht="25.5" x14ac:dyDescent="0.2">
      <c r="A69" s="59" t="s">
        <v>27</v>
      </c>
      <c r="B69" s="7" t="s">
        <v>4</v>
      </c>
      <c r="C69" s="6" t="s">
        <v>11</v>
      </c>
      <c r="D69" s="6" t="s">
        <v>48</v>
      </c>
      <c r="E69" s="6" t="s">
        <v>627</v>
      </c>
      <c r="F69" s="58" t="s">
        <v>24</v>
      </c>
      <c r="G69" s="5">
        <v>709</v>
      </c>
    </row>
    <row r="70" spans="1:7" ht="13.5" x14ac:dyDescent="0.25">
      <c r="A70" s="76" t="s">
        <v>167</v>
      </c>
      <c r="B70" s="7" t="s">
        <v>4</v>
      </c>
      <c r="C70" s="12" t="s">
        <v>11</v>
      </c>
      <c r="D70" s="12" t="s">
        <v>102</v>
      </c>
      <c r="E70" s="77"/>
      <c r="F70" s="78"/>
      <c r="G70" s="2">
        <f>G71</f>
        <v>0</v>
      </c>
    </row>
    <row r="71" spans="1:7" ht="18" customHeight="1" x14ac:dyDescent="0.2">
      <c r="A71" s="21" t="s">
        <v>21</v>
      </c>
      <c r="B71" s="7" t="s">
        <v>4</v>
      </c>
      <c r="C71" s="10" t="s">
        <v>11</v>
      </c>
      <c r="D71" s="10" t="s">
        <v>102</v>
      </c>
      <c r="E71" s="20" t="s">
        <v>161</v>
      </c>
      <c r="F71" s="78"/>
      <c r="G71" s="9">
        <f>G72</f>
        <v>0</v>
      </c>
    </row>
    <row r="72" spans="1:7" ht="38.25" x14ac:dyDescent="0.2">
      <c r="A72" s="60" t="s">
        <v>168</v>
      </c>
      <c r="B72" s="7" t="s">
        <v>4</v>
      </c>
      <c r="C72" s="10" t="s">
        <v>11</v>
      </c>
      <c r="D72" s="10" t="s">
        <v>102</v>
      </c>
      <c r="E72" s="10" t="s">
        <v>169</v>
      </c>
      <c r="F72" s="79"/>
      <c r="G72" s="9">
        <f>G73</f>
        <v>0</v>
      </c>
    </row>
    <row r="73" spans="1:7" ht="25.5" x14ac:dyDescent="0.2">
      <c r="A73" s="59" t="s">
        <v>29</v>
      </c>
      <c r="B73" s="7" t="s">
        <v>4</v>
      </c>
      <c r="C73" s="6" t="s">
        <v>11</v>
      </c>
      <c r="D73" s="6" t="s">
        <v>102</v>
      </c>
      <c r="E73" s="6" t="s">
        <v>169</v>
      </c>
      <c r="F73" s="58" t="s">
        <v>28</v>
      </c>
      <c r="G73" s="5">
        <f>G74</f>
        <v>0</v>
      </c>
    </row>
    <row r="74" spans="1:7" ht="25.5" x14ac:dyDescent="0.2">
      <c r="A74" s="59" t="s">
        <v>27</v>
      </c>
      <c r="B74" s="7" t="s">
        <v>4</v>
      </c>
      <c r="C74" s="6" t="s">
        <v>11</v>
      </c>
      <c r="D74" s="6" t="s">
        <v>102</v>
      </c>
      <c r="E74" s="6" t="s">
        <v>169</v>
      </c>
      <c r="F74" s="58" t="s">
        <v>24</v>
      </c>
      <c r="G74" s="5">
        <v>0</v>
      </c>
    </row>
    <row r="75" spans="1:7" ht="38.25" x14ac:dyDescent="0.2">
      <c r="A75" s="13" t="s">
        <v>138</v>
      </c>
      <c r="B75" s="15" t="s">
        <v>4</v>
      </c>
      <c r="C75" s="14" t="s">
        <v>11</v>
      </c>
      <c r="D75" s="14" t="s">
        <v>43</v>
      </c>
      <c r="E75" s="12"/>
      <c r="F75" s="12"/>
      <c r="G75" s="2">
        <f>G76</f>
        <v>1916.8</v>
      </c>
    </row>
    <row r="76" spans="1:7" x14ac:dyDescent="0.2">
      <c r="A76" s="21" t="s">
        <v>21</v>
      </c>
      <c r="B76" s="15" t="s">
        <v>4</v>
      </c>
      <c r="C76" s="19" t="s">
        <v>11</v>
      </c>
      <c r="D76" s="19" t="s">
        <v>43</v>
      </c>
      <c r="E76" s="20" t="s">
        <v>161</v>
      </c>
      <c r="F76" s="19"/>
      <c r="G76" s="9">
        <f>G77+G80+G83</f>
        <v>1916.8</v>
      </c>
    </row>
    <row r="77" spans="1:7" ht="25.5" customHeight="1" x14ac:dyDescent="0.2">
      <c r="A77" s="57" t="s">
        <v>137</v>
      </c>
      <c r="B77" s="15" t="s">
        <v>4</v>
      </c>
      <c r="C77" s="17" t="s">
        <v>11</v>
      </c>
      <c r="D77" s="17" t="s">
        <v>43</v>
      </c>
      <c r="E77" s="26" t="s">
        <v>162</v>
      </c>
      <c r="F77" s="17"/>
      <c r="G77" s="5">
        <f>G78</f>
        <v>1499.1</v>
      </c>
    </row>
    <row r="78" spans="1:7" ht="51" x14ac:dyDescent="0.2">
      <c r="A78" s="18" t="s">
        <v>76</v>
      </c>
      <c r="B78" s="15" t="s">
        <v>4</v>
      </c>
      <c r="C78" s="17" t="s">
        <v>11</v>
      </c>
      <c r="D78" s="17" t="s">
        <v>43</v>
      </c>
      <c r="E78" s="26" t="s">
        <v>162</v>
      </c>
      <c r="F78" s="17" t="s">
        <v>75</v>
      </c>
      <c r="G78" s="5">
        <f>G79</f>
        <v>1499.1</v>
      </c>
    </row>
    <row r="79" spans="1:7" ht="25.5" x14ac:dyDescent="0.2">
      <c r="A79" s="18" t="s">
        <v>134</v>
      </c>
      <c r="B79" s="15" t="s">
        <v>4</v>
      </c>
      <c r="C79" s="17" t="s">
        <v>11</v>
      </c>
      <c r="D79" s="17" t="s">
        <v>43</v>
      </c>
      <c r="E79" s="26" t="s">
        <v>162</v>
      </c>
      <c r="F79" s="17" t="s">
        <v>133</v>
      </c>
      <c r="G79" s="5">
        <v>1499.1</v>
      </c>
    </row>
    <row r="80" spans="1:7" ht="25.5" x14ac:dyDescent="0.2">
      <c r="A80" s="18" t="s">
        <v>45</v>
      </c>
      <c r="B80" s="15" t="s">
        <v>4</v>
      </c>
      <c r="C80" s="17" t="s">
        <v>11</v>
      </c>
      <c r="D80" s="17" t="s">
        <v>43</v>
      </c>
      <c r="E80" s="26" t="s">
        <v>163</v>
      </c>
      <c r="F80" s="17"/>
      <c r="G80" s="5">
        <f>G81</f>
        <v>11</v>
      </c>
    </row>
    <row r="81" spans="1:7" ht="25.5" x14ac:dyDescent="0.2">
      <c r="A81" s="18" t="s">
        <v>29</v>
      </c>
      <c r="B81" s="15" t="s">
        <v>4</v>
      </c>
      <c r="C81" s="17" t="s">
        <v>11</v>
      </c>
      <c r="D81" s="17" t="s">
        <v>43</v>
      </c>
      <c r="E81" s="26" t="s">
        <v>163</v>
      </c>
      <c r="F81" s="17" t="s">
        <v>28</v>
      </c>
      <c r="G81" s="5">
        <f>G82</f>
        <v>11</v>
      </c>
    </row>
    <row r="82" spans="1:7" ht="25.5" x14ac:dyDescent="0.2">
      <c r="A82" s="18" t="s">
        <v>27</v>
      </c>
      <c r="B82" s="15" t="s">
        <v>4</v>
      </c>
      <c r="C82" s="17" t="s">
        <v>11</v>
      </c>
      <c r="D82" s="17" t="s">
        <v>43</v>
      </c>
      <c r="E82" s="26" t="s">
        <v>163</v>
      </c>
      <c r="F82" s="17" t="s">
        <v>24</v>
      </c>
      <c r="G82" s="5">
        <v>11</v>
      </c>
    </row>
    <row r="83" spans="1:7" ht="25.5" x14ac:dyDescent="0.2">
      <c r="A83" s="18" t="s">
        <v>136</v>
      </c>
      <c r="B83" s="15" t="s">
        <v>4</v>
      </c>
      <c r="C83" s="17" t="s">
        <v>11</v>
      </c>
      <c r="D83" s="17" t="s">
        <v>43</v>
      </c>
      <c r="E83" s="26" t="s">
        <v>170</v>
      </c>
      <c r="F83" s="17"/>
      <c r="G83" s="5">
        <f>G84</f>
        <v>406.7</v>
      </c>
    </row>
    <row r="84" spans="1:7" ht="51" x14ac:dyDescent="0.2">
      <c r="A84" s="18" t="s">
        <v>135</v>
      </c>
      <c r="B84" s="15" t="s">
        <v>4</v>
      </c>
      <c r="C84" s="17" t="s">
        <v>11</v>
      </c>
      <c r="D84" s="17" t="s">
        <v>43</v>
      </c>
      <c r="E84" s="26" t="s">
        <v>170</v>
      </c>
      <c r="F84" s="17" t="s">
        <v>75</v>
      </c>
      <c r="G84" s="5">
        <f>G85</f>
        <v>406.7</v>
      </c>
    </row>
    <row r="85" spans="1:7" ht="25.5" x14ac:dyDescent="0.2">
      <c r="A85" s="18" t="s">
        <v>134</v>
      </c>
      <c r="B85" s="15" t="s">
        <v>4</v>
      </c>
      <c r="C85" s="17" t="s">
        <v>11</v>
      </c>
      <c r="D85" s="17" t="s">
        <v>43</v>
      </c>
      <c r="E85" s="26" t="s">
        <v>170</v>
      </c>
      <c r="F85" s="17" t="s">
        <v>133</v>
      </c>
      <c r="G85" s="5">
        <v>406.7</v>
      </c>
    </row>
    <row r="86" spans="1:7" x14ac:dyDescent="0.2">
      <c r="A86" s="16" t="s">
        <v>560</v>
      </c>
      <c r="B86" s="15" t="s">
        <v>4</v>
      </c>
      <c r="C86" s="14" t="s">
        <v>11</v>
      </c>
      <c r="D86" s="14" t="s">
        <v>83</v>
      </c>
      <c r="E86" s="15"/>
      <c r="F86" s="14"/>
      <c r="G86" s="2">
        <f>G87</f>
        <v>300</v>
      </c>
    </row>
    <row r="87" spans="1:7" x14ac:dyDescent="0.2">
      <c r="A87" s="21" t="s">
        <v>21</v>
      </c>
      <c r="B87" s="15" t="s">
        <v>4</v>
      </c>
      <c r="C87" s="19" t="s">
        <v>11</v>
      </c>
      <c r="D87" s="19" t="s">
        <v>83</v>
      </c>
      <c r="E87" s="20" t="s">
        <v>561</v>
      </c>
      <c r="F87" s="17"/>
      <c r="G87" s="5">
        <f>G88</f>
        <v>300</v>
      </c>
    </row>
    <row r="88" spans="1:7" ht="25.5" x14ac:dyDescent="0.2">
      <c r="A88" s="18" t="s">
        <v>562</v>
      </c>
      <c r="B88" s="15" t="s">
        <v>4</v>
      </c>
      <c r="C88" s="17" t="s">
        <v>11</v>
      </c>
      <c r="D88" s="17" t="s">
        <v>83</v>
      </c>
      <c r="E88" s="26" t="s">
        <v>563</v>
      </c>
      <c r="F88" s="17"/>
      <c r="G88" s="5">
        <f>G89</f>
        <v>300</v>
      </c>
    </row>
    <row r="89" spans="1:7" ht="25.5" x14ac:dyDescent="0.2">
      <c r="A89" s="18" t="s">
        <v>29</v>
      </c>
      <c r="B89" s="15" t="s">
        <v>4</v>
      </c>
      <c r="C89" s="17" t="s">
        <v>11</v>
      </c>
      <c r="D89" s="17" t="s">
        <v>83</v>
      </c>
      <c r="E89" s="26" t="s">
        <v>563</v>
      </c>
      <c r="F89" s="17" t="s">
        <v>28</v>
      </c>
      <c r="G89" s="5">
        <f>G90</f>
        <v>300</v>
      </c>
    </row>
    <row r="90" spans="1:7" ht="25.5" x14ac:dyDescent="0.2">
      <c r="A90" s="18" t="s">
        <v>27</v>
      </c>
      <c r="B90" s="15" t="s">
        <v>4</v>
      </c>
      <c r="C90" s="17" t="s">
        <v>11</v>
      </c>
      <c r="D90" s="17" t="s">
        <v>83</v>
      </c>
      <c r="E90" s="26" t="s">
        <v>563</v>
      </c>
      <c r="F90" s="17" t="s">
        <v>24</v>
      </c>
      <c r="G90" s="5">
        <v>300</v>
      </c>
    </row>
    <row r="91" spans="1:7" x14ac:dyDescent="0.2">
      <c r="A91" s="16" t="s">
        <v>132</v>
      </c>
      <c r="B91" s="15" t="s">
        <v>4</v>
      </c>
      <c r="C91" s="14" t="s">
        <v>11</v>
      </c>
      <c r="D91" s="14" t="s">
        <v>35</v>
      </c>
      <c r="E91" s="14"/>
      <c r="F91" s="14"/>
      <c r="G91" s="2">
        <f>G92</f>
        <v>0</v>
      </c>
    </row>
    <row r="92" spans="1:7" ht="18.75" customHeight="1" x14ac:dyDescent="0.2">
      <c r="A92" s="21" t="s">
        <v>21</v>
      </c>
      <c r="B92" s="15" t="s">
        <v>4</v>
      </c>
      <c r="C92" s="19" t="s">
        <v>11</v>
      </c>
      <c r="D92" s="19" t="s">
        <v>35</v>
      </c>
      <c r="E92" s="20" t="s">
        <v>161</v>
      </c>
      <c r="F92" s="19"/>
      <c r="G92" s="9">
        <f>G93</f>
        <v>0</v>
      </c>
    </row>
    <row r="93" spans="1:7" x14ac:dyDescent="0.2">
      <c r="A93" s="27" t="s">
        <v>131</v>
      </c>
      <c r="B93" s="56" t="s">
        <v>4</v>
      </c>
      <c r="C93" s="23" t="s">
        <v>11</v>
      </c>
      <c r="D93" s="23" t="s">
        <v>35</v>
      </c>
      <c r="E93" s="23" t="s">
        <v>173</v>
      </c>
      <c r="F93" s="23"/>
      <c r="G93" s="5">
        <f>G94</f>
        <v>0</v>
      </c>
    </row>
    <row r="94" spans="1:7" ht="16.5" customHeight="1" x14ac:dyDescent="0.2">
      <c r="A94" s="27" t="s">
        <v>72</v>
      </c>
      <c r="B94" s="56" t="s">
        <v>4</v>
      </c>
      <c r="C94" s="23" t="s">
        <v>11</v>
      </c>
      <c r="D94" s="23" t="s">
        <v>35</v>
      </c>
      <c r="E94" s="23" t="s">
        <v>173</v>
      </c>
      <c r="F94" s="23" t="s">
        <v>71</v>
      </c>
      <c r="G94" s="5">
        <f>G95</f>
        <v>0</v>
      </c>
    </row>
    <row r="95" spans="1:7" ht="15.75" customHeight="1" x14ac:dyDescent="0.2">
      <c r="A95" s="27" t="s">
        <v>130</v>
      </c>
      <c r="B95" s="56" t="s">
        <v>4</v>
      </c>
      <c r="C95" s="23" t="s">
        <v>11</v>
      </c>
      <c r="D95" s="23" t="s">
        <v>35</v>
      </c>
      <c r="E95" s="23" t="s">
        <v>173</v>
      </c>
      <c r="F95" s="23" t="s">
        <v>129</v>
      </c>
      <c r="G95" s="5">
        <v>0</v>
      </c>
    </row>
    <row r="96" spans="1:7" x14ac:dyDescent="0.2">
      <c r="A96" s="55" t="s">
        <v>128</v>
      </c>
      <c r="B96" s="54" t="s">
        <v>4</v>
      </c>
      <c r="C96" s="53" t="s">
        <v>25</v>
      </c>
      <c r="D96" s="53"/>
      <c r="E96" s="53"/>
      <c r="F96" s="53"/>
      <c r="G96" s="2">
        <f>G97</f>
        <v>1738.2</v>
      </c>
    </row>
    <row r="97" spans="1:7" x14ac:dyDescent="0.2">
      <c r="A97" s="13" t="s">
        <v>127</v>
      </c>
      <c r="B97" s="7" t="s">
        <v>4</v>
      </c>
      <c r="C97" s="12" t="s">
        <v>25</v>
      </c>
      <c r="D97" s="12" t="s">
        <v>2</v>
      </c>
      <c r="E97" s="12"/>
      <c r="F97" s="12"/>
      <c r="G97" s="2">
        <f>G98</f>
        <v>1738.2</v>
      </c>
    </row>
    <row r="98" spans="1:7" x14ac:dyDescent="0.2">
      <c r="A98" s="21" t="s">
        <v>21</v>
      </c>
      <c r="B98" s="15" t="s">
        <v>4</v>
      </c>
      <c r="C98" s="19" t="s">
        <v>25</v>
      </c>
      <c r="D98" s="19" t="s">
        <v>2</v>
      </c>
      <c r="E98" s="20" t="s">
        <v>161</v>
      </c>
      <c r="F98" s="12"/>
      <c r="G98" s="9">
        <f>G99</f>
        <v>1738.2</v>
      </c>
    </row>
    <row r="99" spans="1:7" ht="25.5" x14ac:dyDescent="0.2">
      <c r="A99" s="52" t="s">
        <v>126</v>
      </c>
      <c r="B99" s="7" t="s">
        <v>4</v>
      </c>
      <c r="C99" s="6" t="s">
        <v>25</v>
      </c>
      <c r="D99" s="6" t="s">
        <v>2</v>
      </c>
      <c r="E99" s="6" t="s">
        <v>174</v>
      </c>
      <c r="F99" s="6" t="s">
        <v>117</v>
      </c>
      <c r="G99" s="5">
        <f>G100</f>
        <v>1738.2</v>
      </c>
    </row>
    <row r="100" spans="1:7" x14ac:dyDescent="0.2">
      <c r="A100" s="52" t="s">
        <v>105</v>
      </c>
      <c r="B100" s="7" t="s">
        <v>4</v>
      </c>
      <c r="C100" s="6" t="s">
        <v>25</v>
      </c>
      <c r="D100" s="6" t="s">
        <v>2</v>
      </c>
      <c r="E100" s="6" t="s">
        <v>174</v>
      </c>
      <c r="F100" s="6" t="s">
        <v>6</v>
      </c>
      <c r="G100" s="5">
        <f>G101</f>
        <v>1738.2</v>
      </c>
    </row>
    <row r="101" spans="1:7" x14ac:dyDescent="0.2">
      <c r="A101" s="32" t="s">
        <v>125</v>
      </c>
      <c r="B101" s="7" t="s">
        <v>4</v>
      </c>
      <c r="C101" s="6" t="s">
        <v>25</v>
      </c>
      <c r="D101" s="6" t="s">
        <v>2</v>
      </c>
      <c r="E101" s="6" t="s">
        <v>174</v>
      </c>
      <c r="F101" s="6" t="s">
        <v>124</v>
      </c>
      <c r="G101" s="5">
        <v>1738.2</v>
      </c>
    </row>
    <row r="102" spans="1:7" ht="25.5" x14ac:dyDescent="0.2">
      <c r="A102" s="51" t="s">
        <v>123</v>
      </c>
      <c r="B102" s="43" t="s">
        <v>4</v>
      </c>
      <c r="C102" s="46" t="s">
        <v>2</v>
      </c>
      <c r="D102" s="46"/>
      <c r="E102" s="46"/>
      <c r="F102" s="46"/>
      <c r="G102" s="2">
        <f>G103</f>
        <v>7366.2999999999993</v>
      </c>
    </row>
    <row r="103" spans="1:7" ht="25.5" x14ac:dyDescent="0.2">
      <c r="A103" s="51" t="s">
        <v>122</v>
      </c>
      <c r="B103" s="43" t="s">
        <v>4</v>
      </c>
      <c r="C103" s="46" t="s">
        <v>2</v>
      </c>
      <c r="D103" s="46" t="s">
        <v>82</v>
      </c>
      <c r="E103" s="46"/>
      <c r="F103" s="46"/>
      <c r="G103" s="2">
        <f>G104+G117</f>
        <v>7366.2999999999993</v>
      </c>
    </row>
    <row r="104" spans="1:7" ht="25.5" x14ac:dyDescent="0.2">
      <c r="A104" s="35" t="s">
        <v>121</v>
      </c>
      <c r="B104" s="43" t="s">
        <v>4</v>
      </c>
      <c r="C104" s="50" t="s">
        <v>2</v>
      </c>
      <c r="D104" s="50" t="s">
        <v>82</v>
      </c>
      <c r="E104" s="50" t="s">
        <v>175</v>
      </c>
      <c r="F104" s="50"/>
      <c r="G104" s="9">
        <f>G105+G111+G114+G108</f>
        <v>6617.4</v>
      </c>
    </row>
    <row r="105" spans="1:7" ht="25.5" x14ac:dyDescent="0.2">
      <c r="A105" s="25" t="s">
        <v>176</v>
      </c>
      <c r="B105" s="43" t="s">
        <v>4</v>
      </c>
      <c r="C105" s="48" t="s">
        <v>2</v>
      </c>
      <c r="D105" s="48" t="s">
        <v>82</v>
      </c>
      <c r="E105" s="48" t="s">
        <v>177</v>
      </c>
      <c r="F105" s="48"/>
      <c r="G105" s="5">
        <f>G106</f>
        <v>2187.4</v>
      </c>
    </row>
    <row r="106" spans="1:7" ht="25.5" x14ac:dyDescent="0.2">
      <c r="A106" s="25" t="s">
        <v>38</v>
      </c>
      <c r="B106" s="43" t="s">
        <v>4</v>
      </c>
      <c r="C106" s="48" t="s">
        <v>2</v>
      </c>
      <c r="D106" s="48" t="s">
        <v>82</v>
      </c>
      <c r="E106" s="48" t="s">
        <v>177</v>
      </c>
      <c r="F106" s="48">
        <v>600</v>
      </c>
      <c r="G106" s="5">
        <f>G107</f>
        <v>2187.4</v>
      </c>
    </row>
    <row r="107" spans="1:7" x14ac:dyDescent="0.2">
      <c r="A107" s="32" t="s">
        <v>61</v>
      </c>
      <c r="B107" s="43" t="s">
        <v>4</v>
      </c>
      <c r="C107" s="48" t="s">
        <v>2</v>
      </c>
      <c r="D107" s="48" t="s">
        <v>82</v>
      </c>
      <c r="E107" s="48" t="s">
        <v>177</v>
      </c>
      <c r="F107" s="48">
        <v>610</v>
      </c>
      <c r="G107" s="5">
        <v>2187.4</v>
      </c>
    </row>
    <row r="108" spans="1:7" ht="25.5" x14ac:dyDescent="0.2">
      <c r="A108" s="35" t="s">
        <v>541</v>
      </c>
      <c r="B108" s="43" t="s">
        <v>4</v>
      </c>
      <c r="C108" s="50" t="s">
        <v>2</v>
      </c>
      <c r="D108" s="50" t="s">
        <v>82</v>
      </c>
      <c r="E108" s="50" t="s">
        <v>542</v>
      </c>
      <c r="F108" s="50"/>
      <c r="G108" s="9">
        <f>G109</f>
        <v>4219.3999999999996</v>
      </c>
    </row>
    <row r="109" spans="1:7" ht="25.5" x14ac:dyDescent="0.2">
      <c r="A109" s="25" t="s">
        <v>38</v>
      </c>
      <c r="B109" s="43" t="s">
        <v>4</v>
      </c>
      <c r="C109" s="48" t="s">
        <v>2</v>
      </c>
      <c r="D109" s="48" t="s">
        <v>82</v>
      </c>
      <c r="E109" s="48" t="s">
        <v>542</v>
      </c>
      <c r="F109" s="48">
        <v>600</v>
      </c>
      <c r="G109" s="5">
        <f>G110</f>
        <v>4219.3999999999996</v>
      </c>
    </row>
    <row r="110" spans="1:7" x14ac:dyDescent="0.2">
      <c r="A110" s="32" t="s">
        <v>61</v>
      </c>
      <c r="B110" s="43" t="s">
        <v>4</v>
      </c>
      <c r="C110" s="48" t="s">
        <v>2</v>
      </c>
      <c r="D110" s="48" t="s">
        <v>82</v>
      </c>
      <c r="E110" s="48" t="s">
        <v>542</v>
      </c>
      <c r="F110" s="48">
        <v>610</v>
      </c>
      <c r="G110" s="5">
        <v>4219.3999999999996</v>
      </c>
    </row>
    <row r="111" spans="1:7" ht="55.5" customHeight="1" x14ac:dyDescent="0.2">
      <c r="A111" s="41" t="s">
        <v>178</v>
      </c>
      <c r="B111" s="43" t="s">
        <v>4</v>
      </c>
      <c r="C111" s="50" t="s">
        <v>2</v>
      </c>
      <c r="D111" s="50" t="s">
        <v>82</v>
      </c>
      <c r="E111" s="50" t="s">
        <v>179</v>
      </c>
      <c r="F111" s="50"/>
      <c r="G111" s="9">
        <f>G112</f>
        <v>200</v>
      </c>
    </row>
    <row r="112" spans="1:7" ht="25.5" x14ac:dyDescent="0.2">
      <c r="A112" s="18" t="s">
        <v>29</v>
      </c>
      <c r="B112" s="43" t="s">
        <v>4</v>
      </c>
      <c r="C112" s="48" t="s">
        <v>2</v>
      </c>
      <c r="D112" s="48" t="s">
        <v>82</v>
      </c>
      <c r="E112" s="48" t="s">
        <v>179</v>
      </c>
      <c r="F112" s="48">
        <v>200</v>
      </c>
      <c r="G112" s="5">
        <f>G113</f>
        <v>200</v>
      </c>
    </row>
    <row r="113" spans="1:7" ht="25.5" x14ac:dyDescent="0.2">
      <c r="A113" s="18" t="s">
        <v>27</v>
      </c>
      <c r="B113" s="43" t="s">
        <v>4</v>
      </c>
      <c r="C113" s="48" t="s">
        <v>2</v>
      </c>
      <c r="D113" s="48" t="s">
        <v>82</v>
      </c>
      <c r="E113" s="48" t="s">
        <v>179</v>
      </c>
      <c r="F113" s="48">
        <v>240</v>
      </c>
      <c r="G113" s="5">
        <v>200</v>
      </c>
    </row>
    <row r="114" spans="1:7" ht="45" customHeight="1" x14ac:dyDescent="0.2">
      <c r="A114" s="22" t="s">
        <v>180</v>
      </c>
      <c r="B114" s="43" t="s">
        <v>4</v>
      </c>
      <c r="C114" s="50" t="s">
        <v>2</v>
      </c>
      <c r="D114" s="50" t="s">
        <v>82</v>
      </c>
      <c r="E114" s="50" t="s">
        <v>181</v>
      </c>
      <c r="F114" s="50"/>
      <c r="G114" s="9">
        <f>G115</f>
        <v>10.6</v>
      </c>
    </row>
    <row r="115" spans="1:7" ht="25.5" x14ac:dyDescent="0.2">
      <c r="A115" s="18" t="s">
        <v>29</v>
      </c>
      <c r="B115" s="43" t="s">
        <v>4</v>
      </c>
      <c r="C115" s="48" t="s">
        <v>2</v>
      </c>
      <c r="D115" s="48" t="s">
        <v>82</v>
      </c>
      <c r="E115" s="48" t="s">
        <v>181</v>
      </c>
      <c r="F115" s="48">
        <v>200</v>
      </c>
      <c r="G115" s="5">
        <f>G116</f>
        <v>10.6</v>
      </c>
    </row>
    <row r="116" spans="1:7" ht="25.5" x14ac:dyDescent="0.2">
      <c r="A116" s="18" t="s">
        <v>27</v>
      </c>
      <c r="B116" s="43" t="s">
        <v>4</v>
      </c>
      <c r="C116" s="48" t="s">
        <v>2</v>
      </c>
      <c r="D116" s="48" t="s">
        <v>82</v>
      </c>
      <c r="E116" s="48" t="s">
        <v>181</v>
      </c>
      <c r="F116" s="48">
        <v>240</v>
      </c>
      <c r="G116" s="5">
        <v>10.6</v>
      </c>
    </row>
    <row r="117" spans="1:7" x14ac:dyDescent="0.2">
      <c r="A117" s="215" t="s">
        <v>21</v>
      </c>
      <c r="B117" s="65">
        <v>203</v>
      </c>
      <c r="C117" s="50" t="s">
        <v>2</v>
      </c>
      <c r="D117" s="50" t="s">
        <v>82</v>
      </c>
      <c r="E117" s="216" t="s">
        <v>161</v>
      </c>
      <c r="F117" s="48"/>
      <c r="G117" s="5">
        <f>G118</f>
        <v>748.9</v>
      </c>
    </row>
    <row r="118" spans="1:7" x14ac:dyDescent="0.2">
      <c r="A118" s="217" t="s">
        <v>131</v>
      </c>
      <c r="B118" s="65">
        <v>203</v>
      </c>
      <c r="C118" s="48" t="s">
        <v>2</v>
      </c>
      <c r="D118" s="48" t="s">
        <v>82</v>
      </c>
      <c r="E118" s="91" t="s">
        <v>173</v>
      </c>
      <c r="F118" s="48"/>
      <c r="G118" s="5">
        <f>G119</f>
        <v>748.9</v>
      </c>
    </row>
    <row r="119" spans="1:7" x14ac:dyDescent="0.2">
      <c r="A119" s="59" t="s">
        <v>105</v>
      </c>
      <c r="B119" s="65">
        <v>203</v>
      </c>
      <c r="C119" s="48" t="s">
        <v>2</v>
      </c>
      <c r="D119" s="48" t="s">
        <v>82</v>
      </c>
      <c r="E119" s="91" t="s">
        <v>173</v>
      </c>
      <c r="F119" s="58" t="s">
        <v>6</v>
      </c>
      <c r="G119" s="5">
        <f>G120</f>
        <v>748.9</v>
      </c>
    </row>
    <row r="120" spans="1:7" x14ac:dyDescent="0.2">
      <c r="A120" s="59" t="s">
        <v>269</v>
      </c>
      <c r="B120" s="65">
        <v>203</v>
      </c>
      <c r="C120" s="48" t="s">
        <v>2</v>
      </c>
      <c r="D120" s="48" t="s">
        <v>82</v>
      </c>
      <c r="E120" s="91" t="s">
        <v>173</v>
      </c>
      <c r="F120" s="58" t="s">
        <v>270</v>
      </c>
      <c r="G120" s="5">
        <v>748.9</v>
      </c>
    </row>
    <row r="121" spans="1:7" x14ac:dyDescent="0.2">
      <c r="A121" s="16" t="s">
        <v>120</v>
      </c>
      <c r="B121" s="15" t="s">
        <v>4</v>
      </c>
      <c r="C121" s="14" t="s">
        <v>48</v>
      </c>
      <c r="D121" s="14"/>
      <c r="E121" s="14"/>
      <c r="F121" s="14"/>
      <c r="G121" s="2">
        <f>G152+G126+G134+G122</f>
        <v>67960.2</v>
      </c>
    </row>
    <row r="122" spans="1:7" x14ac:dyDescent="0.2">
      <c r="A122" s="76" t="s">
        <v>472</v>
      </c>
      <c r="B122" s="65">
        <v>203</v>
      </c>
      <c r="C122" s="78" t="s">
        <v>48</v>
      </c>
      <c r="D122" s="78" t="s">
        <v>102</v>
      </c>
      <c r="E122" s="78"/>
      <c r="F122" s="78"/>
      <c r="G122" s="2">
        <f>G123</f>
        <v>285</v>
      </c>
    </row>
    <row r="123" spans="1:7" ht="42" customHeight="1" x14ac:dyDescent="0.2">
      <c r="A123" s="60" t="s">
        <v>473</v>
      </c>
      <c r="B123" s="65">
        <v>203</v>
      </c>
      <c r="C123" s="79" t="s">
        <v>48</v>
      </c>
      <c r="D123" s="79" t="s">
        <v>102</v>
      </c>
      <c r="E123" s="79" t="s">
        <v>474</v>
      </c>
      <c r="F123" s="79"/>
      <c r="G123" s="9">
        <f>G124</f>
        <v>285</v>
      </c>
    </row>
    <row r="124" spans="1:7" ht="25.5" x14ac:dyDescent="0.2">
      <c r="A124" s="59" t="s">
        <v>29</v>
      </c>
      <c r="B124" s="65">
        <v>203</v>
      </c>
      <c r="C124" s="58" t="s">
        <v>48</v>
      </c>
      <c r="D124" s="58" t="s">
        <v>102</v>
      </c>
      <c r="E124" s="58" t="s">
        <v>474</v>
      </c>
      <c r="F124" s="58" t="s">
        <v>28</v>
      </c>
      <c r="G124" s="5">
        <f>G125</f>
        <v>285</v>
      </c>
    </row>
    <row r="125" spans="1:7" ht="25.5" x14ac:dyDescent="0.2">
      <c r="A125" s="59" t="s">
        <v>27</v>
      </c>
      <c r="B125" s="65">
        <v>203</v>
      </c>
      <c r="C125" s="58" t="s">
        <v>48</v>
      </c>
      <c r="D125" s="58" t="s">
        <v>102</v>
      </c>
      <c r="E125" s="58" t="s">
        <v>474</v>
      </c>
      <c r="F125" s="58" t="s">
        <v>24</v>
      </c>
      <c r="G125" s="5">
        <v>285</v>
      </c>
    </row>
    <row r="126" spans="1:7" x14ac:dyDescent="0.2">
      <c r="A126" s="16" t="s">
        <v>119</v>
      </c>
      <c r="B126" s="15" t="s">
        <v>4</v>
      </c>
      <c r="C126" s="14" t="s">
        <v>48</v>
      </c>
      <c r="D126" s="14" t="s">
        <v>68</v>
      </c>
      <c r="E126" s="14"/>
      <c r="F126" s="14"/>
      <c r="G126" s="2">
        <f>G127</f>
        <v>3500</v>
      </c>
    </row>
    <row r="127" spans="1:7" ht="25.5" x14ac:dyDescent="0.2">
      <c r="A127" s="22" t="s">
        <v>115</v>
      </c>
      <c r="B127" s="15" t="s">
        <v>4</v>
      </c>
      <c r="C127" s="19" t="s">
        <v>48</v>
      </c>
      <c r="D127" s="19" t="s">
        <v>68</v>
      </c>
      <c r="E127" s="24" t="s">
        <v>183</v>
      </c>
      <c r="F127" s="19"/>
      <c r="G127" s="9">
        <f>G128+G131</f>
        <v>3500</v>
      </c>
    </row>
    <row r="128" spans="1:7" ht="25.5" x14ac:dyDescent="0.2">
      <c r="A128" s="35" t="s">
        <v>118</v>
      </c>
      <c r="B128" s="15" t="s">
        <v>4</v>
      </c>
      <c r="C128" s="19" t="s">
        <v>48</v>
      </c>
      <c r="D128" s="19" t="s">
        <v>68</v>
      </c>
      <c r="E128" s="24" t="s">
        <v>182</v>
      </c>
      <c r="F128" s="19" t="s">
        <v>117</v>
      </c>
      <c r="G128" s="9">
        <f>G129</f>
        <v>2000</v>
      </c>
    </row>
    <row r="129" spans="1:7" x14ac:dyDescent="0.2">
      <c r="A129" s="18" t="s">
        <v>72</v>
      </c>
      <c r="B129" s="15" t="s">
        <v>4</v>
      </c>
      <c r="C129" s="17" t="s">
        <v>48</v>
      </c>
      <c r="D129" s="17" t="s">
        <v>68</v>
      </c>
      <c r="E129" s="23" t="s">
        <v>182</v>
      </c>
      <c r="F129" s="17" t="s">
        <v>71</v>
      </c>
      <c r="G129" s="5">
        <f>G130</f>
        <v>2000</v>
      </c>
    </row>
    <row r="130" spans="1:7" ht="38.25" x14ac:dyDescent="0.2">
      <c r="A130" s="18" t="s">
        <v>112</v>
      </c>
      <c r="B130" s="15" t="s">
        <v>4</v>
      </c>
      <c r="C130" s="17" t="s">
        <v>48</v>
      </c>
      <c r="D130" s="17" t="s">
        <v>68</v>
      </c>
      <c r="E130" s="23" t="s">
        <v>182</v>
      </c>
      <c r="F130" s="17" t="s">
        <v>111</v>
      </c>
      <c r="G130" s="5">
        <v>2000</v>
      </c>
    </row>
    <row r="131" spans="1:7" ht="25.5" x14ac:dyDescent="0.2">
      <c r="A131" s="35" t="s">
        <v>118</v>
      </c>
      <c r="B131" s="15" t="s">
        <v>4</v>
      </c>
      <c r="C131" s="19" t="s">
        <v>48</v>
      </c>
      <c r="D131" s="19" t="s">
        <v>68</v>
      </c>
      <c r="E131" s="24" t="s">
        <v>545</v>
      </c>
      <c r="F131" s="19"/>
      <c r="G131" s="9">
        <f>G132</f>
        <v>1500</v>
      </c>
    </row>
    <row r="132" spans="1:7" x14ac:dyDescent="0.2">
      <c r="A132" s="18" t="s">
        <v>72</v>
      </c>
      <c r="B132" s="15" t="s">
        <v>4</v>
      </c>
      <c r="C132" s="17" t="s">
        <v>48</v>
      </c>
      <c r="D132" s="17" t="s">
        <v>68</v>
      </c>
      <c r="E132" s="23" t="s">
        <v>545</v>
      </c>
      <c r="F132" s="17" t="s">
        <v>71</v>
      </c>
      <c r="G132" s="5">
        <f>G133</f>
        <v>1500</v>
      </c>
    </row>
    <row r="133" spans="1:7" ht="38.25" x14ac:dyDescent="0.2">
      <c r="A133" s="18" t="s">
        <v>112</v>
      </c>
      <c r="B133" s="15" t="s">
        <v>4</v>
      </c>
      <c r="C133" s="17" t="s">
        <v>48</v>
      </c>
      <c r="D133" s="17" t="s">
        <v>68</v>
      </c>
      <c r="E133" s="23" t="s">
        <v>545</v>
      </c>
      <c r="F133" s="17" t="s">
        <v>111</v>
      </c>
      <c r="G133" s="5">
        <v>1500</v>
      </c>
    </row>
    <row r="134" spans="1:7" x14ac:dyDescent="0.2">
      <c r="A134" s="16" t="s">
        <v>116</v>
      </c>
      <c r="B134" s="15" t="s">
        <v>4</v>
      </c>
      <c r="C134" s="14" t="s">
        <v>48</v>
      </c>
      <c r="D134" s="14" t="s">
        <v>82</v>
      </c>
      <c r="E134" s="14"/>
      <c r="F134" s="14"/>
      <c r="G134" s="2">
        <f>G138+G135</f>
        <v>64175.199999999997</v>
      </c>
    </row>
    <row r="135" spans="1:7" ht="26.25" x14ac:dyDescent="0.25">
      <c r="A135" s="22" t="s">
        <v>512</v>
      </c>
      <c r="B135" s="15" t="s">
        <v>4</v>
      </c>
      <c r="C135" s="19" t="s">
        <v>48</v>
      </c>
      <c r="D135" s="19" t="s">
        <v>82</v>
      </c>
      <c r="E135" s="19" t="s">
        <v>513</v>
      </c>
      <c r="F135" s="19"/>
      <c r="G135" s="193">
        <f>G136</f>
        <v>1601.5</v>
      </c>
    </row>
    <row r="136" spans="1:7" x14ac:dyDescent="0.2">
      <c r="A136" s="18" t="s">
        <v>105</v>
      </c>
      <c r="B136" s="15" t="s">
        <v>4</v>
      </c>
      <c r="C136" s="19" t="s">
        <v>48</v>
      </c>
      <c r="D136" s="19" t="s">
        <v>82</v>
      </c>
      <c r="E136" s="19" t="s">
        <v>513</v>
      </c>
      <c r="F136" s="58" t="s">
        <v>6</v>
      </c>
      <c r="G136" s="5">
        <f>G137</f>
        <v>1601.5</v>
      </c>
    </row>
    <row r="137" spans="1:7" x14ac:dyDescent="0.2">
      <c r="A137" s="59" t="s">
        <v>269</v>
      </c>
      <c r="B137" s="15" t="s">
        <v>4</v>
      </c>
      <c r="C137" s="17" t="s">
        <v>48</v>
      </c>
      <c r="D137" s="17" t="s">
        <v>82</v>
      </c>
      <c r="E137" s="19" t="s">
        <v>513</v>
      </c>
      <c r="F137" s="58" t="s">
        <v>270</v>
      </c>
      <c r="G137" s="5">
        <v>1601.5</v>
      </c>
    </row>
    <row r="138" spans="1:7" ht="25.5" x14ac:dyDescent="0.2">
      <c r="A138" s="22" t="s">
        <v>115</v>
      </c>
      <c r="B138" s="15" t="s">
        <v>4</v>
      </c>
      <c r="C138" s="19" t="s">
        <v>48</v>
      </c>
      <c r="D138" s="19" t="s">
        <v>82</v>
      </c>
      <c r="E138" s="24" t="s">
        <v>183</v>
      </c>
      <c r="F138" s="14"/>
      <c r="G138" s="9">
        <f>G139+G144+G149</f>
        <v>62573.7</v>
      </c>
    </row>
    <row r="139" spans="1:7" ht="38.25" x14ac:dyDescent="0.2">
      <c r="A139" s="35" t="s">
        <v>114</v>
      </c>
      <c r="B139" s="15" t="s">
        <v>4</v>
      </c>
      <c r="C139" s="19" t="s">
        <v>48</v>
      </c>
      <c r="D139" s="19" t="s">
        <v>82</v>
      </c>
      <c r="E139" s="24" t="s">
        <v>184</v>
      </c>
      <c r="F139" s="19"/>
      <c r="G139" s="9">
        <f>G140+G142</f>
        <v>3450</v>
      </c>
    </row>
    <row r="140" spans="1:7" ht="25.5" x14ac:dyDescent="0.2">
      <c r="A140" s="18" t="s">
        <v>29</v>
      </c>
      <c r="B140" s="15" t="s">
        <v>4</v>
      </c>
      <c r="C140" s="17" t="s">
        <v>48</v>
      </c>
      <c r="D140" s="17" t="s">
        <v>82</v>
      </c>
      <c r="E140" s="23" t="s">
        <v>184</v>
      </c>
      <c r="F140" s="17" t="s">
        <v>28</v>
      </c>
      <c r="G140" s="5">
        <f>G141</f>
        <v>2033.8</v>
      </c>
    </row>
    <row r="141" spans="1:7" ht="25.5" x14ac:dyDescent="0.2">
      <c r="A141" s="18" t="s">
        <v>27</v>
      </c>
      <c r="B141" s="15" t="s">
        <v>4</v>
      </c>
      <c r="C141" s="17" t="s">
        <v>48</v>
      </c>
      <c r="D141" s="17" t="s">
        <v>82</v>
      </c>
      <c r="E141" s="23" t="s">
        <v>184</v>
      </c>
      <c r="F141" s="17" t="s">
        <v>24</v>
      </c>
      <c r="G141" s="5">
        <v>2033.8</v>
      </c>
    </row>
    <row r="142" spans="1:7" x14ac:dyDescent="0.2">
      <c r="A142" s="59" t="s">
        <v>105</v>
      </c>
      <c r="B142" s="15" t="s">
        <v>4</v>
      </c>
      <c r="C142" s="58" t="s">
        <v>48</v>
      </c>
      <c r="D142" s="58" t="s">
        <v>82</v>
      </c>
      <c r="E142" s="91" t="s">
        <v>184</v>
      </c>
      <c r="F142" s="58" t="s">
        <v>6</v>
      </c>
      <c r="G142" s="5">
        <f>G143</f>
        <v>1416.2</v>
      </c>
    </row>
    <row r="143" spans="1:7" x14ac:dyDescent="0.2">
      <c r="A143" s="59" t="s">
        <v>280</v>
      </c>
      <c r="B143" s="15" t="s">
        <v>4</v>
      </c>
      <c r="C143" s="58" t="s">
        <v>48</v>
      </c>
      <c r="D143" s="58" t="s">
        <v>82</v>
      </c>
      <c r="E143" s="91" t="s">
        <v>184</v>
      </c>
      <c r="F143" s="58" t="s">
        <v>270</v>
      </c>
      <c r="G143" s="5">
        <v>1416.2</v>
      </c>
    </row>
    <row r="144" spans="1:7" ht="63.75" x14ac:dyDescent="0.2">
      <c r="A144" s="22" t="s">
        <v>206</v>
      </c>
      <c r="B144" s="15" t="s">
        <v>4</v>
      </c>
      <c r="C144" s="19" t="s">
        <v>48</v>
      </c>
      <c r="D144" s="19" t="s">
        <v>82</v>
      </c>
      <c r="E144" s="19" t="s">
        <v>185</v>
      </c>
      <c r="F144" s="19"/>
      <c r="G144" s="9">
        <f>G145+G147</f>
        <v>58765.799999999996</v>
      </c>
    </row>
    <row r="145" spans="1:7" ht="25.5" x14ac:dyDescent="0.2">
      <c r="A145" s="18" t="s">
        <v>29</v>
      </c>
      <c r="B145" s="15" t="s">
        <v>4</v>
      </c>
      <c r="C145" s="17" t="s">
        <v>48</v>
      </c>
      <c r="D145" s="17" t="s">
        <v>82</v>
      </c>
      <c r="E145" s="17" t="s">
        <v>185</v>
      </c>
      <c r="F145" s="17" t="s">
        <v>28</v>
      </c>
      <c r="G145" s="5">
        <f>G146</f>
        <v>6801.6</v>
      </c>
    </row>
    <row r="146" spans="1:7" ht="25.5" x14ac:dyDescent="0.2">
      <c r="A146" s="18" t="s">
        <v>27</v>
      </c>
      <c r="B146" s="15" t="s">
        <v>4</v>
      </c>
      <c r="C146" s="17" t="s">
        <v>48</v>
      </c>
      <c r="D146" s="17" t="s">
        <v>82</v>
      </c>
      <c r="E146" s="17" t="s">
        <v>185</v>
      </c>
      <c r="F146" s="17" t="s">
        <v>24</v>
      </c>
      <c r="G146" s="5">
        <v>6801.6</v>
      </c>
    </row>
    <row r="147" spans="1:7" x14ac:dyDescent="0.2">
      <c r="A147" s="18" t="s">
        <v>105</v>
      </c>
      <c r="B147" s="15" t="s">
        <v>4</v>
      </c>
      <c r="C147" s="17" t="s">
        <v>48</v>
      </c>
      <c r="D147" s="17" t="s">
        <v>82</v>
      </c>
      <c r="E147" s="17" t="s">
        <v>185</v>
      </c>
      <c r="F147" s="17" t="s">
        <v>6</v>
      </c>
      <c r="G147" s="5">
        <f>G148</f>
        <v>51964.2</v>
      </c>
    </row>
    <row r="148" spans="1:7" x14ac:dyDescent="0.2">
      <c r="A148" s="59" t="s">
        <v>280</v>
      </c>
      <c r="B148" s="15" t="s">
        <v>4</v>
      </c>
      <c r="C148" s="17" t="s">
        <v>48</v>
      </c>
      <c r="D148" s="17" t="s">
        <v>82</v>
      </c>
      <c r="E148" s="17" t="s">
        <v>185</v>
      </c>
      <c r="F148" s="17" t="s">
        <v>270</v>
      </c>
      <c r="G148" s="5">
        <v>51964.2</v>
      </c>
    </row>
    <row r="149" spans="1:7" ht="54" customHeight="1" x14ac:dyDescent="0.2">
      <c r="A149" s="22" t="s">
        <v>186</v>
      </c>
      <c r="B149" s="15" t="s">
        <v>4</v>
      </c>
      <c r="C149" s="19" t="s">
        <v>48</v>
      </c>
      <c r="D149" s="19" t="s">
        <v>82</v>
      </c>
      <c r="E149" s="19" t="s">
        <v>187</v>
      </c>
      <c r="F149" s="19"/>
      <c r="G149" s="9">
        <f>G150</f>
        <v>357.9</v>
      </c>
    </row>
    <row r="150" spans="1:7" ht="25.5" x14ac:dyDescent="0.2">
      <c r="A150" s="18" t="s">
        <v>29</v>
      </c>
      <c r="B150" s="15" t="s">
        <v>4</v>
      </c>
      <c r="C150" s="17" t="s">
        <v>48</v>
      </c>
      <c r="D150" s="17" t="s">
        <v>82</v>
      </c>
      <c r="E150" s="17" t="s">
        <v>187</v>
      </c>
      <c r="F150" s="17" t="s">
        <v>28</v>
      </c>
      <c r="G150" s="5">
        <f>G151</f>
        <v>357.9</v>
      </c>
    </row>
    <row r="151" spans="1:7" ht="25.5" x14ac:dyDescent="0.2">
      <c r="A151" s="18" t="s">
        <v>27</v>
      </c>
      <c r="B151" s="15" t="s">
        <v>4</v>
      </c>
      <c r="C151" s="17" t="s">
        <v>48</v>
      </c>
      <c r="D151" s="17" t="s">
        <v>82</v>
      </c>
      <c r="E151" s="17" t="s">
        <v>187</v>
      </c>
      <c r="F151" s="17" t="s">
        <v>24</v>
      </c>
      <c r="G151" s="5">
        <v>357.9</v>
      </c>
    </row>
    <row r="152" spans="1:7" x14ac:dyDescent="0.2">
      <c r="A152" s="16" t="s">
        <v>113</v>
      </c>
      <c r="B152" s="15" t="s">
        <v>4</v>
      </c>
      <c r="C152" s="14" t="s">
        <v>48</v>
      </c>
      <c r="D152" s="14" t="s">
        <v>26</v>
      </c>
      <c r="E152" s="14"/>
      <c r="F152" s="17"/>
      <c r="G152" s="2">
        <f>G153+G157</f>
        <v>0</v>
      </c>
    </row>
    <row r="153" spans="1:7" ht="25.5" x14ac:dyDescent="0.2">
      <c r="A153" s="22" t="s">
        <v>188</v>
      </c>
      <c r="B153" s="49" t="s">
        <v>4</v>
      </c>
      <c r="C153" s="50" t="s">
        <v>48</v>
      </c>
      <c r="D153" s="50" t="s">
        <v>26</v>
      </c>
      <c r="E153" s="38" t="s">
        <v>189</v>
      </c>
      <c r="F153" s="19"/>
      <c r="G153" s="9">
        <f>G154</f>
        <v>0</v>
      </c>
    </row>
    <row r="154" spans="1:7" ht="51" x14ac:dyDescent="0.2">
      <c r="A154" s="22" t="s">
        <v>190</v>
      </c>
      <c r="B154" s="49" t="s">
        <v>4</v>
      </c>
      <c r="C154" s="50" t="s">
        <v>48</v>
      </c>
      <c r="D154" s="50" t="s">
        <v>26</v>
      </c>
      <c r="E154" s="38" t="s">
        <v>191</v>
      </c>
      <c r="F154" s="19"/>
      <c r="G154" s="9">
        <f>G155</f>
        <v>0</v>
      </c>
    </row>
    <row r="155" spans="1:7" x14ac:dyDescent="0.2">
      <c r="A155" s="18" t="s">
        <v>72</v>
      </c>
      <c r="B155" s="49" t="s">
        <v>4</v>
      </c>
      <c r="C155" s="48" t="s">
        <v>48</v>
      </c>
      <c r="D155" s="48" t="s">
        <v>26</v>
      </c>
      <c r="E155" s="47" t="s">
        <v>191</v>
      </c>
      <c r="F155" s="47">
        <v>800</v>
      </c>
      <c r="G155" s="5">
        <f>G156</f>
        <v>0</v>
      </c>
    </row>
    <row r="156" spans="1:7" ht="36.75" customHeight="1" x14ac:dyDescent="0.2">
      <c r="A156" s="18" t="s">
        <v>112</v>
      </c>
      <c r="B156" s="49" t="s">
        <v>4</v>
      </c>
      <c r="C156" s="48" t="s">
        <v>48</v>
      </c>
      <c r="D156" s="48" t="s">
        <v>26</v>
      </c>
      <c r="E156" s="47" t="s">
        <v>191</v>
      </c>
      <c r="F156" s="17" t="s">
        <v>111</v>
      </c>
      <c r="G156" s="5">
        <v>0</v>
      </c>
    </row>
    <row r="157" spans="1:7" ht="38.25" customHeight="1" x14ac:dyDescent="0.2">
      <c r="A157" s="22" t="s">
        <v>564</v>
      </c>
      <c r="B157" s="49" t="s">
        <v>4</v>
      </c>
      <c r="C157" s="50" t="s">
        <v>48</v>
      </c>
      <c r="D157" s="50" t="s">
        <v>26</v>
      </c>
      <c r="E157" s="38" t="s">
        <v>565</v>
      </c>
      <c r="F157" s="19"/>
      <c r="G157" s="9">
        <f>G158</f>
        <v>0</v>
      </c>
    </row>
    <row r="158" spans="1:7" ht="28.5" customHeight="1" x14ac:dyDescent="0.2">
      <c r="A158" s="18" t="s">
        <v>29</v>
      </c>
      <c r="B158" s="49" t="s">
        <v>4</v>
      </c>
      <c r="C158" s="48" t="s">
        <v>48</v>
      </c>
      <c r="D158" s="48" t="s">
        <v>26</v>
      </c>
      <c r="E158" s="47" t="s">
        <v>565</v>
      </c>
      <c r="F158" s="17"/>
      <c r="G158" s="5">
        <f>G159</f>
        <v>0</v>
      </c>
    </row>
    <row r="159" spans="1:7" ht="28.5" customHeight="1" x14ac:dyDescent="0.2">
      <c r="A159" s="18" t="s">
        <v>27</v>
      </c>
      <c r="B159" s="49" t="s">
        <v>4</v>
      </c>
      <c r="C159" s="48" t="s">
        <v>48</v>
      </c>
      <c r="D159" s="48" t="s">
        <v>26</v>
      </c>
      <c r="E159" s="47" t="s">
        <v>565</v>
      </c>
      <c r="F159" s="17"/>
      <c r="G159" s="5">
        <v>0</v>
      </c>
    </row>
    <row r="160" spans="1:7" x14ac:dyDescent="0.2">
      <c r="A160" s="16" t="s">
        <v>110</v>
      </c>
      <c r="B160" s="15" t="s">
        <v>4</v>
      </c>
      <c r="C160" s="14" t="s">
        <v>102</v>
      </c>
      <c r="D160" s="14"/>
      <c r="E160" s="14"/>
      <c r="F160" s="14"/>
      <c r="G160" s="2">
        <f>G161+G166+G177</f>
        <v>37716.300000000003</v>
      </c>
    </row>
    <row r="161" spans="1:7" x14ac:dyDescent="0.2">
      <c r="A161" s="16" t="s">
        <v>109</v>
      </c>
      <c r="B161" s="15" t="s">
        <v>4</v>
      </c>
      <c r="C161" s="14" t="s">
        <v>102</v>
      </c>
      <c r="D161" s="14" t="s">
        <v>11</v>
      </c>
      <c r="E161" s="14"/>
      <c r="F161" s="14"/>
      <c r="G161" s="2">
        <f>G162</f>
        <v>7669.5</v>
      </c>
    </row>
    <row r="162" spans="1:7" ht="30" customHeight="1" x14ac:dyDescent="0.2">
      <c r="A162" s="22" t="s">
        <v>193</v>
      </c>
      <c r="B162" s="15" t="s">
        <v>4</v>
      </c>
      <c r="C162" s="19" t="s">
        <v>102</v>
      </c>
      <c r="D162" s="19" t="s">
        <v>11</v>
      </c>
      <c r="E162" s="20" t="s">
        <v>192</v>
      </c>
      <c r="F162" s="17"/>
      <c r="G162" s="9">
        <f>G163</f>
        <v>7669.5</v>
      </c>
    </row>
    <row r="163" spans="1:7" ht="57.75" customHeight="1" x14ac:dyDescent="0.2">
      <c r="A163" s="22" t="s">
        <v>108</v>
      </c>
      <c r="B163" s="15" t="s">
        <v>4</v>
      </c>
      <c r="C163" s="19" t="s">
        <v>102</v>
      </c>
      <c r="D163" s="19" t="s">
        <v>11</v>
      </c>
      <c r="E163" s="19" t="s">
        <v>475</v>
      </c>
      <c r="F163" s="19"/>
      <c r="G163" s="9">
        <f>G164</f>
        <v>7669.5</v>
      </c>
    </row>
    <row r="164" spans="1:7" ht="25.5" x14ac:dyDescent="0.2">
      <c r="A164" s="18" t="s">
        <v>107</v>
      </c>
      <c r="B164" s="15" t="s">
        <v>4</v>
      </c>
      <c r="C164" s="17" t="s">
        <v>102</v>
      </c>
      <c r="D164" s="17" t="s">
        <v>11</v>
      </c>
      <c r="E164" s="17" t="s">
        <v>475</v>
      </c>
      <c r="F164" s="17" t="s">
        <v>97</v>
      </c>
      <c r="G164" s="5">
        <f>G165</f>
        <v>7669.5</v>
      </c>
    </row>
    <row r="165" spans="1:7" x14ac:dyDescent="0.2">
      <c r="A165" s="18" t="s">
        <v>96</v>
      </c>
      <c r="B165" s="15" t="s">
        <v>4</v>
      </c>
      <c r="C165" s="17" t="s">
        <v>102</v>
      </c>
      <c r="D165" s="17" t="s">
        <v>11</v>
      </c>
      <c r="E165" s="17" t="s">
        <v>475</v>
      </c>
      <c r="F165" s="17" t="s">
        <v>95</v>
      </c>
      <c r="G165" s="5">
        <v>7669.5</v>
      </c>
    </row>
    <row r="166" spans="1:7" x14ac:dyDescent="0.2">
      <c r="A166" s="16" t="s">
        <v>106</v>
      </c>
      <c r="B166" s="15" t="s">
        <v>4</v>
      </c>
      <c r="C166" s="14" t="s">
        <v>102</v>
      </c>
      <c r="D166" s="14" t="s">
        <v>25</v>
      </c>
      <c r="E166" s="14"/>
      <c r="F166" s="14"/>
      <c r="G166" s="2">
        <f>G167+G174</f>
        <v>17876.3</v>
      </c>
    </row>
    <row r="167" spans="1:7" ht="26.25" customHeight="1" x14ac:dyDescent="0.2">
      <c r="A167" s="22" t="s">
        <v>193</v>
      </c>
      <c r="B167" s="15" t="s">
        <v>4</v>
      </c>
      <c r="C167" s="19" t="s">
        <v>102</v>
      </c>
      <c r="D167" s="19" t="s">
        <v>25</v>
      </c>
      <c r="E167" s="20" t="s">
        <v>192</v>
      </c>
      <c r="F167" s="10"/>
      <c r="G167" s="9">
        <f>G168+G171</f>
        <v>807.5</v>
      </c>
    </row>
    <row r="168" spans="1:7" ht="25.5" x14ac:dyDescent="0.2">
      <c r="A168" s="22" t="s">
        <v>256</v>
      </c>
      <c r="B168" s="43" t="s">
        <v>4</v>
      </c>
      <c r="C168" s="38" t="s">
        <v>102</v>
      </c>
      <c r="D168" s="38" t="s">
        <v>25</v>
      </c>
      <c r="E168" s="19" t="s">
        <v>476</v>
      </c>
      <c r="F168" s="38"/>
      <c r="G168" s="9">
        <f>G169</f>
        <v>606</v>
      </c>
    </row>
    <row r="169" spans="1:7" ht="14.25" customHeight="1" x14ac:dyDescent="0.2">
      <c r="A169" s="18" t="s">
        <v>72</v>
      </c>
      <c r="B169" s="43" t="s">
        <v>4</v>
      </c>
      <c r="C169" s="47" t="s">
        <v>102</v>
      </c>
      <c r="D169" s="47" t="s">
        <v>25</v>
      </c>
      <c r="E169" s="17" t="s">
        <v>476</v>
      </c>
      <c r="F169" s="47"/>
      <c r="G169" s="5">
        <f>G170</f>
        <v>606</v>
      </c>
    </row>
    <row r="170" spans="1:7" ht="39" customHeight="1" x14ac:dyDescent="0.2">
      <c r="A170" s="18" t="s">
        <v>112</v>
      </c>
      <c r="B170" s="43" t="s">
        <v>4</v>
      </c>
      <c r="C170" s="47" t="s">
        <v>102</v>
      </c>
      <c r="D170" s="47" t="s">
        <v>25</v>
      </c>
      <c r="E170" s="17" t="s">
        <v>476</v>
      </c>
      <c r="F170" s="47"/>
      <c r="G170" s="5">
        <v>606</v>
      </c>
    </row>
    <row r="171" spans="1:7" ht="15" customHeight="1" x14ac:dyDescent="0.25">
      <c r="A171" s="22" t="s">
        <v>628</v>
      </c>
      <c r="B171" s="261" t="s">
        <v>4</v>
      </c>
      <c r="C171" s="38" t="s">
        <v>102</v>
      </c>
      <c r="D171" s="38" t="s">
        <v>25</v>
      </c>
      <c r="E171" s="19" t="s">
        <v>629</v>
      </c>
      <c r="F171" s="38"/>
      <c r="G171" s="9">
        <f>G172</f>
        <v>201.5</v>
      </c>
    </row>
    <row r="172" spans="1:7" ht="15" customHeight="1" x14ac:dyDescent="0.2">
      <c r="A172" s="18" t="s">
        <v>105</v>
      </c>
      <c r="B172" s="43" t="s">
        <v>4</v>
      </c>
      <c r="C172" s="47" t="s">
        <v>102</v>
      </c>
      <c r="D172" s="47" t="s">
        <v>25</v>
      </c>
      <c r="E172" s="17" t="s">
        <v>629</v>
      </c>
      <c r="F172" s="17" t="s">
        <v>6</v>
      </c>
      <c r="G172" s="5">
        <f>G173</f>
        <v>201.5</v>
      </c>
    </row>
    <row r="173" spans="1:7" ht="15" customHeight="1" x14ac:dyDescent="0.2">
      <c r="A173" s="59" t="s">
        <v>280</v>
      </c>
      <c r="B173" s="43" t="s">
        <v>4</v>
      </c>
      <c r="C173" s="47" t="s">
        <v>102</v>
      </c>
      <c r="D173" s="47" t="s">
        <v>25</v>
      </c>
      <c r="E173" s="17" t="s">
        <v>629</v>
      </c>
      <c r="F173" s="17" t="s">
        <v>270</v>
      </c>
      <c r="G173" s="5">
        <v>201.5</v>
      </c>
    </row>
    <row r="174" spans="1:7" ht="54" customHeight="1" x14ac:dyDescent="0.2">
      <c r="A174" s="45" t="s">
        <v>589</v>
      </c>
      <c r="B174" s="65">
        <v>203</v>
      </c>
      <c r="C174" s="23" t="s">
        <v>102</v>
      </c>
      <c r="D174" s="47" t="s">
        <v>25</v>
      </c>
      <c r="E174" s="79" t="s">
        <v>590</v>
      </c>
      <c r="F174" s="23"/>
      <c r="G174" s="5">
        <f>G175</f>
        <v>17068.8</v>
      </c>
    </row>
    <row r="175" spans="1:7" x14ac:dyDescent="0.2">
      <c r="A175" s="18" t="s">
        <v>105</v>
      </c>
      <c r="B175" s="65">
        <v>203</v>
      </c>
      <c r="C175" s="23" t="s">
        <v>102</v>
      </c>
      <c r="D175" s="47" t="s">
        <v>25</v>
      </c>
      <c r="E175" s="58" t="s">
        <v>590</v>
      </c>
      <c r="F175" s="47">
        <v>500</v>
      </c>
      <c r="G175" s="5">
        <f>G176</f>
        <v>17068.8</v>
      </c>
    </row>
    <row r="176" spans="1:7" x14ac:dyDescent="0.2">
      <c r="A176" s="59" t="s">
        <v>280</v>
      </c>
      <c r="B176" s="65">
        <v>203</v>
      </c>
      <c r="C176" s="23" t="s">
        <v>102</v>
      </c>
      <c r="D176" s="47" t="s">
        <v>25</v>
      </c>
      <c r="E176" s="58" t="s">
        <v>590</v>
      </c>
      <c r="F176" s="47">
        <v>540</v>
      </c>
      <c r="G176" s="5">
        <v>17068.8</v>
      </c>
    </row>
    <row r="177" spans="1:8" ht="15" customHeight="1" x14ac:dyDescent="0.2">
      <c r="A177" s="16" t="s">
        <v>104</v>
      </c>
      <c r="B177" s="15" t="s">
        <v>4</v>
      </c>
      <c r="C177" s="46" t="s">
        <v>102</v>
      </c>
      <c r="D177" s="33" t="s">
        <v>2</v>
      </c>
      <c r="E177" s="17"/>
      <c r="F177" s="14"/>
      <c r="G177" s="2">
        <f>G182+G178+G190</f>
        <v>12170.5</v>
      </c>
    </row>
    <row r="178" spans="1:8" ht="27.75" customHeight="1" x14ac:dyDescent="0.2">
      <c r="A178" s="22" t="s">
        <v>193</v>
      </c>
      <c r="B178" s="15" t="s">
        <v>4</v>
      </c>
      <c r="C178" s="19" t="s">
        <v>102</v>
      </c>
      <c r="D178" s="19" t="s">
        <v>2</v>
      </c>
      <c r="E178" s="20" t="s">
        <v>192</v>
      </c>
      <c r="F178" s="14"/>
      <c r="G178" s="9">
        <f>G179</f>
        <v>9056</v>
      </c>
    </row>
    <row r="179" spans="1:8" ht="63.75" customHeight="1" x14ac:dyDescent="0.2">
      <c r="A179" s="22" t="s">
        <v>477</v>
      </c>
      <c r="B179" s="65">
        <v>203</v>
      </c>
      <c r="C179" s="187" t="s">
        <v>102</v>
      </c>
      <c r="D179" s="24" t="s">
        <v>2</v>
      </c>
      <c r="E179" s="19" t="s">
        <v>478</v>
      </c>
      <c r="F179" s="19"/>
      <c r="G179" s="9">
        <f>G180</f>
        <v>9056</v>
      </c>
    </row>
    <row r="180" spans="1:8" ht="15" customHeight="1" x14ac:dyDescent="0.2">
      <c r="A180" s="59" t="s">
        <v>105</v>
      </c>
      <c r="B180" s="65">
        <v>203</v>
      </c>
      <c r="C180" s="91" t="s">
        <v>102</v>
      </c>
      <c r="D180" s="23" t="s">
        <v>2</v>
      </c>
      <c r="E180" s="17" t="s">
        <v>478</v>
      </c>
      <c r="F180" s="17" t="s">
        <v>6</v>
      </c>
      <c r="G180" s="5">
        <f>G181</f>
        <v>9056</v>
      </c>
    </row>
    <row r="181" spans="1:8" ht="15" customHeight="1" x14ac:dyDescent="0.2">
      <c r="A181" s="59" t="s">
        <v>280</v>
      </c>
      <c r="B181" s="65">
        <v>203</v>
      </c>
      <c r="C181" s="91" t="s">
        <v>102</v>
      </c>
      <c r="D181" s="23" t="s">
        <v>2</v>
      </c>
      <c r="E181" s="17" t="s">
        <v>478</v>
      </c>
      <c r="F181" s="17" t="s">
        <v>270</v>
      </c>
      <c r="G181" s="5">
        <v>9056</v>
      </c>
    </row>
    <row r="182" spans="1:8" ht="15.75" customHeight="1" x14ac:dyDescent="0.2">
      <c r="A182" s="21" t="s">
        <v>21</v>
      </c>
      <c r="B182" s="15" t="s">
        <v>4</v>
      </c>
      <c r="C182" s="19" t="s">
        <v>102</v>
      </c>
      <c r="D182" s="19" t="s">
        <v>2</v>
      </c>
      <c r="E182" s="20" t="s">
        <v>161</v>
      </c>
      <c r="F182" s="14"/>
      <c r="G182" s="9">
        <f>G183+G187</f>
        <v>1184.5</v>
      </c>
      <c r="H182" s="82"/>
    </row>
    <row r="183" spans="1:8" ht="17.25" customHeight="1" x14ac:dyDescent="0.2">
      <c r="A183" s="45" t="s">
        <v>104</v>
      </c>
      <c r="B183" s="15" t="s">
        <v>4</v>
      </c>
      <c r="C183" s="24" t="s">
        <v>102</v>
      </c>
      <c r="D183" s="24" t="s">
        <v>2</v>
      </c>
      <c r="E183" s="24" t="s">
        <v>250</v>
      </c>
      <c r="F183" s="24"/>
      <c r="G183" s="9">
        <f t="shared" ref="G183" si="0">G184</f>
        <v>365</v>
      </c>
      <c r="H183" s="82"/>
    </row>
    <row r="184" spans="1:8" ht="13.5" customHeight="1" x14ac:dyDescent="0.2">
      <c r="A184" s="27" t="s">
        <v>103</v>
      </c>
      <c r="B184" s="15" t="s">
        <v>4</v>
      </c>
      <c r="C184" s="23" t="s">
        <v>102</v>
      </c>
      <c r="D184" s="23" t="s">
        <v>2</v>
      </c>
      <c r="E184" s="23" t="s">
        <v>250</v>
      </c>
      <c r="F184" s="23"/>
      <c r="G184" s="5">
        <f>G185</f>
        <v>365</v>
      </c>
    </row>
    <row r="185" spans="1:8" ht="26.25" customHeight="1" x14ac:dyDescent="0.2">
      <c r="A185" s="18" t="s">
        <v>29</v>
      </c>
      <c r="B185" s="15" t="s">
        <v>4</v>
      </c>
      <c r="C185" s="23" t="s">
        <v>102</v>
      </c>
      <c r="D185" s="23" t="s">
        <v>2</v>
      </c>
      <c r="E185" s="23" t="s">
        <v>250</v>
      </c>
      <c r="F185" s="23" t="s">
        <v>28</v>
      </c>
      <c r="G185" s="5">
        <v>365</v>
      </c>
    </row>
    <row r="186" spans="1:8" ht="27" customHeight="1" x14ac:dyDescent="0.2">
      <c r="A186" s="18" t="s">
        <v>27</v>
      </c>
      <c r="B186" s="15" t="s">
        <v>4</v>
      </c>
      <c r="C186" s="23" t="s">
        <v>102</v>
      </c>
      <c r="D186" s="23" t="s">
        <v>2</v>
      </c>
      <c r="E186" s="23" t="s">
        <v>250</v>
      </c>
      <c r="F186" s="23" t="s">
        <v>24</v>
      </c>
      <c r="G186" s="5">
        <v>1184.5</v>
      </c>
    </row>
    <row r="187" spans="1:8" ht="15" customHeight="1" x14ac:dyDescent="0.2">
      <c r="A187" s="18" t="s">
        <v>591</v>
      </c>
      <c r="B187" s="15" t="s">
        <v>4</v>
      </c>
      <c r="C187" s="23" t="s">
        <v>102</v>
      </c>
      <c r="D187" s="23" t="s">
        <v>2</v>
      </c>
      <c r="E187" s="23" t="s">
        <v>592</v>
      </c>
      <c r="F187" s="23"/>
      <c r="G187" s="5">
        <f>G188</f>
        <v>819.5</v>
      </c>
    </row>
    <row r="188" spans="1:8" ht="14.25" customHeight="1" x14ac:dyDescent="0.2">
      <c r="A188" s="18" t="s">
        <v>105</v>
      </c>
      <c r="B188" s="15" t="s">
        <v>4</v>
      </c>
      <c r="C188" s="23" t="s">
        <v>102</v>
      </c>
      <c r="D188" s="23" t="s">
        <v>2</v>
      </c>
      <c r="E188" s="23" t="s">
        <v>592</v>
      </c>
      <c r="F188" s="17" t="s">
        <v>6</v>
      </c>
      <c r="G188" s="5">
        <f>G189</f>
        <v>819.5</v>
      </c>
    </row>
    <row r="189" spans="1:8" ht="16.5" customHeight="1" x14ac:dyDescent="0.2">
      <c r="A189" s="59" t="s">
        <v>280</v>
      </c>
      <c r="B189" s="15" t="s">
        <v>4</v>
      </c>
      <c r="C189" s="23" t="s">
        <v>102</v>
      </c>
      <c r="D189" s="23" t="s">
        <v>2</v>
      </c>
      <c r="E189" s="23" t="s">
        <v>592</v>
      </c>
      <c r="F189" s="17" t="s">
        <v>270</v>
      </c>
      <c r="G189" s="5">
        <v>819.5</v>
      </c>
    </row>
    <row r="190" spans="1:8" ht="53.25" customHeight="1" x14ac:dyDescent="0.2">
      <c r="A190" s="22" t="s">
        <v>566</v>
      </c>
      <c r="B190" s="15" t="s">
        <v>4</v>
      </c>
      <c r="C190" s="24" t="s">
        <v>102</v>
      </c>
      <c r="D190" s="24" t="s">
        <v>2</v>
      </c>
      <c r="E190" s="24" t="s">
        <v>567</v>
      </c>
      <c r="F190" s="24"/>
      <c r="G190" s="9">
        <f>G191</f>
        <v>1930</v>
      </c>
    </row>
    <row r="191" spans="1:8" ht="27" customHeight="1" x14ac:dyDescent="0.2">
      <c r="A191" s="18" t="s">
        <v>29</v>
      </c>
      <c r="B191" s="15" t="s">
        <v>4</v>
      </c>
      <c r="C191" s="23" t="s">
        <v>102</v>
      </c>
      <c r="D191" s="23" t="s">
        <v>2</v>
      </c>
      <c r="E191" s="23" t="s">
        <v>567</v>
      </c>
      <c r="F191" s="23" t="s">
        <v>28</v>
      </c>
      <c r="G191" s="5">
        <f>G192</f>
        <v>1930</v>
      </c>
    </row>
    <row r="192" spans="1:8" ht="27" customHeight="1" x14ac:dyDescent="0.2">
      <c r="A192" s="18" t="s">
        <v>27</v>
      </c>
      <c r="B192" s="15" t="s">
        <v>4</v>
      </c>
      <c r="C192" s="23" t="s">
        <v>102</v>
      </c>
      <c r="D192" s="23" t="s">
        <v>2</v>
      </c>
      <c r="E192" s="23" t="s">
        <v>567</v>
      </c>
      <c r="F192" s="23" t="s">
        <v>24</v>
      </c>
      <c r="G192" s="5">
        <v>1930</v>
      </c>
    </row>
    <row r="193" spans="1:7" x14ac:dyDescent="0.2">
      <c r="A193" s="16" t="s">
        <v>101</v>
      </c>
      <c r="B193" s="15" t="s">
        <v>4</v>
      </c>
      <c r="C193" s="14" t="s">
        <v>83</v>
      </c>
      <c r="D193" s="14"/>
      <c r="E193" s="14"/>
      <c r="F193" s="14"/>
      <c r="G193" s="2">
        <f>G194+G223+G284+G313+G267</f>
        <v>495412.19999999995</v>
      </c>
    </row>
    <row r="194" spans="1:7" x14ac:dyDescent="0.2">
      <c r="A194" s="16" t="s">
        <v>100</v>
      </c>
      <c r="B194" s="15" t="s">
        <v>4</v>
      </c>
      <c r="C194" s="14" t="s">
        <v>83</v>
      </c>
      <c r="D194" s="14" t="s">
        <v>11</v>
      </c>
      <c r="E194" s="14"/>
      <c r="F194" s="14"/>
      <c r="G194" s="2">
        <f>G195</f>
        <v>88688.499999999985</v>
      </c>
    </row>
    <row r="195" spans="1:7" x14ac:dyDescent="0.2">
      <c r="A195" s="22" t="s">
        <v>87</v>
      </c>
      <c r="B195" s="15" t="s">
        <v>4</v>
      </c>
      <c r="C195" s="19" t="s">
        <v>83</v>
      </c>
      <c r="D195" s="19" t="s">
        <v>11</v>
      </c>
      <c r="E195" s="19" t="s">
        <v>194</v>
      </c>
      <c r="F195" s="19"/>
      <c r="G195" s="9">
        <f>G196+G208+G220+G215+G205</f>
        <v>88688.499999999985</v>
      </c>
    </row>
    <row r="196" spans="1:7" x14ac:dyDescent="0.2">
      <c r="A196" s="22" t="s">
        <v>99</v>
      </c>
      <c r="B196" s="15" t="s">
        <v>4</v>
      </c>
      <c r="C196" s="24" t="s">
        <v>83</v>
      </c>
      <c r="D196" s="24" t="s">
        <v>11</v>
      </c>
      <c r="E196" s="19" t="s">
        <v>195</v>
      </c>
      <c r="F196" s="19"/>
      <c r="G196" s="9">
        <f>G197+G199+G201+G203</f>
        <v>10954.5</v>
      </c>
    </row>
    <row r="197" spans="1:7" ht="51" x14ac:dyDescent="0.2">
      <c r="A197" s="18" t="s">
        <v>76</v>
      </c>
      <c r="B197" s="15" t="s">
        <v>4</v>
      </c>
      <c r="C197" s="23" t="s">
        <v>83</v>
      </c>
      <c r="D197" s="23" t="s">
        <v>11</v>
      </c>
      <c r="E197" s="17" t="s">
        <v>195</v>
      </c>
      <c r="F197" s="17" t="s">
        <v>75</v>
      </c>
      <c r="G197" s="44">
        <f>G198</f>
        <v>315.60000000000002</v>
      </c>
    </row>
    <row r="198" spans="1:7" x14ac:dyDescent="0.2">
      <c r="A198" s="18" t="s">
        <v>74</v>
      </c>
      <c r="B198" s="15" t="s">
        <v>4</v>
      </c>
      <c r="C198" s="23" t="s">
        <v>83</v>
      </c>
      <c r="D198" s="23" t="s">
        <v>11</v>
      </c>
      <c r="E198" s="17" t="s">
        <v>195</v>
      </c>
      <c r="F198" s="17" t="s">
        <v>73</v>
      </c>
      <c r="G198" s="44">
        <v>315.60000000000002</v>
      </c>
    </row>
    <row r="199" spans="1:7" ht="25.5" x14ac:dyDescent="0.2">
      <c r="A199" s="18" t="s">
        <v>29</v>
      </c>
      <c r="B199" s="15" t="s">
        <v>4</v>
      </c>
      <c r="C199" s="23" t="s">
        <v>83</v>
      </c>
      <c r="D199" s="23" t="s">
        <v>11</v>
      </c>
      <c r="E199" s="17" t="s">
        <v>195</v>
      </c>
      <c r="F199" s="17" t="s">
        <v>28</v>
      </c>
      <c r="G199" s="44">
        <f>G200</f>
        <v>519.9</v>
      </c>
    </row>
    <row r="200" spans="1:7" ht="25.5" x14ac:dyDescent="0.2">
      <c r="A200" s="18" t="s">
        <v>27</v>
      </c>
      <c r="B200" s="15" t="s">
        <v>4</v>
      </c>
      <c r="C200" s="23" t="s">
        <v>83</v>
      </c>
      <c r="D200" s="23" t="s">
        <v>11</v>
      </c>
      <c r="E200" s="17" t="s">
        <v>195</v>
      </c>
      <c r="F200" s="17" t="s">
        <v>24</v>
      </c>
      <c r="G200" s="44">
        <v>519.9</v>
      </c>
    </row>
    <row r="201" spans="1:7" ht="25.5" x14ac:dyDescent="0.2">
      <c r="A201" s="25" t="s">
        <v>38</v>
      </c>
      <c r="B201" s="15" t="s">
        <v>4</v>
      </c>
      <c r="C201" s="23" t="s">
        <v>83</v>
      </c>
      <c r="D201" s="23" t="s">
        <v>11</v>
      </c>
      <c r="E201" s="17" t="s">
        <v>195</v>
      </c>
      <c r="F201" s="17" t="s">
        <v>37</v>
      </c>
      <c r="G201" s="5">
        <f>G202</f>
        <v>10118.9</v>
      </c>
    </row>
    <row r="202" spans="1:7" x14ac:dyDescent="0.2">
      <c r="A202" s="32" t="s">
        <v>61</v>
      </c>
      <c r="B202" s="15" t="s">
        <v>4</v>
      </c>
      <c r="C202" s="23" t="s">
        <v>83</v>
      </c>
      <c r="D202" s="23" t="s">
        <v>11</v>
      </c>
      <c r="E202" s="17" t="s">
        <v>195</v>
      </c>
      <c r="F202" s="17" t="s">
        <v>60</v>
      </c>
      <c r="G202" s="5">
        <v>10118.9</v>
      </c>
    </row>
    <row r="203" spans="1:7" x14ac:dyDescent="0.2">
      <c r="A203" s="18" t="s">
        <v>72</v>
      </c>
      <c r="B203" s="15" t="s">
        <v>4</v>
      </c>
      <c r="C203" s="23" t="s">
        <v>83</v>
      </c>
      <c r="D203" s="23" t="s">
        <v>11</v>
      </c>
      <c r="E203" s="17" t="s">
        <v>195</v>
      </c>
      <c r="F203" s="17" t="s">
        <v>71</v>
      </c>
      <c r="G203" s="5">
        <f>G204</f>
        <v>0.1</v>
      </c>
    </row>
    <row r="204" spans="1:7" x14ac:dyDescent="0.2">
      <c r="A204" s="18" t="s">
        <v>70</v>
      </c>
      <c r="B204" s="15" t="s">
        <v>4</v>
      </c>
      <c r="C204" s="23" t="s">
        <v>83</v>
      </c>
      <c r="D204" s="23" t="s">
        <v>11</v>
      </c>
      <c r="E204" s="17" t="s">
        <v>195</v>
      </c>
      <c r="F204" s="17" t="s">
        <v>69</v>
      </c>
      <c r="G204" s="5">
        <v>0.1</v>
      </c>
    </row>
    <row r="205" spans="1:7" x14ac:dyDescent="0.2">
      <c r="A205" s="22" t="s">
        <v>543</v>
      </c>
      <c r="B205" s="43" t="s">
        <v>4</v>
      </c>
      <c r="C205" s="36" t="s">
        <v>83</v>
      </c>
      <c r="D205" s="24" t="s">
        <v>11</v>
      </c>
      <c r="E205" s="19" t="s">
        <v>544</v>
      </c>
      <c r="F205" s="19"/>
      <c r="G205" s="9">
        <f>G206</f>
        <v>10672.4</v>
      </c>
    </row>
    <row r="206" spans="1:7" ht="25.5" x14ac:dyDescent="0.2">
      <c r="A206" s="25" t="s">
        <v>38</v>
      </c>
      <c r="B206" s="43" t="s">
        <v>4</v>
      </c>
      <c r="C206" s="42" t="s">
        <v>83</v>
      </c>
      <c r="D206" s="23" t="s">
        <v>11</v>
      </c>
      <c r="E206" s="17" t="s">
        <v>544</v>
      </c>
      <c r="F206" s="17" t="s">
        <v>37</v>
      </c>
      <c r="G206" s="5">
        <f>G207</f>
        <v>10672.4</v>
      </c>
    </row>
    <row r="207" spans="1:7" x14ac:dyDescent="0.2">
      <c r="A207" s="32" t="s">
        <v>61</v>
      </c>
      <c r="B207" s="43" t="s">
        <v>4</v>
      </c>
      <c r="C207" s="42" t="s">
        <v>83</v>
      </c>
      <c r="D207" s="23" t="s">
        <v>11</v>
      </c>
      <c r="E207" s="17" t="s">
        <v>544</v>
      </c>
      <c r="F207" s="17" t="s">
        <v>60</v>
      </c>
      <c r="G207" s="5">
        <v>10672.4</v>
      </c>
    </row>
    <row r="208" spans="1:7" ht="38.25" x14ac:dyDescent="0.2">
      <c r="A208" s="37" t="s">
        <v>98</v>
      </c>
      <c r="B208" s="43" t="s">
        <v>4</v>
      </c>
      <c r="C208" s="36" t="s">
        <v>83</v>
      </c>
      <c r="D208" s="24" t="s">
        <v>11</v>
      </c>
      <c r="E208" s="19" t="s">
        <v>196</v>
      </c>
      <c r="F208" s="19"/>
      <c r="G208" s="9">
        <f>G210+G211+G213</f>
        <v>61054.400000000001</v>
      </c>
    </row>
    <row r="209" spans="1:7" ht="51" x14ac:dyDescent="0.2">
      <c r="A209" s="18" t="s">
        <v>76</v>
      </c>
      <c r="B209" s="43" t="s">
        <v>4</v>
      </c>
      <c r="C209" s="42" t="s">
        <v>83</v>
      </c>
      <c r="D209" s="23" t="s">
        <v>11</v>
      </c>
      <c r="E209" s="17" t="s">
        <v>196</v>
      </c>
      <c r="F209" s="17" t="s">
        <v>75</v>
      </c>
      <c r="G209" s="5">
        <f>G210</f>
        <v>21791.8</v>
      </c>
    </row>
    <row r="210" spans="1:7" x14ac:dyDescent="0.2">
      <c r="A210" s="18" t="s">
        <v>74</v>
      </c>
      <c r="B210" s="43" t="s">
        <v>4</v>
      </c>
      <c r="C210" s="42" t="s">
        <v>83</v>
      </c>
      <c r="D210" s="23" t="s">
        <v>11</v>
      </c>
      <c r="E210" s="17" t="s">
        <v>196</v>
      </c>
      <c r="F210" s="17" t="s">
        <v>73</v>
      </c>
      <c r="G210" s="5">
        <v>21791.8</v>
      </c>
    </row>
    <row r="211" spans="1:7" ht="25.5" x14ac:dyDescent="0.2">
      <c r="A211" s="18" t="s">
        <v>29</v>
      </c>
      <c r="B211" s="43" t="s">
        <v>4</v>
      </c>
      <c r="C211" s="42" t="s">
        <v>83</v>
      </c>
      <c r="D211" s="23" t="s">
        <v>11</v>
      </c>
      <c r="E211" s="17" t="s">
        <v>196</v>
      </c>
      <c r="F211" s="17" t="s">
        <v>28</v>
      </c>
      <c r="G211" s="5">
        <f>G212</f>
        <v>2583.3000000000002</v>
      </c>
    </row>
    <row r="212" spans="1:7" ht="25.5" x14ac:dyDescent="0.2">
      <c r="A212" s="18" t="s">
        <v>27</v>
      </c>
      <c r="B212" s="43" t="s">
        <v>4</v>
      </c>
      <c r="C212" s="42" t="s">
        <v>83</v>
      </c>
      <c r="D212" s="23" t="s">
        <v>11</v>
      </c>
      <c r="E212" s="17" t="s">
        <v>196</v>
      </c>
      <c r="F212" s="17" t="s">
        <v>24</v>
      </c>
      <c r="G212" s="5">
        <v>2583.3000000000002</v>
      </c>
    </row>
    <row r="213" spans="1:7" ht="25.5" x14ac:dyDescent="0.2">
      <c r="A213" s="25" t="s">
        <v>38</v>
      </c>
      <c r="B213" s="43" t="s">
        <v>4</v>
      </c>
      <c r="C213" s="42" t="s">
        <v>83</v>
      </c>
      <c r="D213" s="23" t="s">
        <v>11</v>
      </c>
      <c r="E213" s="17" t="s">
        <v>196</v>
      </c>
      <c r="F213" s="17" t="s">
        <v>37</v>
      </c>
      <c r="G213" s="5">
        <f>G214</f>
        <v>36679.300000000003</v>
      </c>
    </row>
    <row r="214" spans="1:7" x14ac:dyDescent="0.2">
      <c r="A214" s="32" t="s">
        <v>61</v>
      </c>
      <c r="B214" s="43" t="s">
        <v>4</v>
      </c>
      <c r="C214" s="42" t="s">
        <v>83</v>
      </c>
      <c r="D214" s="23" t="s">
        <v>11</v>
      </c>
      <c r="E214" s="17" t="s">
        <v>196</v>
      </c>
      <c r="F214" s="17" t="s">
        <v>60</v>
      </c>
      <c r="G214" s="5">
        <v>36679.300000000003</v>
      </c>
    </row>
    <row r="215" spans="1:7" ht="38.25" x14ac:dyDescent="0.2">
      <c r="A215" s="37" t="s">
        <v>479</v>
      </c>
      <c r="B215" s="43" t="s">
        <v>4</v>
      </c>
      <c r="C215" s="36" t="s">
        <v>83</v>
      </c>
      <c r="D215" s="24" t="s">
        <v>11</v>
      </c>
      <c r="E215" s="19" t="s">
        <v>480</v>
      </c>
      <c r="F215" s="19"/>
      <c r="G215" s="5">
        <f>G216+G218</f>
        <v>4311.3999999999996</v>
      </c>
    </row>
    <row r="216" spans="1:7" ht="51" x14ac:dyDescent="0.2">
      <c r="A216" s="18" t="s">
        <v>76</v>
      </c>
      <c r="B216" s="43" t="s">
        <v>4</v>
      </c>
      <c r="C216" s="42" t="s">
        <v>83</v>
      </c>
      <c r="D216" s="23" t="s">
        <v>11</v>
      </c>
      <c r="E216" s="17" t="s">
        <v>480</v>
      </c>
      <c r="F216" s="17" t="s">
        <v>75</v>
      </c>
      <c r="G216" s="5">
        <f>G217</f>
        <v>1951.4</v>
      </c>
    </row>
    <row r="217" spans="1:7" x14ac:dyDescent="0.2">
      <c r="A217" s="18" t="s">
        <v>74</v>
      </c>
      <c r="B217" s="43" t="s">
        <v>4</v>
      </c>
      <c r="C217" s="42" t="s">
        <v>83</v>
      </c>
      <c r="D217" s="23" t="s">
        <v>11</v>
      </c>
      <c r="E217" s="17" t="s">
        <v>480</v>
      </c>
      <c r="F217" s="17" t="s">
        <v>73</v>
      </c>
      <c r="G217" s="5">
        <v>1951.4</v>
      </c>
    </row>
    <row r="218" spans="1:7" ht="25.5" x14ac:dyDescent="0.2">
      <c r="A218" s="25" t="s">
        <v>38</v>
      </c>
      <c r="B218" s="43" t="s">
        <v>4</v>
      </c>
      <c r="C218" s="42" t="s">
        <v>83</v>
      </c>
      <c r="D218" s="23" t="s">
        <v>11</v>
      </c>
      <c r="E218" s="17" t="s">
        <v>480</v>
      </c>
      <c r="F218" s="17" t="s">
        <v>37</v>
      </c>
      <c r="G218" s="5">
        <f>G219</f>
        <v>2360</v>
      </c>
    </row>
    <row r="219" spans="1:7" x14ac:dyDescent="0.2">
      <c r="A219" s="32" t="s">
        <v>61</v>
      </c>
      <c r="B219" s="43" t="s">
        <v>4</v>
      </c>
      <c r="C219" s="42" t="s">
        <v>83</v>
      </c>
      <c r="D219" s="23" t="s">
        <v>11</v>
      </c>
      <c r="E219" s="17" t="s">
        <v>480</v>
      </c>
      <c r="F219" s="17" t="s">
        <v>60</v>
      </c>
      <c r="G219" s="5">
        <v>2360</v>
      </c>
    </row>
    <row r="220" spans="1:7" ht="25.5" x14ac:dyDescent="0.2">
      <c r="A220" s="41" t="s">
        <v>200</v>
      </c>
      <c r="B220" s="15" t="s">
        <v>4</v>
      </c>
      <c r="C220" s="19" t="s">
        <v>83</v>
      </c>
      <c r="D220" s="24" t="s">
        <v>11</v>
      </c>
      <c r="E220" s="19" t="s">
        <v>481</v>
      </c>
      <c r="F220" s="19"/>
      <c r="G220" s="9">
        <f>G221</f>
        <v>1695.8</v>
      </c>
    </row>
    <row r="221" spans="1:7" ht="25.5" x14ac:dyDescent="0.2">
      <c r="A221" s="25" t="s">
        <v>38</v>
      </c>
      <c r="B221" s="15" t="s">
        <v>4</v>
      </c>
      <c r="C221" s="17" t="s">
        <v>83</v>
      </c>
      <c r="D221" s="23" t="s">
        <v>11</v>
      </c>
      <c r="E221" s="17" t="s">
        <v>481</v>
      </c>
      <c r="F221" s="17" t="s">
        <v>37</v>
      </c>
      <c r="G221" s="5">
        <f>G222</f>
        <v>1695.8</v>
      </c>
    </row>
    <row r="222" spans="1:7" x14ac:dyDescent="0.2">
      <c r="A222" s="32" t="s">
        <v>61</v>
      </c>
      <c r="B222" s="15" t="s">
        <v>4</v>
      </c>
      <c r="C222" s="17" t="s">
        <v>83</v>
      </c>
      <c r="D222" s="23" t="s">
        <v>11</v>
      </c>
      <c r="E222" s="17" t="s">
        <v>481</v>
      </c>
      <c r="F222" s="17" t="s">
        <v>60</v>
      </c>
      <c r="G222" s="5">
        <v>1695.8</v>
      </c>
    </row>
    <row r="223" spans="1:7" x14ac:dyDescent="0.2">
      <c r="A223" s="16" t="s">
        <v>94</v>
      </c>
      <c r="B223" s="15" t="s">
        <v>4</v>
      </c>
      <c r="C223" s="14" t="s">
        <v>83</v>
      </c>
      <c r="D223" s="14" t="s">
        <v>25</v>
      </c>
      <c r="E223" s="14"/>
      <c r="F223" s="14"/>
      <c r="G223" s="2">
        <f>G224</f>
        <v>318152.7</v>
      </c>
    </row>
    <row r="224" spans="1:7" x14ac:dyDescent="0.2">
      <c r="A224" s="22" t="s">
        <v>87</v>
      </c>
      <c r="B224" s="15" t="s">
        <v>4</v>
      </c>
      <c r="C224" s="19" t="s">
        <v>83</v>
      </c>
      <c r="D224" s="19" t="s">
        <v>25</v>
      </c>
      <c r="E224" s="19" t="s">
        <v>194</v>
      </c>
      <c r="F224" s="14"/>
      <c r="G224" s="9">
        <f>G225+G240+G252+G257+G262+G247+G235</f>
        <v>318152.7</v>
      </c>
    </row>
    <row r="225" spans="1:7" ht="25.5" x14ac:dyDescent="0.2">
      <c r="A225" s="22" t="s">
        <v>93</v>
      </c>
      <c r="B225" s="15" t="s">
        <v>4</v>
      </c>
      <c r="C225" s="19" t="s">
        <v>83</v>
      </c>
      <c r="D225" s="19" t="s">
        <v>25</v>
      </c>
      <c r="E225" s="19" t="s">
        <v>197</v>
      </c>
      <c r="F225" s="19"/>
      <c r="G225" s="9">
        <f>G226+G228+G230+G232</f>
        <v>92026.700000000012</v>
      </c>
    </row>
    <row r="226" spans="1:7" ht="51" x14ac:dyDescent="0.2">
      <c r="A226" s="18" t="s">
        <v>76</v>
      </c>
      <c r="B226" s="15" t="s">
        <v>4</v>
      </c>
      <c r="C226" s="17" t="s">
        <v>83</v>
      </c>
      <c r="D226" s="17" t="s">
        <v>25</v>
      </c>
      <c r="E226" s="17" t="s">
        <v>197</v>
      </c>
      <c r="F226" s="17" t="s">
        <v>75</v>
      </c>
      <c r="G226" s="5">
        <f>G227</f>
        <v>39216.300000000003</v>
      </c>
    </row>
    <row r="227" spans="1:7" x14ac:dyDescent="0.2">
      <c r="A227" s="18" t="s">
        <v>74</v>
      </c>
      <c r="B227" s="15" t="s">
        <v>4</v>
      </c>
      <c r="C227" s="17" t="s">
        <v>83</v>
      </c>
      <c r="D227" s="17" t="s">
        <v>25</v>
      </c>
      <c r="E227" s="17" t="s">
        <v>197</v>
      </c>
      <c r="F227" s="17" t="s">
        <v>73</v>
      </c>
      <c r="G227" s="5">
        <v>39216.300000000003</v>
      </c>
    </row>
    <row r="228" spans="1:7" ht="25.5" x14ac:dyDescent="0.2">
      <c r="A228" s="18" t="s">
        <v>29</v>
      </c>
      <c r="B228" s="15" t="s">
        <v>4</v>
      </c>
      <c r="C228" s="17" t="s">
        <v>83</v>
      </c>
      <c r="D228" s="17" t="s">
        <v>25</v>
      </c>
      <c r="E228" s="17" t="s">
        <v>197</v>
      </c>
      <c r="F228" s="17" t="s">
        <v>28</v>
      </c>
      <c r="G228" s="5">
        <f>G229</f>
        <v>40830.9</v>
      </c>
    </row>
    <row r="229" spans="1:7" ht="25.5" x14ac:dyDescent="0.2">
      <c r="A229" s="18" t="s">
        <v>27</v>
      </c>
      <c r="B229" s="15" t="s">
        <v>4</v>
      </c>
      <c r="C229" s="17" t="s">
        <v>83</v>
      </c>
      <c r="D229" s="17" t="s">
        <v>25</v>
      </c>
      <c r="E229" s="17" t="s">
        <v>197</v>
      </c>
      <c r="F229" s="17" t="s">
        <v>24</v>
      </c>
      <c r="G229" s="5">
        <v>40830.9</v>
      </c>
    </row>
    <row r="230" spans="1:7" ht="25.5" x14ac:dyDescent="0.2">
      <c r="A230" s="25" t="s">
        <v>38</v>
      </c>
      <c r="B230" s="15" t="s">
        <v>4</v>
      </c>
      <c r="C230" s="17" t="s">
        <v>83</v>
      </c>
      <c r="D230" s="17" t="s">
        <v>25</v>
      </c>
      <c r="E230" s="17" t="s">
        <v>197</v>
      </c>
      <c r="F230" s="17" t="s">
        <v>37</v>
      </c>
      <c r="G230" s="5">
        <f>G231</f>
        <v>8159.8</v>
      </c>
    </row>
    <row r="231" spans="1:7" x14ac:dyDescent="0.2">
      <c r="A231" s="32" t="s">
        <v>61</v>
      </c>
      <c r="B231" s="15" t="s">
        <v>4</v>
      </c>
      <c r="C231" s="17" t="s">
        <v>83</v>
      </c>
      <c r="D231" s="17" t="s">
        <v>25</v>
      </c>
      <c r="E231" s="17" t="s">
        <v>197</v>
      </c>
      <c r="F231" s="17" t="s">
        <v>60</v>
      </c>
      <c r="G231" s="5">
        <v>8159.8</v>
      </c>
    </row>
    <row r="232" spans="1:7" x14ac:dyDescent="0.2">
      <c r="A232" s="18" t="s">
        <v>72</v>
      </c>
      <c r="B232" s="15" t="s">
        <v>4</v>
      </c>
      <c r="C232" s="17" t="s">
        <v>83</v>
      </c>
      <c r="D232" s="17" t="s">
        <v>25</v>
      </c>
      <c r="E232" s="17" t="s">
        <v>197</v>
      </c>
      <c r="F232" s="17" t="s">
        <v>71</v>
      </c>
      <c r="G232" s="5">
        <f>G234+G233</f>
        <v>3819.7</v>
      </c>
    </row>
    <row r="233" spans="1:7" x14ac:dyDescent="0.2">
      <c r="A233" s="32" t="s">
        <v>588</v>
      </c>
      <c r="B233" s="15" t="s">
        <v>4</v>
      </c>
      <c r="C233" s="17" t="s">
        <v>83</v>
      </c>
      <c r="D233" s="17" t="s">
        <v>25</v>
      </c>
      <c r="E233" s="17" t="s">
        <v>197</v>
      </c>
      <c r="F233" s="17" t="s">
        <v>568</v>
      </c>
      <c r="G233" s="5">
        <v>51.2</v>
      </c>
    </row>
    <row r="234" spans="1:7" x14ac:dyDescent="0.2">
      <c r="A234" s="18" t="s">
        <v>70</v>
      </c>
      <c r="B234" s="15" t="s">
        <v>4</v>
      </c>
      <c r="C234" s="17" t="s">
        <v>83</v>
      </c>
      <c r="D234" s="17" t="s">
        <v>25</v>
      </c>
      <c r="E234" s="17" t="s">
        <v>197</v>
      </c>
      <c r="F234" s="17" t="s">
        <v>69</v>
      </c>
      <c r="G234" s="5">
        <v>3768.5</v>
      </c>
    </row>
    <row r="235" spans="1:7" ht="25.5" x14ac:dyDescent="0.2">
      <c r="A235" s="22" t="s">
        <v>546</v>
      </c>
      <c r="B235" s="15" t="s">
        <v>4</v>
      </c>
      <c r="C235" s="19" t="s">
        <v>83</v>
      </c>
      <c r="D235" s="19" t="s">
        <v>25</v>
      </c>
      <c r="E235" s="19" t="s">
        <v>547</v>
      </c>
      <c r="F235" s="19"/>
      <c r="G235" s="9">
        <f>G236+G238</f>
        <v>13200.9</v>
      </c>
    </row>
    <row r="236" spans="1:7" ht="25.5" x14ac:dyDescent="0.2">
      <c r="A236" s="18" t="s">
        <v>29</v>
      </c>
      <c r="B236" s="15" t="s">
        <v>4</v>
      </c>
      <c r="C236" s="17" t="s">
        <v>83</v>
      </c>
      <c r="D236" s="17" t="s">
        <v>25</v>
      </c>
      <c r="E236" s="17" t="s">
        <v>547</v>
      </c>
      <c r="F236" s="17" t="s">
        <v>28</v>
      </c>
      <c r="G236" s="5">
        <f>G237</f>
        <v>3036.5</v>
      </c>
    </row>
    <row r="237" spans="1:7" ht="25.5" x14ac:dyDescent="0.2">
      <c r="A237" s="18" t="s">
        <v>27</v>
      </c>
      <c r="B237" s="15" t="s">
        <v>4</v>
      </c>
      <c r="C237" s="17" t="s">
        <v>83</v>
      </c>
      <c r="D237" s="17" t="s">
        <v>25</v>
      </c>
      <c r="E237" s="17" t="s">
        <v>547</v>
      </c>
      <c r="F237" s="17" t="s">
        <v>24</v>
      </c>
      <c r="G237" s="5">
        <v>3036.5</v>
      </c>
    </row>
    <row r="238" spans="1:7" ht="25.5" x14ac:dyDescent="0.2">
      <c r="A238" s="25" t="s">
        <v>38</v>
      </c>
      <c r="B238" s="15" t="s">
        <v>4</v>
      </c>
      <c r="C238" s="17" t="s">
        <v>83</v>
      </c>
      <c r="D238" s="17" t="s">
        <v>25</v>
      </c>
      <c r="E238" s="17" t="s">
        <v>547</v>
      </c>
      <c r="F238" s="17" t="s">
        <v>37</v>
      </c>
      <c r="G238" s="5">
        <f>G239</f>
        <v>10164.4</v>
      </c>
    </row>
    <row r="239" spans="1:7" x14ac:dyDescent="0.2">
      <c r="A239" s="32" t="s">
        <v>61</v>
      </c>
      <c r="B239" s="15" t="s">
        <v>4</v>
      </c>
      <c r="C239" s="17" t="s">
        <v>83</v>
      </c>
      <c r="D239" s="17" t="s">
        <v>25</v>
      </c>
      <c r="E239" s="17" t="s">
        <v>547</v>
      </c>
      <c r="F239" s="17" t="s">
        <v>60</v>
      </c>
      <c r="G239" s="5">
        <v>10164.4</v>
      </c>
    </row>
    <row r="240" spans="1:7" ht="30.75" customHeight="1" x14ac:dyDescent="0.2">
      <c r="A240" s="22" t="s">
        <v>482</v>
      </c>
      <c r="B240" s="15" t="s">
        <v>4</v>
      </c>
      <c r="C240" s="19" t="s">
        <v>83</v>
      </c>
      <c r="D240" s="19" t="s">
        <v>25</v>
      </c>
      <c r="E240" s="19" t="s">
        <v>199</v>
      </c>
      <c r="F240" s="19"/>
      <c r="G240" s="9">
        <f>G241+G243+G245</f>
        <v>186658.5</v>
      </c>
    </row>
    <row r="241" spans="1:7" ht="51" x14ac:dyDescent="0.2">
      <c r="A241" s="18" t="s">
        <v>76</v>
      </c>
      <c r="B241" s="15" t="s">
        <v>4</v>
      </c>
      <c r="C241" s="17" t="s">
        <v>83</v>
      </c>
      <c r="D241" s="17" t="s">
        <v>25</v>
      </c>
      <c r="E241" s="17" t="s">
        <v>199</v>
      </c>
      <c r="F241" s="17" t="s">
        <v>75</v>
      </c>
      <c r="G241" s="5">
        <f>G242</f>
        <v>127305.3</v>
      </c>
    </row>
    <row r="242" spans="1:7" x14ac:dyDescent="0.2">
      <c r="A242" s="18" t="s">
        <v>74</v>
      </c>
      <c r="B242" s="15" t="s">
        <v>4</v>
      </c>
      <c r="C242" s="17" t="s">
        <v>83</v>
      </c>
      <c r="D242" s="17" t="s">
        <v>25</v>
      </c>
      <c r="E242" s="17" t="s">
        <v>199</v>
      </c>
      <c r="F242" s="17" t="s">
        <v>73</v>
      </c>
      <c r="G242" s="5">
        <v>127305.3</v>
      </c>
    </row>
    <row r="243" spans="1:7" ht="25.5" x14ac:dyDescent="0.2">
      <c r="A243" s="18" t="s">
        <v>29</v>
      </c>
      <c r="B243" s="15" t="s">
        <v>4</v>
      </c>
      <c r="C243" s="17" t="s">
        <v>83</v>
      </c>
      <c r="D243" s="17" t="s">
        <v>25</v>
      </c>
      <c r="E243" s="17" t="s">
        <v>199</v>
      </c>
      <c r="F243" s="17" t="s">
        <v>28</v>
      </c>
      <c r="G243" s="5">
        <f>G244</f>
        <v>6067.1</v>
      </c>
    </row>
    <row r="244" spans="1:7" ht="25.5" x14ac:dyDescent="0.2">
      <c r="A244" s="18" t="s">
        <v>27</v>
      </c>
      <c r="B244" s="15" t="s">
        <v>4</v>
      </c>
      <c r="C244" s="17" t="s">
        <v>83</v>
      </c>
      <c r="D244" s="17" t="s">
        <v>25</v>
      </c>
      <c r="E244" s="17" t="s">
        <v>199</v>
      </c>
      <c r="F244" s="17" t="s">
        <v>24</v>
      </c>
      <c r="G244" s="5">
        <v>6067.1</v>
      </c>
    </row>
    <row r="245" spans="1:7" ht="25.5" x14ac:dyDescent="0.2">
      <c r="A245" s="25" t="s">
        <v>38</v>
      </c>
      <c r="B245" s="15" t="s">
        <v>4</v>
      </c>
      <c r="C245" s="17" t="s">
        <v>83</v>
      </c>
      <c r="D245" s="17" t="s">
        <v>25</v>
      </c>
      <c r="E245" s="17" t="s">
        <v>199</v>
      </c>
      <c r="F245" s="17" t="s">
        <v>37</v>
      </c>
      <c r="G245" s="5">
        <f>G246</f>
        <v>53286.1</v>
      </c>
    </row>
    <row r="246" spans="1:7" x14ac:dyDescent="0.2">
      <c r="A246" s="32" t="s">
        <v>61</v>
      </c>
      <c r="B246" s="15" t="s">
        <v>4</v>
      </c>
      <c r="C246" s="17" t="s">
        <v>83</v>
      </c>
      <c r="D246" s="17" t="s">
        <v>25</v>
      </c>
      <c r="E246" s="17" t="s">
        <v>199</v>
      </c>
      <c r="F246" s="17" t="s">
        <v>60</v>
      </c>
      <c r="G246" s="5">
        <v>53286.1</v>
      </c>
    </row>
    <row r="247" spans="1:7" ht="42" customHeight="1" x14ac:dyDescent="0.2">
      <c r="A247" s="22" t="s">
        <v>483</v>
      </c>
      <c r="B247" s="15" t="s">
        <v>4</v>
      </c>
      <c r="C247" s="19" t="s">
        <v>83</v>
      </c>
      <c r="D247" s="19" t="s">
        <v>25</v>
      </c>
      <c r="E247" s="19" t="s">
        <v>484</v>
      </c>
      <c r="F247" s="19"/>
      <c r="G247" s="5">
        <f>G248+G250</f>
        <v>15196.2</v>
      </c>
    </row>
    <row r="248" spans="1:7" ht="51" x14ac:dyDescent="0.2">
      <c r="A248" s="18" t="s">
        <v>76</v>
      </c>
      <c r="B248" s="15" t="s">
        <v>4</v>
      </c>
      <c r="C248" s="17" t="s">
        <v>83</v>
      </c>
      <c r="D248" s="17" t="s">
        <v>25</v>
      </c>
      <c r="E248" s="17" t="s">
        <v>484</v>
      </c>
      <c r="F248" s="17" t="s">
        <v>75</v>
      </c>
      <c r="G248" s="5">
        <f>G249</f>
        <v>11596.2</v>
      </c>
    </row>
    <row r="249" spans="1:7" x14ac:dyDescent="0.2">
      <c r="A249" s="18" t="s">
        <v>74</v>
      </c>
      <c r="B249" s="15" t="s">
        <v>4</v>
      </c>
      <c r="C249" s="17" t="s">
        <v>83</v>
      </c>
      <c r="D249" s="17" t="s">
        <v>25</v>
      </c>
      <c r="E249" s="17" t="s">
        <v>484</v>
      </c>
      <c r="F249" s="17" t="s">
        <v>73</v>
      </c>
      <c r="G249" s="5">
        <v>11596.2</v>
      </c>
    </row>
    <row r="250" spans="1:7" ht="25.5" x14ac:dyDescent="0.2">
      <c r="A250" s="25" t="s">
        <v>38</v>
      </c>
      <c r="B250" s="15" t="s">
        <v>4</v>
      </c>
      <c r="C250" s="17" t="s">
        <v>83</v>
      </c>
      <c r="D250" s="17" t="s">
        <v>25</v>
      </c>
      <c r="E250" s="17" t="s">
        <v>484</v>
      </c>
      <c r="F250" s="17" t="s">
        <v>37</v>
      </c>
      <c r="G250" s="5">
        <f>G251</f>
        <v>3600</v>
      </c>
    </row>
    <row r="251" spans="1:7" x14ac:dyDescent="0.2">
      <c r="A251" s="32" t="s">
        <v>61</v>
      </c>
      <c r="B251" s="15" t="s">
        <v>4</v>
      </c>
      <c r="C251" s="17" t="s">
        <v>83</v>
      </c>
      <c r="D251" s="17" t="s">
        <v>25</v>
      </c>
      <c r="E251" s="17" t="s">
        <v>484</v>
      </c>
      <c r="F251" s="17" t="s">
        <v>60</v>
      </c>
      <c r="G251" s="5">
        <v>3600</v>
      </c>
    </row>
    <row r="252" spans="1:7" ht="25.5" x14ac:dyDescent="0.2">
      <c r="A252" s="41" t="s">
        <v>200</v>
      </c>
      <c r="B252" s="15" t="s">
        <v>4</v>
      </c>
      <c r="C252" s="19" t="s">
        <v>83</v>
      </c>
      <c r="D252" s="19" t="s">
        <v>25</v>
      </c>
      <c r="E252" s="19" t="s">
        <v>481</v>
      </c>
      <c r="F252" s="19"/>
      <c r="G252" s="9">
        <f>G253+G255</f>
        <v>5918.7000000000007</v>
      </c>
    </row>
    <row r="253" spans="1:7" ht="25.5" x14ac:dyDescent="0.2">
      <c r="A253" s="18" t="s">
        <v>29</v>
      </c>
      <c r="B253" s="15" t="s">
        <v>4</v>
      </c>
      <c r="C253" s="17" t="s">
        <v>83</v>
      </c>
      <c r="D253" s="17" t="s">
        <v>25</v>
      </c>
      <c r="E253" s="17" t="s">
        <v>481</v>
      </c>
      <c r="F253" s="17" t="s">
        <v>28</v>
      </c>
      <c r="G253" s="5">
        <f>G254</f>
        <v>3575.3</v>
      </c>
    </row>
    <row r="254" spans="1:7" ht="25.5" x14ac:dyDescent="0.2">
      <c r="A254" s="18" t="s">
        <v>27</v>
      </c>
      <c r="B254" s="15" t="s">
        <v>4</v>
      </c>
      <c r="C254" s="17" t="s">
        <v>83</v>
      </c>
      <c r="D254" s="17" t="s">
        <v>25</v>
      </c>
      <c r="E254" s="17" t="s">
        <v>481</v>
      </c>
      <c r="F254" s="17" t="s">
        <v>24</v>
      </c>
      <c r="G254" s="5">
        <v>3575.3</v>
      </c>
    </row>
    <row r="255" spans="1:7" ht="25.5" x14ac:dyDescent="0.2">
      <c r="A255" s="25" t="s">
        <v>38</v>
      </c>
      <c r="B255" s="15" t="s">
        <v>4</v>
      </c>
      <c r="C255" s="17" t="s">
        <v>83</v>
      </c>
      <c r="D255" s="17" t="s">
        <v>25</v>
      </c>
      <c r="E255" s="17" t="s">
        <v>481</v>
      </c>
      <c r="F255" s="17" t="s">
        <v>37</v>
      </c>
      <c r="G255" s="5">
        <f>G256</f>
        <v>2343.4</v>
      </c>
    </row>
    <row r="256" spans="1:7" x14ac:dyDescent="0.2">
      <c r="A256" s="32" t="s">
        <v>61</v>
      </c>
      <c r="B256" s="15" t="s">
        <v>4</v>
      </c>
      <c r="C256" s="17" t="s">
        <v>83</v>
      </c>
      <c r="D256" s="17" t="s">
        <v>25</v>
      </c>
      <c r="E256" s="17" t="s">
        <v>481</v>
      </c>
      <c r="F256" s="17" t="s">
        <v>60</v>
      </c>
      <c r="G256" s="5">
        <v>2343.4</v>
      </c>
    </row>
    <row r="257" spans="1:7" ht="30" customHeight="1" x14ac:dyDescent="0.2">
      <c r="A257" s="22" t="s">
        <v>201</v>
      </c>
      <c r="B257" s="15" t="s">
        <v>4</v>
      </c>
      <c r="C257" s="10" t="s">
        <v>83</v>
      </c>
      <c r="D257" s="38" t="s">
        <v>25</v>
      </c>
      <c r="E257" s="24" t="s">
        <v>485</v>
      </c>
      <c r="F257" s="19"/>
      <c r="G257" s="9">
        <f>G258+G260</f>
        <v>4894.1000000000004</v>
      </c>
    </row>
    <row r="258" spans="1:7" ht="25.5" x14ac:dyDescent="0.2">
      <c r="A258" s="18" t="s">
        <v>29</v>
      </c>
      <c r="B258" s="7" t="s">
        <v>4</v>
      </c>
      <c r="C258" s="6" t="s">
        <v>83</v>
      </c>
      <c r="D258" s="6" t="s">
        <v>25</v>
      </c>
      <c r="E258" s="23" t="s">
        <v>485</v>
      </c>
      <c r="F258" s="17" t="s">
        <v>28</v>
      </c>
      <c r="G258" s="5">
        <f>G259</f>
        <v>3850.4</v>
      </c>
    </row>
    <row r="259" spans="1:7" ht="25.5" x14ac:dyDescent="0.2">
      <c r="A259" s="18" t="s">
        <v>27</v>
      </c>
      <c r="B259" s="7" t="s">
        <v>4</v>
      </c>
      <c r="C259" s="6" t="s">
        <v>83</v>
      </c>
      <c r="D259" s="6" t="s">
        <v>25</v>
      </c>
      <c r="E259" s="23" t="s">
        <v>485</v>
      </c>
      <c r="F259" s="17" t="s">
        <v>24</v>
      </c>
      <c r="G259" s="5">
        <v>3850.4</v>
      </c>
    </row>
    <row r="260" spans="1:7" ht="25.5" x14ac:dyDescent="0.2">
      <c r="A260" s="25" t="s">
        <v>38</v>
      </c>
      <c r="B260" s="15" t="s">
        <v>4</v>
      </c>
      <c r="C260" s="17" t="s">
        <v>83</v>
      </c>
      <c r="D260" s="17" t="s">
        <v>25</v>
      </c>
      <c r="E260" s="23" t="s">
        <v>485</v>
      </c>
      <c r="F260" s="17" t="s">
        <v>37</v>
      </c>
      <c r="G260" s="5">
        <f>G261</f>
        <v>1043.7</v>
      </c>
    </row>
    <row r="261" spans="1:7" x14ac:dyDescent="0.2">
      <c r="A261" s="32" t="s">
        <v>61</v>
      </c>
      <c r="B261" s="15" t="s">
        <v>4</v>
      </c>
      <c r="C261" s="17" t="s">
        <v>83</v>
      </c>
      <c r="D261" s="17" t="s">
        <v>25</v>
      </c>
      <c r="E261" s="23" t="s">
        <v>485</v>
      </c>
      <c r="F261" s="17" t="s">
        <v>60</v>
      </c>
      <c r="G261" s="5">
        <v>1043.7</v>
      </c>
    </row>
    <row r="262" spans="1:7" ht="38.25" x14ac:dyDescent="0.2">
      <c r="A262" s="41" t="s">
        <v>202</v>
      </c>
      <c r="B262" s="15" t="s">
        <v>4</v>
      </c>
      <c r="C262" s="19" t="s">
        <v>83</v>
      </c>
      <c r="D262" s="19" t="s">
        <v>25</v>
      </c>
      <c r="E262" s="24" t="s">
        <v>268</v>
      </c>
      <c r="F262" s="19"/>
      <c r="G262" s="9">
        <f>G263+G265</f>
        <v>257.59999999999997</v>
      </c>
    </row>
    <row r="263" spans="1:7" ht="25.5" x14ac:dyDescent="0.2">
      <c r="A263" s="18" t="s">
        <v>29</v>
      </c>
      <c r="B263" s="15" t="s">
        <v>4</v>
      </c>
      <c r="C263" s="17" t="s">
        <v>83</v>
      </c>
      <c r="D263" s="17" t="s">
        <v>25</v>
      </c>
      <c r="E263" s="23" t="s">
        <v>268</v>
      </c>
      <c r="F263" s="17" t="s">
        <v>28</v>
      </c>
      <c r="G263" s="5">
        <f>G264</f>
        <v>202.7</v>
      </c>
    </row>
    <row r="264" spans="1:7" ht="25.5" x14ac:dyDescent="0.2">
      <c r="A264" s="18" t="s">
        <v>27</v>
      </c>
      <c r="B264" s="15" t="s">
        <v>4</v>
      </c>
      <c r="C264" s="17" t="s">
        <v>83</v>
      </c>
      <c r="D264" s="17" t="s">
        <v>25</v>
      </c>
      <c r="E264" s="23" t="s">
        <v>268</v>
      </c>
      <c r="F264" s="17" t="s">
        <v>24</v>
      </c>
      <c r="G264" s="5">
        <v>202.7</v>
      </c>
    </row>
    <row r="265" spans="1:7" ht="25.5" x14ac:dyDescent="0.2">
      <c r="A265" s="25" t="s">
        <v>38</v>
      </c>
      <c r="B265" s="15" t="s">
        <v>4</v>
      </c>
      <c r="C265" s="17" t="s">
        <v>83</v>
      </c>
      <c r="D265" s="17" t="s">
        <v>25</v>
      </c>
      <c r="E265" s="23" t="s">
        <v>268</v>
      </c>
      <c r="F265" s="17" t="s">
        <v>37</v>
      </c>
      <c r="G265" s="5">
        <f>G266</f>
        <v>54.9</v>
      </c>
    </row>
    <row r="266" spans="1:7" x14ac:dyDescent="0.2">
      <c r="A266" s="32" t="s">
        <v>61</v>
      </c>
      <c r="B266" s="15" t="s">
        <v>4</v>
      </c>
      <c r="C266" s="17" t="s">
        <v>83</v>
      </c>
      <c r="D266" s="17" t="s">
        <v>25</v>
      </c>
      <c r="E266" s="23" t="s">
        <v>268</v>
      </c>
      <c r="F266" s="17" t="s">
        <v>60</v>
      </c>
      <c r="G266" s="5">
        <v>54.9</v>
      </c>
    </row>
    <row r="267" spans="1:7" x14ac:dyDescent="0.2">
      <c r="A267" s="90" t="s">
        <v>267</v>
      </c>
      <c r="B267" s="15" t="s">
        <v>4</v>
      </c>
      <c r="C267" s="14" t="s">
        <v>83</v>
      </c>
      <c r="D267" s="14" t="s">
        <v>2</v>
      </c>
      <c r="E267" s="33"/>
      <c r="F267" s="14"/>
      <c r="G267" s="2">
        <f>G268</f>
        <v>42470.1</v>
      </c>
    </row>
    <row r="268" spans="1:7" x14ac:dyDescent="0.2">
      <c r="A268" s="22" t="s">
        <v>87</v>
      </c>
      <c r="B268" s="15" t="s">
        <v>4</v>
      </c>
      <c r="C268" s="19" t="s">
        <v>83</v>
      </c>
      <c r="D268" s="19" t="s">
        <v>2</v>
      </c>
      <c r="E268" s="19" t="s">
        <v>194</v>
      </c>
      <c r="F268" s="17"/>
      <c r="G268" s="9">
        <f>G269+G280</f>
        <v>42470.1</v>
      </c>
    </row>
    <row r="269" spans="1:7" x14ac:dyDescent="0.2">
      <c r="A269" s="22" t="s">
        <v>92</v>
      </c>
      <c r="B269" s="15" t="s">
        <v>4</v>
      </c>
      <c r="C269" s="19" t="s">
        <v>83</v>
      </c>
      <c r="D269" s="19" t="s">
        <v>2</v>
      </c>
      <c r="E269" s="19" t="s">
        <v>198</v>
      </c>
      <c r="F269" s="19"/>
      <c r="G269" s="9">
        <f>G270</f>
        <v>21281</v>
      </c>
    </row>
    <row r="270" spans="1:7" x14ac:dyDescent="0.2">
      <c r="A270" s="18" t="s">
        <v>77</v>
      </c>
      <c r="B270" s="15" t="s">
        <v>4</v>
      </c>
      <c r="C270" s="17" t="s">
        <v>83</v>
      </c>
      <c r="D270" s="17" t="s">
        <v>2</v>
      </c>
      <c r="E270" s="17" t="s">
        <v>198</v>
      </c>
      <c r="F270" s="17"/>
      <c r="G270" s="5">
        <f>G271+G273+G275+G278</f>
        <v>21281</v>
      </c>
    </row>
    <row r="271" spans="1:7" ht="51" x14ac:dyDescent="0.2">
      <c r="A271" s="18" t="s">
        <v>76</v>
      </c>
      <c r="B271" s="15" t="s">
        <v>4</v>
      </c>
      <c r="C271" s="17" t="s">
        <v>83</v>
      </c>
      <c r="D271" s="17" t="s">
        <v>2</v>
      </c>
      <c r="E271" s="17" t="s">
        <v>198</v>
      </c>
      <c r="F271" s="17" t="s">
        <v>75</v>
      </c>
      <c r="G271" s="5">
        <f>G272</f>
        <v>5249.4</v>
      </c>
    </row>
    <row r="272" spans="1:7" x14ac:dyDescent="0.2">
      <c r="A272" s="18" t="s">
        <v>74</v>
      </c>
      <c r="B272" s="15" t="s">
        <v>4</v>
      </c>
      <c r="C272" s="17" t="s">
        <v>83</v>
      </c>
      <c r="D272" s="17" t="s">
        <v>2</v>
      </c>
      <c r="E272" s="17" t="s">
        <v>198</v>
      </c>
      <c r="F272" s="17" t="s">
        <v>73</v>
      </c>
      <c r="G272" s="5">
        <v>5249.4</v>
      </c>
    </row>
    <row r="273" spans="1:7" ht="25.5" x14ac:dyDescent="0.2">
      <c r="A273" s="18" t="s">
        <v>29</v>
      </c>
      <c r="B273" s="15" t="s">
        <v>4</v>
      </c>
      <c r="C273" s="17" t="s">
        <v>83</v>
      </c>
      <c r="D273" s="17" t="s">
        <v>2</v>
      </c>
      <c r="E273" s="17" t="s">
        <v>198</v>
      </c>
      <c r="F273" s="17" t="s">
        <v>28</v>
      </c>
      <c r="G273" s="5">
        <f>G274</f>
        <v>576.1</v>
      </c>
    </row>
    <row r="274" spans="1:7" ht="25.5" x14ac:dyDescent="0.2">
      <c r="A274" s="18" t="s">
        <v>27</v>
      </c>
      <c r="B274" s="15" t="s">
        <v>4</v>
      </c>
      <c r="C274" s="17" t="s">
        <v>83</v>
      </c>
      <c r="D274" s="17" t="s">
        <v>2</v>
      </c>
      <c r="E274" s="17" t="s">
        <v>198</v>
      </c>
      <c r="F274" s="17" t="s">
        <v>24</v>
      </c>
      <c r="G274" s="5">
        <v>576.1</v>
      </c>
    </row>
    <row r="275" spans="1:7" ht="25.5" x14ac:dyDescent="0.2">
      <c r="A275" s="25" t="s">
        <v>38</v>
      </c>
      <c r="B275" s="15" t="s">
        <v>4</v>
      </c>
      <c r="C275" s="17" t="s">
        <v>83</v>
      </c>
      <c r="D275" s="17" t="s">
        <v>2</v>
      </c>
      <c r="E275" s="17" t="s">
        <v>198</v>
      </c>
      <c r="F275" s="17" t="s">
        <v>37</v>
      </c>
      <c r="G275" s="5">
        <f>G276+G277</f>
        <v>15452.2</v>
      </c>
    </row>
    <row r="276" spans="1:7" x14ac:dyDescent="0.2">
      <c r="A276" s="32" t="s">
        <v>61</v>
      </c>
      <c r="B276" s="15" t="s">
        <v>4</v>
      </c>
      <c r="C276" s="17" t="s">
        <v>83</v>
      </c>
      <c r="D276" s="17" t="s">
        <v>2</v>
      </c>
      <c r="E276" s="17" t="s">
        <v>198</v>
      </c>
      <c r="F276" s="17" t="s">
        <v>60</v>
      </c>
      <c r="G276" s="5">
        <v>3749.2</v>
      </c>
    </row>
    <row r="277" spans="1:7" x14ac:dyDescent="0.2">
      <c r="A277" s="18" t="s">
        <v>36</v>
      </c>
      <c r="B277" s="15" t="s">
        <v>4</v>
      </c>
      <c r="C277" s="17" t="s">
        <v>83</v>
      </c>
      <c r="D277" s="17" t="s">
        <v>2</v>
      </c>
      <c r="E277" s="17" t="s">
        <v>198</v>
      </c>
      <c r="F277" s="17" t="s">
        <v>34</v>
      </c>
      <c r="G277" s="5">
        <v>11703</v>
      </c>
    </row>
    <row r="278" spans="1:7" x14ac:dyDescent="0.2">
      <c r="A278" s="18" t="s">
        <v>72</v>
      </c>
      <c r="B278" s="15" t="s">
        <v>4</v>
      </c>
      <c r="C278" s="17" t="s">
        <v>83</v>
      </c>
      <c r="D278" s="17" t="s">
        <v>2</v>
      </c>
      <c r="E278" s="17" t="s">
        <v>198</v>
      </c>
      <c r="F278" s="17" t="s">
        <v>71</v>
      </c>
      <c r="G278" s="5">
        <f>G279</f>
        <v>3.3</v>
      </c>
    </row>
    <row r="279" spans="1:7" x14ac:dyDescent="0.2">
      <c r="A279" s="18" t="s">
        <v>70</v>
      </c>
      <c r="B279" s="15" t="s">
        <v>4</v>
      </c>
      <c r="C279" s="17" t="s">
        <v>83</v>
      </c>
      <c r="D279" s="17" t="s">
        <v>2</v>
      </c>
      <c r="E279" s="17" t="s">
        <v>198</v>
      </c>
      <c r="F279" s="17" t="s">
        <v>69</v>
      </c>
      <c r="G279" s="5">
        <v>3.3</v>
      </c>
    </row>
    <row r="280" spans="1:7" ht="25.5" x14ac:dyDescent="0.2">
      <c r="A280" s="18" t="s">
        <v>548</v>
      </c>
      <c r="B280" s="15" t="s">
        <v>4</v>
      </c>
      <c r="C280" s="19" t="s">
        <v>83</v>
      </c>
      <c r="D280" s="19" t="s">
        <v>2</v>
      </c>
      <c r="E280" s="19" t="s">
        <v>547</v>
      </c>
      <c r="F280" s="17"/>
      <c r="G280" s="5">
        <f>G281</f>
        <v>21189.1</v>
      </c>
    </row>
    <row r="281" spans="1:7" ht="25.5" x14ac:dyDescent="0.2">
      <c r="A281" s="25" t="s">
        <v>38</v>
      </c>
      <c r="B281" s="15" t="s">
        <v>4</v>
      </c>
      <c r="C281" s="17" t="s">
        <v>83</v>
      </c>
      <c r="D281" s="17" t="s">
        <v>2</v>
      </c>
      <c r="E281" s="17" t="s">
        <v>547</v>
      </c>
      <c r="F281" s="17" t="s">
        <v>37</v>
      </c>
      <c r="G281" s="5">
        <f>G282+G283</f>
        <v>21189.1</v>
      </c>
    </row>
    <row r="282" spans="1:7" x14ac:dyDescent="0.2">
      <c r="A282" s="32" t="s">
        <v>61</v>
      </c>
      <c r="B282" s="15" t="s">
        <v>4</v>
      </c>
      <c r="C282" s="17" t="s">
        <v>83</v>
      </c>
      <c r="D282" s="17" t="s">
        <v>2</v>
      </c>
      <c r="E282" s="17" t="s">
        <v>547</v>
      </c>
      <c r="F282" s="17" t="s">
        <v>60</v>
      </c>
      <c r="G282" s="5">
        <v>4443.3999999999996</v>
      </c>
    </row>
    <row r="283" spans="1:7" x14ac:dyDescent="0.2">
      <c r="A283" s="18" t="s">
        <v>36</v>
      </c>
      <c r="B283" s="15" t="s">
        <v>4</v>
      </c>
      <c r="C283" s="17" t="s">
        <v>83</v>
      </c>
      <c r="D283" s="17" t="s">
        <v>2</v>
      </c>
      <c r="E283" s="17" t="s">
        <v>547</v>
      </c>
      <c r="F283" s="17" t="s">
        <v>34</v>
      </c>
      <c r="G283" s="5">
        <v>16745.7</v>
      </c>
    </row>
    <row r="284" spans="1:7" x14ac:dyDescent="0.2">
      <c r="A284" s="16" t="s">
        <v>91</v>
      </c>
      <c r="B284" s="15" t="s">
        <v>4</v>
      </c>
      <c r="C284" s="14" t="s">
        <v>83</v>
      </c>
      <c r="D284" s="14" t="s">
        <v>83</v>
      </c>
      <c r="E284" s="14"/>
      <c r="F284" s="14"/>
      <c r="G284" s="2">
        <f>G285+G299+G310</f>
        <v>8722.1</v>
      </c>
    </row>
    <row r="285" spans="1:7" x14ac:dyDescent="0.2">
      <c r="A285" s="22" t="s">
        <v>203</v>
      </c>
      <c r="B285" s="15" t="s">
        <v>4</v>
      </c>
      <c r="C285" s="19" t="s">
        <v>83</v>
      </c>
      <c r="D285" s="19" t="s">
        <v>83</v>
      </c>
      <c r="E285" s="20" t="s">
        <v>204</v>
      </c>
      <c r="F285" s="14"/>
      <c r="G285" s="9">
        <f>G286+G289+G294</f>
        <v>2791.8</v>
      </c>
    </row>
    <row r="286" spans="1:7" ht="57" customHeight="1" x14ac:dyDescent="0.25">
      <c r="A286" s="22" t="s">
        <v>90</v>
      </c>
      <c r="B286" s="15" t="s">
        <v>4</v>
      </c>
      <c r="C286" s="19" t="s">
        <v>83</v>
      </c>
      <c r="D286" s="19" t="s">
        <v>83</v>
      </c>
      <c r="E286" s="20" t="s">
        <v>486</v>
      </c>
      <c r="F286" s="31"/>
      <c r="G286" s="9">
        <f>G287</f>
        <v>9.6999999999999993</v>
      </c>
    </row>
    <row r="287" spans="1:7" ht="25.5" x14ac:dyDescent="0.2">
      <c r="A287" s="25" t="s">
        <v>38</v>
      </c>
      <c r="B287" s="15" t="s">
        <v>4</v>
      </c>
      <c r="C287" s="17" t="s">
        <v>83</v>
      </c>
      <c r="D287" s="17" t="s">
        <v>83</v>
      </c>
      <c r="E287" s="26" t="s">
        <v>486</v>
      </c>
      <c r="F287" s="17" t="s">
        <v>37</v>
      </c>
      <c r="G287" s="5">
        <f>G288</f>
        <v>9.6999999999999993</v>
      </c>
    </row>
    <row r="288" spans="1:7" ht="15.75" customHeight="1" x14ac:dyDescent="0.2">
      <c r="A288" s="32" t="s">
        <v>36</v>
      </c>
      <c r="B288" s="15" t="s">
        <v>4</v>
      </c>
      <c r="C288" s="17" t="s">
        <v>83</v>
      </c>
      <c r="D288" s="17" t="s">
        <v>83</v>
      </c>
      <c r="E288" s="26" t="s">
        <v>486</v>
      </c>
      <c r="F288" s="17" t="s">
        <v>34</v>
      </c>
      <c r="G288" s="5">
        <v>9.6999999999999993</v>
      </c>
    </row>
    <row r="289" spans="1:7" ht="76.5" x14ac:dyDescent="0.2">
      <c r="A289" s="22" t="s">
        <v>205</v>
      </c>
      <c r="B289" s="15" t="s">
        <v>4</v>
      </c>
      <c r="C289" s="19" t="s">
        <v>83</v>
      </c>
      <c r="D289" s="19" t="s">
        <v>83</v>
      </c>
      <c r="E289" s="20" t="s">
        <v>487</v>
      </c>
      <c r="F289" s="19"/>
      <c r="G289" s="9">
        <f>G290+G292</f>
        <v>2532.3000000000002</v>
      </c>
    </row>
    <row r="290" spans="1:7" ht="25.5" x14ac:dyDescent="0.2">
      <c r="A290" s="18" t="s">
        <v>29</v>
      </c>
      <c r="B290" s="15" t="s">
        <v>4</v>
      </c>
      <c r="C290" s="17" t="s">
        <v>83</v>
      </c>
      <c r="D290" s="17" t="s">
        <v>83</v>
      </c>
      <c r="E290" s="26" t="s">
        <v>487</v>
      </c>
      <c r="F290" s="17" t="s">
        <v>28</v>
      </c>
      <c r="G290" s="5">
        <f>G291</f>
        <v>2050.3000000000002</v>
      </c>
    </row>
    <row r="291" spans="1:7" ht="25.5" x14ac:dyDescent="0.2">
      <c r="A291" s="18" t="s">
        <v>27</v>
      </c>
      <c r="B291" s="15" t="s">
        <v>4</v>
      </c>
      <c r="C291" s="17" t="s">
        <v>83</v>
      </c>
      <c r="D291" s="17" t="s">
        <v>83</v>
      </c>
      <c r="E291" s="26" t="s">
        <v>487</v>
      </c>
      <c r="F291" s="17" t="s">
        <v>24</v>
      </c>
      <c r="G291" s="5">
        <v>2050.3000000000002</v>
      </c>
    </row>
    <row r="292" spans="1:7" ht="25.5" x14ac:dyDescent="0.2">
      <c r="A292" s="25" t="s">
        <v>38</v>
      </c>
      <c r="B292" s="15" t="s">
        <v>4</v>
      </c>
      <c r="C292" s="17" t="s">
        <v>83</v>
      </c>
      <c r="D292" s="17" t="s">
        <v>83</v>
      </c>
      <c r="E292" s="26" t="s">
        <v>487</v>
      </c>
      <c r="F292" s="17" t="s">
        <v>37</v>
      </c>
      <c r="G292" s="5">
        <f>G293</f>
        <v>482</v>
      </c>
    </row>
    <row r="293" spans="1:7" x14ac:dyDescent="0.2">
      <c r="A293" s="32" t="s">
        <v>61</v>
      </c>
      <c r="B293" s="15" t="s">
        <v>4</v>
      </c>
      <c r="C293" s="17" t="s">
        <v>83</v>
      </c>
      <c r="D293" s="17" t="s">
        <v>83</v>
      </c>
      <c r="E293" s="26" t="s">
        <v>487</v>
      </c>
      <c r="F293" s="17" t="s">
        <v>60</v>
      </c>
      <c r="G293" s="5">
        <v>482</v>
      </c>
    </row>
    <row r="294" spans="1:7" ht="66.75" customHeight="1" x14ac:dyDescent="0.2">
      <c r="A294" s="40" t="s">
        <v>207</v>
      </c>
      <c r="B294" s="15" t="s">
        <v>4</v>
      </c>
      <c r="C294" s="19" t="s">
        <v>83</v>
      </c>
      <c r="D294" s="19" t="s">
        <v>83</v>
      </c>
      <c r="E294" s="20" t="s">
        <v>208</v>
      </c>
      <c r="F294" s="19"/>
      <c r="G294" s="9">
        <f>G295+G297</f>
        <v>249.8</v>
      </c>
    </row>
    <row r="295" spans="1:7" ht="25.5" x14ac:dyDescent="0.2">
      <c r="A295" s="18" t="s">
        <v>29</v>
      </c>
      <c r="B295" s="15" t="s">
        <v>4</v>
      </c>
      <c r="C295" s="17" t="s">
        <v>83</v>
      </c>
      <c r="D295" s="17" t="s">
        <v>83</v>
      </c>
      <c r="E295" s="26" t="s">
        <v>208</v>
      </c>
      <c r="F295" s="17" t="s">
        <v>28</v>
      </c>
      <c r="G295" s="5">
        <f>G296</f>
        <v>249.8</v>
      </c>
    </row>
    <row r="296" spans="1:7" ht="25.5" x14ac:dyDescent="0.2">
      <c r="A296" s="18" t="s">
        <v>27</v>
      </c>
      <c r="B296" s="15" t="s">
        <v>4</v>
      </c>
      <c r="C296" s="17" t="s">
        <v>83</v>
      </c>
      <c r="D296" s="17" t="s">
        <v>83</v>
      </c>
      <c r="E296" s="26" t="s">
        <v>208</v>
      </c>
      <c r="F296" s="17" t="s">
        <v>24</v>
      </c>
      <c r="G296" s="5">
        <v>249.8</v>
      </c>
    </row>
    <row r="297" spans="1:7" ht="25.5" x14ac:dyDescent="0.2">
      <c r="A297" s="25" t="s">
        <v>38</v>
      </c>
      <c r="B297" s="15" t="s">
        <v>4</v>
      </c>
      <c r="C297" s="17" t="s">
        <v>83</v>
      </c>
      <c r="D297" s="17" t="s">
        <v>83</v>
      </c>
      <c r="E297" s="26" t="s">
        <v>208</v>
      </c>
      <c r="F297" s="17" t="s">
        <v>37</v>
      </c>
      <c r="G297" s="5">
        <f>G298</f>
        <v>0</v>
      </c>
    </row>
    <row r="298" spans="1:7" x14ac:dyDescent="0.2">
      <c r="A298" s="32" t="s">
        <v>61</v>
      </c>
      <c r="B298" s="15" t="s">
        <v>4</v>
      </c>
      <c r="C298" s="17" t="s">
        <v>83</v>
      </c>
      <c r="D298" s="17" t="s">
        <v>83</v>
      </c>
      <c r="E298" s="26" t="s">
        <v>208</v>
      </c>
      <c r="F298" s="17" t="s">
        <v>60</v>
      </c>
      <c r="G298" s="5">
        <v>0</v>
      </c>
    </row>
    <row r="299" spans="1:7" x14ac:dyDescent="0.2">
      <c r="A299" s="22" t="s">
        <v>89</v>
      </c>
      <c r="B299" s="15" t="s">
        <v>4</v>
      </c>
      <c r="C299" s="19" t="s">
        <v>83</v>
      </c>
      <c r="D299" s="19" t="s">
        <v>83</v>
      </c>
      <c r="E299" s="19" t="s">
        <v>209</v>
      </c>
      <c r="F299" s="19"/>
      <c r="G299" s="9">
        <f>G300+G307</f>
        <v>5530.3</v>
      </c>
    </row>
    <row r="300" spans="1:7" x14ac:dyDescent="0.2">
      <c r="A300" s="22" t="s">
        <v>210</v>
      </c>
      <c r="B300" s="15" t="s">
        <v>4</v>
      </c>
      <c r="C300" s="19" t="s">
        <v>83</v>
      </c>
      <c r="D300" s="19" t="s">
        <v>83</v>
      </c>
      <c r="E300" s="19" t="s">
        <v>211</v>
      </c>
      <c r="F300" s="19"/>
      <c r="G300" s="9">
        <f>G301+G303+G305</f>
        <v>4575.3</v>
      </c>
    </row>
    <row r="301" spans="1:7" ht="51" x14ac:dyDescent="0.2">
      <c r="A301" s="18" t="s">
        <v>76</v>
      </c>
      <c r="B301" s="15" t="s">
        <v>4</v>
      </c>
      <c r="C301" s="17" t="s">
        <v>83</v>
      </c>
      <c r="D301" s="17" t="s">
        <v>83</v>
      </c>
      <c r="E301" s="17" t="s">
        <v>211</v>
      </c>
      <c r="F301" s="17" t="s">
        <v>75</v>
      </c>
      <c r="G301" s="5">
        <f>G302</f>
        <v>3397</v>
      </c>
    </row>
    <row r="302" spans="1:7" x14ac:dyDescent="0.2">
      <c r="A302" s="18" t="s">
        <v>74</v>
      </c>
      <c r="B302" s="15" t="s">
        <v>4</v>
      </c>
      <c r="C302" s="17" t="s">
        <v>83</v>
      </c>
      <c r="D302" s="17" t="s">
        <v>83</v>
      </c>
      <c r="E302" s="17" t="s">
        <v>211</v>
      </c>
      <c r="F302" s="17" t="s">
        <v>73</v>
      </c>
      <c r="G302" s="5">
        <v>3397</v>
      </c>
    </row>
    <row r="303" spans="1:7" ht="25.5" x14ac:dyDescent="0.2">
      <c r="A303" s="18" t="s">
        <v>29</v>
      </c>
      <c r="B303" s="15" t="s">
        <v>4</v>
      </c>
      <c r="C303" s="17" t="s">
        <v>83</v>
      </c>
      <c r="D303" s="17" t="s">
        <v>83</v>
      </c>
      <c r="E303" s="17" t="s">
        <v>211</v>
      </c>
      <c r="F303" s="17" t="s">
        <v>28</v>
      </c>
      <c r="G303" s="5">
        <f>G304</f>
        <v>1173.3</v>
      </c>
    </row>
    <row r="304" spans="1:7" ht="25.5" x14ac:dyDescent="0.2">
      <c r="A304" s="18" t="s">
        <v>27</v>
      </c>
      <c r="B304" s="15" t="s">
        <v>4</v>
      </c>
      <c r="C304" s="17" t="s">
        <v>83</v>
      </c>
      <c r="D304" s="17" t="s">
        <v>83</v>
      </c>
      <c r="E304" s="17" t="s">
        <v>211</v>
      </c>
      <c r="F304" s="17" t="s">
        <v>24</v>
      </c>
      <c r="G304" s="5">
        <v>1173.3</v>
      </c>
    </row>
    <row r="305" spans="1:7" x14ac:dyDescent="0.2">
      <c r="A305" s="18" t="s">
        <v>72</v>
      </c>
      <c r="B305" s="15" t="s">
        <v>4</v>
      </c>
      <c r="C305" s="17" t="s">
        <v>83</v>
      </c>
      <c r="D305" s="17" t="s">
        <v>83</v>
      </c>
      <c r="E305" s="17" t="s">
        <v>211</v>
      </c>
      <c r="F305" s="17" t="s">
        <v>71</v>
      </c>
      <c r="G305" s="5">
        <f>G306</f>
        <v>5</v>
      </c>
    </row>
    <row r="306" spans="1:7" x14ac:dyDescent="0.2">
      <c r="A306" s="18" t="s">
        <v>70</v>
      </c>
      <c r="B306" s="15" t="s">
        <v>4</v>
      </c>
      <c r="C306" s="17" t="s">
        <v>83</v>
      </c>
      <c r="D306" s="17" t="s">
        <v>83</v>
      </c>
      <c r="E306" s="17" t="s">
        <v>211</v>
      </c>
      <c r="F306" s="17" t="s">
        <v>69</v>
      </c>
      <c r="G306" s="5">
        <v>5</v>
      </c>
    </row>
    <row r="307" spans="1:7" x14ac:dyDescent="0.2">
      <c r="A307" s="22" t="s">
        <v>569</v>
      </c>
      <c r="B307" s="15" t="s">
        <v>4</v>
      </c>
      <c r="C307" s="19" t="s">
        <v>83</v>
      </c>
      <c r="D307" s="19" t="s">
        <v>83</v>
      </c>
      <c r="E307" s="19" t="s">
        <v>570</v>
      </c>
      <c r="F307" s="19"/>
      <c r="G307" s="9">
        <f>G308</f>
        <v>955</v>
      </c>
    </row>
    <row r="308" spans="1:7" x14ac:dyDescent="0.2">
      <c r="A308" s="18" t="s">
        <v>72</v>
      </c>
      <c r="B308" s="15" t="s">
        <v>4</v>
      </c>
      <c r="C308" s="17" t="s">
        <v>83</v>
      </c>
      <c r="D308" s="17" t="s">
        <v>83</v>
      </c>
      <c r="E308" s="17" t="s">
        <v>570</v>
      </c>
      <c r="F308" s="17" t="s">
        <v>28</v>
      </c>
      <c r="G308" s="5">
        <f>G309</f>
        <v>955</v>
      </c>
    </row>
    <row r="309" spans="1:7" x14ac:dyDescent="0.2">
      <c r="A309" s="18" t="s">
        <v>70</v>
      </c>
      <c r="B309" s="15" t="s">
        <v>4</v>
      </c>
      <c r="C309" s="17" t="s">
        <v>83</v>
      </c>
      <c r="D309" s="17" t="s">
        <v>83</v>
      </c>
      <c r="E309" s="17" t="s">
        <v>570</v>
      </c>
      <c r="F309" s="17" t="s">
        <v>24</v>
      </c>
      <c r="G309" s="5">
        <v>955</v>
      </c>
    </row>
    <row r="310" spans="1:7" ht="38.25" x14ac:dyDescent="0.2">
      <c r="A310" s="22" t="s">
        <v>501</v>
      </c>
      <c r="B310" s="15" t="s">
        <v>4</v>
      </c>
      <c r="C310" s="19" t="s">
        <v>83</v>
      </c>
      <c r="D310" s="19" t="s">
        <v>83</v>
      </c>
      <c r="E310" s="19" t="s">
        <v>503</v>
      </c>
      <c r="F310" s="19"/>
      <c r="G310" s="9">
        <f>G311</f>
        <v>400</v>
      </c>
    </row>
    <row r="311" spans="1:7" ht="25.5" x14ac:dyDescent="0.2">
      <c r="A311" s="18" t="s">
        <v>29</v>
      </c>
      <c r="B311" s="15" t="s">
        <v>4</v>
      </c>
      <c r="C311" s="17" t="s">
        <v>83</v>
      </c>
      <c r="D311" s="17" t="s">
        <v>83</v>
      </c>
      <c r="E311" s="17" t="s">
        <v>503</v>
      </c>
      <c r="F311" s="17" t="s">
        <v>28</v>
      </c>
      <c r="G311" s="5">
        <f>G312</f>
        <v>400</v>
      </c>
    </row>
    <row r="312" spans="1:7" ht="25.5" x14ac:dyDescent="0.2">
      <c r="A312" s="18" t="s">
        <v>27</v>
      </c>
      <c r="B312" s="15" t="s">
        <v>4</v>
      </c>
      <c r="C312" s="17" t="s">
        <v>83</v>
      </c>
      <c r="D312" s="17" t="s">
        <v>83</v>
      </c>
      <c r="E312" s="17" t="s">
        <v>503</v>
      </c>
      <c r="F312" s="17" t="s">
        <v>24</v>
      </c>
      <c r="G312" s="5">
        <v>400</v>
      </c>
    </row>
    <row r="313" spans="1:7" x14ac:dyDescent="0.2">
      <c r="A313" s="39" t="s">
        <v>88</v>
      </c>
      <c r="B313" s="15" t="s">
        <v>4</v>
      </c>
      <c r="C313" s="14" t="s">
        <v>83</v>
      </c>
      <c r="D313" s="14" t="s">
        <v>82</v>
      </c>
      <c r="E313" s="14"/>
      <c r="F313" s="14"/>
      <c r="G313" s="2">
        <f>G317+G357+G360+G314+G366</f>
        <v>37378.800000000003</v>
      </c>
    </row>
    <row r="314" spans="1:7" ht="25.5" x14ac:dyDescent="0.2">
      <c r="A314" s="83" t="s">
        <v>502</v>
      </c>
      <c r="B314" s="15" t="s">
        <v>4</v>
      </c>
      <c r="C314" s="19" t="s">
        <v>83</v>
      </c>
      <c r="D314" s="19" t="s">
        <v>82</v>
      </c>
      <c r="E314" s="19" t="s">
        <v>251</v>
      </c>
      <c r="F314" s="19"/>
      <c r="G314" s="9">
        <f>G315</f>
        <v>388.8</v>
      </c>
    </row>
    <row r="315" spans="1:7" ht="25.5" x14ac:dyDescent="0.2">
      <c r="A315" s="18" t="s">
        <v>29</v>
      </c>
      <c r="B315" s="15" t="s">
        <v>4</v>
      </c>
      <c r="C315" s="17" t="s">
        <v>83</v>
      </c>
      <c r="D315" s="17" t="s">
        <v>82</v>
      </c>
      <c r="E315" s="17" t="s">
        <v>251</v>
      </c>
      <c r="F315" s="17" t="s">
        <v>28</v>
      </c>
      <c r="G315" s="5">
        <f>G316</f>
        <v>388.8</v>
      </c>
    </row>
    <row r="316" spans="1:7" ht="25.5" x14ac:dyDescent="0.2">
      <c r="A316" s="18" t="s">
        <v>27</v>
      </c>
      <c r="B316" s="15" t="s">
        <v>4</v>
      </c>
      <c r="C316" s="17" t="s">
        <v>83</v>
      </c>
      <c r="D316" s="17" t="s">
        <v>82</v>
      </c>
      <c r="E316" s="17" t="s">
        <v>251</v>
      </c>
      <c r="F316" s="17" t="s">
        <v>24</v>
      </c>
      <c r="G316" s="5">
        <v>388.8</v>
      </c>
    </row>
    <row r="317" spans="1:7" x14ac:dyDescent="0.2">
      <c r="A317" s="22" t="s">
        <v>87</v>
      </c>
      <c r="B317" s="15" t="s">
        <v>4</v>
      </c>
      <c r="C317" s="19" t="s">
        <v>83</v>
      </c>
      <c r="D317" s="19" t="s">
        <v>82</v>
      </c>
      <c r="E317" s="19" t="s">
        <v>194</v>
      </c>
      <c r="F317" s="17"/>
      <c r="G317" s="9">
        <f>G318+G330+G333+G339+G342+G351+G354+G336+G345+G348+G327</f>
        <v>33990.5</v>
      </c>
    </row>
    <row r="318" spans="1:7" x14ac:dyDescent="0.2">
      <c r="A318" s="22" t="s">
        <v>86</v>
      </c>
      <c r="B318" s="15" t="s">
        <v>4</v>
      </c>
      <c r="C318" s="19" t="s">
        <v>83</v>
      </c>
      <c r="D318" s="19" t="s">
        <v>82</v>
      </c>
      <c r="E318" s="19" t="s">
        <v>212</v>
      </c>
      <c r="F318" s="17"/>
      <c r="G318" s="9">
        <f>G319+G321+G323+G325</f>
        <v>11397.699999999999</v>
      </c>
    </row>
    <row r="319" spans="1:7" ht="51" x14ac:dyDescent="0.2">
      <c r="A319" s="18" t="s">
        <v>76</v>
      </c>
      <c r="B319" s="15" t="s">
        <v>4</v>
      </c>
      <c r="C319" s="17" t="s">
        <v>83</v>
      </c>
      <c r="D319" s="17" t="s">
        <v>82</v>
      </c>
      <c r="E319" s="17" t="s">
        <v>212</v>
      </c>
      <c r="F319" s="17" t="s">
        <v>75</v>
      </c>
      <c r="G319" s="5">
        <f>G320</f>
        <v>3522.7</v>
      </c>
    </row>
    <row r="320" spans="1:7" x14ac:dyDescent="0.2">
      <c r="A320" s="18" t="s">
        <v>74</v>
      </c>
      <c r="B320" s="15" t="s">
        <v>4</v>
      </c>
      <c r="C320" s="17" t="s">
        <v>83</v>
      </c>
      <c r="D320" s="17" t="s">
        <v>82</v>
      </c>
      <c r="E320" s="17" t="s">
        <v>212</v>
      </c>
      <c r="F320" s="17" t="s">
        <v>73</v>
      </c>
      <c r="G320" s="5">
        <v>3522.7</v>
      </c>
    </row>
    <row r="321" spans="1:7" ht="25.5" x14ac:dyDescent="0.2">
      <c r="A321" s="18" t="s">
        <v>29</v>
      </c>
      <c r="B321" s="15" t="s">
        <v>4</v>
      </c>
      <c r="C321" s="17" t="s">
        <v>83</v>
      </c>
      <c r="D321" s="17" t="s">
        <v>82</v>
      </c>
      <c r="E321" s="17" t="s">
        <v>212</v>
      </c>
      <c r="F321" s="17" t="s">
        <v>28</v>
      </c>
      <c r="G321" s="5">
        <f>G322</f>
        <v>186.3</v>
      </c>
    </row>
    <row r="322" spans="1:7" ht="25.5" x14ac:dyDescent="0.2">
      <c r="A322" s="18" t="s">
        <v>27</v>
      </c>
      <c r="B322" s="15" t="s">
        <v>4</v>
      </c>
      <c r="C322" s="17" t="s">
        <v>83</v>
      </c>
      <c r="D322" s="17" t="s">
        <v>82</v>
      </c>
      <c r="E322" s="17" t="s">
        <v>212</v>
      </c>
      <c r="F322" s="17" t="s">
        <v>24</v>
      </c>
      <c r="G322" s="5">
        <v>186.3</v>
      </c>
    </row>
    <row r="323" spans="1:7" ht="25.5" x14ac:dyDescent="0.2">
      <c r="A323" s="25" t="s">
        <v>38</v>
      </c>
      <c r="B323" s="15" t="s">
        <v>4</v>
      </c>
      <c r="C323" s="17" t="s">
        <v>83</v>
      </c>
      <c r="D323" s="17" t="s">
        <v>82</v>
      </c>
      <c r="E323" s="17" t="s">
        <v>212</v>
      </c>
      <c r="F323" s="17" t="s">
        <v>37</v>
      </c>
      <c r="G323" s="5">
        <f>G324</f>
        <v>7684.8</v>
      </c>
    </row>
    <row r="324" spans="1:7" x14ac:dyDescent="0.2">
      <c r="A324" s="32" t="s">
        <v>61</v>
      </c>
      <c r="B324" s="15" t="s">
        <v>4</v>
      </c>
      <c r="C324" s="17" t="s">
        <v>83</v>
      </c>
      <c r="D324" s="17" t="s">
        <v>82</v>
      </c>
      <c r="E324" s="17" t="s">
        <v>212</v>
      </c>
      <c r="F324" s="17" t="s">
        <v>60</v>
      </c>
      <c r="G324" s="5">
        <v>7684.8</v>
      </c>
    </row>
    <row r="325" spans="1:7" x14ac:dyDescent="0.2">
      <c r="A325" s="18" t="s">
        <v>72</v>
      </c>
      <c r="B325" s="15" t="s">
        <v>4</v>
      </c>
      <c r="C325" s="17" t="s">
        <v>83</v>
      </c>
      <c r="D325" s="17" t="s">
        <v>82</v>
      </c>
      <c r="E325" s="17" t="s">
        <v>212</v>
      </c>
      <c r="F325" s="17" t="s">
        <v>71</v>
      </c>
      <c r="G325" s="5">
        <f>G326</f>
        <v>3.9</v>
      </c>
    </row>
    <row r="326" spans="1:7" x14ac:dyDescent="0.2">
      <c r="A326" s="18" t="s">
        <v>70</v>
      </c>
      <c r="B326" s="15" t="s">
        <v>4</v>
      </c>
      <c r="C326" s="17" t="s">
        <v>83</v>
      </c>
      <c r="D326" s="17" t="s">
        <v>82</v>
      </c>
      <c r="E326" s="17" t="s">
        <v>212</v>
      </c>
      <c r="F326" s="17" t="s">
        <v>69</v>
      </c>
      <c r="G326" s="5">
        <v>3.9</v>
      </c>
    </row>
    <row r="327" spans="1:7" ht="25.5" x14ac:dyDescent="0.2">
      <c r="A327" s="22" t="s">
        <v>549</v>
      </c>
      <c r="B327" s="15" t="s">
        <v>4</v>
      </c>
      <c r="C327" s="19" t="s">
        <v>83</v>
      </c>
      <c r="D327" s="19" t="s">
        <v>82</v>
      </c>
      <c r="E327" s="19" t="s">
        <v>547</v>
      </c>
      <c r="F327" s="19"/>
      <c r="G327" s="9">
        <f>G328</f>
        <v>5964.4</v>
      </c>
    </row>
    <row r="328" spans="1:7" ht="25.5" x14ac:dyDescent="0.2">
      <c r="A328" s="25" t="s">
        <v>38</v>
      </c>
      <c r="B328" s="15" t="s">
        <v>4</v>
      </c>
      <c r="C328" s="17" t="s">
        <v>83</v>
      </c>
      <c r="D328" s="17" t="s">
        <v>82</v>
      </c>
      <c r="E328" s="17" t="s">
        <v>547</v>
      </c>
      <c r="F328" s="17" t="s">
        <v>37</v>
      </c>
      <c r="G328" s="5">
        <f>G329</f>
        <v>5964.4</v>
      </c>
    </row>
    <row r="329" spans="1:7" x14ac:dyDescent="0.2">
      <c r="A329" s="32" t="s">
        <v>61</v>
      </c>
      <c r="B329" s="15" t="s">
        <v>4</v>
      </c>
      <c r="C329" s="17" t="s">
        <v>83</v>
      </c>
      <c r="D329" s="17" t="s">
        <v>82</v>
      </c>
      <c r="E329" s="17" t="s">
        <v>547</v>
      </c>
      <c r="F329" s="17" t="s">
        <v>60</v>
      </c>
      <c r="G329" s="5">
        <v>5964.4</v>
      </c>
    </row>
    <row r="330" spans="1:7" x14ac:dyDescent="0.2">
      <c r="A330" s="22" t="s">
        <v>85</v>
      </c>
      <c r="B330" s="15" t="s">
        <v>4</v>
      </c>
      <c r="C330" s="19" t="s">
        <v>83</v>
      </c>
      <c r="D330" s="19" t="s">
        <v>82</v>
      </c>
      <c r="E330" s="19" t="s">
        <v>213</v>
      </c>
      <c r="F330" s="19"/>
      <c r="G330" s="9">
        <f>G331</f>
        <v>615</v>
      </c>
    </row>
    <row r="331" spans="1:7" ht="25.5" x14ac:dyDescent="0.2">
      <c r="A331" s="18" t="s">
        <v>29</v>
      </c>
      <c r="B331" s="15" t="s">
        <v>4</v>
      </c>
      <c r="C331" s="17" t="s">
        <v>83</v>
      </c>
      <c r="D331" s="17" t="s">
        <v>82</v>
      </c>
      <c r="E331" s="17" t="s">
        <v>213</v>
      </c>
      <c r="F331" s="17" t="s">
        <v>28</v>
      </c>
      <c r="G331" s="5">
        <f>G332</f>
        <v>615</v>
      </c>
    </row>
    <row r="332" spans="1:7" ht="25.5" x14ac:dyDescent="0.2">
      <c r="A332" s="18" t="s">
        <v>27</v>
      </c>
      <c r="B332" s="15" t="s">
        <v>4</v>
      </c>
      <c r="C332" s="17" t="s">
        <v>83</v>
      </c>
      <c r="D332" s="17" t="s">
        <v>82</v>
      </c>
      <c r="E332" s="17" t="s">
        <v>213</v>
      </c>
      <c r="F332" s="17" t="s">
        <v>24</v>
      </c>
      <c r="G332" s="5">
        <v>615</v>
      </c>
    </row>
    <row r="333" spans="1:7" ht="39" customHeight="1" x14ac:dyDescent="0.2">
      <c r="A333" s="37" t="s">
        <v>245</v>
      </c>
      <c r="B333" s="43">
        <v>203</v>
      </c>
      <c r="C333" s="36" t="s">
        <v>83</v>
      </c>
      <c r="D333" s="19" t="s">
        <v>82</v>
      </c>
      <c r="E333" s="19" t="s">
        <v>246</v>
      </c>
      <c r="F333" s="17"/>
      <c r="G333" s="5">
        <f>G334</f>
        <v>1000</v>
      </c>
    </row>
    <row r="334" spans="1:7" ht="25.5" x14ac:dyDescent="0.2">
      <c r="A334" s="18" t="s">
        <v>29</v>
      </c>
      <c r="B334" s="15" t="s">
        <v>4</v>
      </c>
      <c r="C334" s="17" t="s">
        <v>83</v>
      </c>
      <c r="D334" s="17" t="s">
        <v>82</v>
      </c>
      <c r="E334" s="17" t="s">
        <v>246</v>
      </c>
      <c r="F334" s="17" t="s">
        <v>28</v>
      </c>
      <c r="G334" s="5">
        <f>G335</f>
        <v>1000</v>
      </c>
    </row>
    <row r="335" spans="1:7" ht="25.5" x14ac:dyDescent="0.2">
      <c r="A335" s="18" t="s">
        <v>27</v>
      </c>
      <c r="B335" s="15" t="s">
        <v>4</v>
      </c>
      <c r="C335" s="17" t="s">
        <v>83</v>
      </c>
      <c r="D335" s="17" t="s">
        <v>82</v>
      </c>
      <c r="E335" s="17" t="s">
        <v>246</v>
      </c>
      <c r="F335" s="17" t="s">
        <v>24</v>
      </c>
      <c r="G335" s="5">
        <v>1000</v>
      </c>
    </row>
    <row r="336" spans="1:7" ht="76.5" customHeight="1" x14ac:dyDescent="0.2">
      <c r="A336" s="35" t="s">
        <v>247</v>
      </c>
      <c r="B336" s="15" t="s">
        <v>4</v>
      </c>
      <c r="C336" s="19" t="s">
        <v>83</v>
      </c>
      <c r="D336" s="19" t="s">
        <v>82</v>
      </c>
      <c r="E336" s="19" t="s">
        <v>248</v>
      </c>
      <c r="F336" s="19"/>
      <c r="G336" s="9">
        <f>G337</f>
        <v>52.6</v>
      </c>
    </row>
    <row r="337" spans="1:7" ht="25.5" x14ac:dyDescent="0.2">
      <c r="A337" s="18" t="s">
        <v>29</v>
      </c>
      <c r="B337" s="15" t="s">
        <v>4</v>
      </c>
      <c r="C337" s="17" t="s">
        <v>83</v>
      </c>
      <c r="D337" s="17" t="s">
        <v>82</v>
      </c>
      <c r="E337" s="17" t="s">
        <v>248</v>
      </c>
      <c r="F337" s="17" t="s">
        <v>28</v>
      </c>
      <c r="G337" s="5">
        <f>G338</f>
        <v>52.6</v>
      </c>
    </row>
    <row r="338" spans="1:7" ht="25.5" x14ac:dyDescent="0.2">
      <c r="A338" s="18" t="s">
        <v>27</v>
      </c>
      <c r="B338" s="15" t="s">
        <v>4</v>
      </c>
      <c r="C338" s="17" t="s">
        <v>83</v>
      </c>
      <c r="D338" s="17" t="s">
        <v>82</v>
      </c>
      <c r="E338" s="17" t="s">
        <v>248</v>
      </c>
      <c r="F338" s="17" t="s">
        <v>24</v>
      </c>
      <c r="G338" s="5">
        <v>52.6</v>
      </c>
    </row>
    <row r="339" spans="1:7" ht="38.25" x14ac:dyDescent="0.2">
      <c r="A339" s="37" t="s">
        <v>214</v>
      </c>
      <c r="B339" s="43">
        <v>203</v>
      </c>
      <c r="C339" s="36" t="s">
        <v>83</v>
      </c>
      <c r="D339" s="19" t="s">
        <v>82</v>
      </c>
      <c r="E339" s="19" t="s">
        <v>215</v>
      </c>
      <c r="F339" s="17"/>
      <c r="G339" s="5">
        <f>G340</f>
        <v>11146.2</v>
      </c>
    </row>
    <row r="340" spans="1:7" ht="25.5" x14ac:dyDescent="0.2">
      <c r="A340" s="18" t="s">
        <v>29</v>
      </c>
      <c r="B340" s="15" t="s">
        <v>4</v>
      </c>
      <c r="C340" s="17" t="s">
        <v>83</v>
      </c>
      <c r="D340" s="17" t="s">
        <v>82</v>
      </c>
      <c r="E340" s="17" t="s">
        <v>215</v>
      </c>
      <c r="F340" s="17" t="s">
        <v>28</v>
      </c>
      <c r="G340" s="5">
        <f>G341</f>
        <v>11146.2</v>
      </c>
    </row>
    <row r="341" spans="1:7" ht="25.5" x14ac:dyDescent="0.2">
      <c r="A341" s="18" t="s">
        <v>27</v>
      </c>
      <c r="B341" s="15" t="s">
        <v>4</v>
      </c>
      <c r="C341" s="17" t="s">
        <v>83</v>
      </c>
      <c r="D341" s="17" t="s">
        <v>82</v>
      </c>
      <c r="E341" s="17" t="s">
        <v>215</v>
      </c>
      <c r="F341" s="17" t="s">
        <v>24</v>
      </c>
      <c r="G341" s="5">
        <v>11146.2</v>
      </c>
    </row>
    <row r="342" spans="1:7" ht="38.25" x14ac:dyDescent="0.2">
      <c r="A342" s="35" t="s">
        <v>216</v>
      </c>
      <c r="B342" s="15" t="s">
        <v>4</v>
      </c>
      <c r="C342" s="19" t="s">
        <v>83</v>
      </c>
      <c r="D342" s="19" t="s">
        <v>82</v>
      </c>
      <c r="E342" s="19" t="s">
        <v>217</v>
      </c>
      <c r="F342" s="19"/>
      <c r="G342" s="9">
        <f>G343</f>
        <v>586.6</v>
      </c>
    </row>
    <row r="343" spans="1:7" ht="25.5" x14ac:dyDescent="0.2">
      <c r="A343" s="18" t="s">
        <v>29</v>
      </c>
      <c r="B343" s="15" t="s">
        <v>4</v>
      </c>
      <c r="C343" s="17" t="s">
        <v>83</v>
      </c>
      <c r="D343" s="17" t="s">
        <v>82</v>
      </c>
      <c r="E343" s="17" t="s">
        <v>217</v>
      </c>
      <c r="F343" s="17" t="s">
        <v>28</v>
      </c>
      <c r="G343" s="5">
        <f>G344</f>
        <v>586.6</v>
      </c>
    </row>
    <row r="344" spans="1:7" ht="25.5" x14ac:dyDescent="0.2">
      <c r="A344" s="18" t="s">
        <v>27</v>
      </c>
      <c r="B344" s="15" t="s">
        <v>4</v>
      </c>
      <c r="C344" s="17" t="s">
        <v>83</v>
      </c>
      <c r="D344" s="17" t="s">
        <v>82</v>
      </c>
      <c r="E344" s="17" t="s">
        <v>217</v>
      </c>
      <c r="F344" s="17" t="s">
        <v>24</v>
      </c>
      <c r="G344" s="5">
        <v>586.6</v>
      </c>
    </row>
    <row r="345" spans="1:7" ht="51" x14ac:dyDescent="0.2">
      <c r="A345" s="22" t="s">
        <v>488</v>
      </c>
      <c r="B345" s="15" t="s">
        <v>4</v>
      </c>
      <c r="C345" s="19" t="s">
        <v>83</v>
      </c>
      <c r="D345" s="19" t="s">
        <v>82</v>
      </c>
      <c r="E345" s="19" t="s">
        <v>489</v>
      </c>
      <c r="F345" s="19"/>
      <c r="G345" s="9">
        <f>G346</f>
        <v>1831</v>
      </c>
    </row>
    <row r="346" spans="1:7" ht="25.5" x14ac:dyDescent="0.2">
      <c r="A346" s="18" t="s">
        <v>29</v>
      </c>
      <c r="B346" s="15" t="s">
        <v>4</v>
      </c>
      <c r="C346" s="17" t="s">
        <v>83</v>
      </c>
      <c r="D346" s="17" t="s">
        <v>82</v>
      </c>
      <c r="E346" s="17" t="s">
        <v>489</v>
      </c>
      <c r="F346" s="17" t="s">
        <v>28</v>
      </c>
      <c r="G346" s="5">
        <f>G347</f>
        <v>1831</v>
      </c>
    </row>
    <row r="347" spans="1:7" ht="25.5" x14ac:dyDescent="0.2">
      <c r="A347" s="18" t="s">
        <v>27</v>
      </c>
      <c r="B347" s="15" t="s">
        <v>4</v>
      </c>
      <c r="C347" s="17" t="s">
        <v>83</v>
      </c>
      <c r="D347" s="17" t="s">
        <v>82</v>
      </c>
      <c r="E347" s="17" t="s">
        <v>489</v>
      </c>
      <c r="F347" s="17" t="s">
        <v>24</v>
      </c>
      <c r="G347" s="5">
        <v>1831</v>
      </c>
    </row>
    <row r="348" spans="1:7" ht="57.75" customHeight="1" x14ac:dyDescent="0.2">
      <c r="A348" s="22" t="s">
        <v>490</v>
      </c>
      <c r="B348" s="15" t="s">
        <v>4</v>
      </c>
      <c r="C348" s="19" t="s">
        <v>83</v>
      </c>
      <c r="D348" s="19" t="s">
        <v>82</v>
      </c>
      <c r="E348" s="19" t="s">
        <v>491</v>
      </c>
      <c r="F348" s="19"/>
      <c r="G348" s="9">
        <f>G349</f>
        <v>96.4</v>
      </c>
    </row>
    <row r="349" spans="1:7" ht="25.5" x14ac:dyDescent="0.2">
      <c r="A349" s="18" t="s">
        <v>29</v>
      </c>
      <c r="B349" s="15" t="s">
        <v>4</v>
      </c>
      <c r="C349" s="17" t="s">
        <v>83</v>
      </c>
      <c r="D349" s="17" t="s">
        <v>82</v>
      </c>
      <c r="E349" s="17" t="s">
        <v>491</v>
      </c>
      <c r="F349" s="17" t="s">
        <v>28</v>
      </c>
      <c r="G349" s="5">
        <f>G350</f>
        <v>96.4</v>
      </c>
    </row>
    <row r="350" spans="1:7" ht="25.5" x14ac:dyDescent="0.2">
      <c r="A350" s="18" t="s">
        <v>27</v>
      </c>
      <c r="B350" s="15" t="s">
        <v>4</v>
      </c>
      <c r="C350" s="17" t="s">
        <v>83</v>
      </c>
      <c r="D350" s="17" t="s">
        <v>82</v>
      </c>
      <c r="E350" s="17" t="s">
        <v>491</v>
      </c>
      <c r="F350" s="17" t="s">
        <v>24</v>
      </c>
      <c r="G350" s="5">
        <v>96.4</v>
      </c>
    </row>
    <row r="351" spans="1:7" ht="77.25" customHeight="1" x14ac:dyDescent="0.2">
      <c r="A351" s="80" t="s">
        <v>218</v>
      </c>
      <c r="B351" s="14" t="s">
        <v>4</v>
      </c>
      <c r="C351" s="24" t="s">
        <v>83</v>
      </c>
      <c r="D351" s="24" t="s">
        <v>82</v>
      </c>
      <c r="E351" s="19" t="s">
        <v>219</v>
      </c>
      <c r="F351" s="19"/>
      <c r="G351" s="30">
        <f>G352</f>
        <v>1235.5999999999999</v>
      </c>
    </row>
    <row r="352" spans="1:7" ht="25.5" x14ac:dyDescent="0.2">
      <c r="A352" s="18" t="s">
        <v>29</v>
      </c>
      <c r="B352" s="14" t="s">
        <v>4</v>
      </c>
      <c r="C352" s="23" t="s">
        <v>83</v>
      </c>
      <c r="D352" s="23" t="s">
        <v>82</v>
      </c>
      <c r="E352" s="17" t="s">
        <v>219</v>
      </c>
      <c r="F352" s="17" t="s">
        <v>28</v>
      </c>
      <c r="G352" s="28">
        <f>G353</f>
        <v>1235.5999999999999</v>
      </c>
    </row>
    <row r="353" spans="1:7" ht="25.5" x14ac:dyDescent="0.2">
      <c r="A353" s="18" t="s">
        <v>27</v>
      </c>
      <c r="B353" s="14" t="s">
        <v>4</v>
      </c>
      <c r="C353" s="23" t="s">
        <v>83</v>
      </c>
      <c r="D353" s="23" t="s">
        <v>82</v>
      </c>
      <c r="E353" s="17" t="s">
        <v>219</v>
      </c>
      <c r="F353" s="17" t="s">
        <v>24</v>
      </c>
      <c r="G353" s="28">
        <v>1235.5999999999999</v>
      </c>
    </row>
    <row r="354" spans="1:7" ht="81.75" customHeight="1" x14ac:dyDescent="0.2">
      <c r="A354" s="80" t="s">
        <v>220</v>
      </c>
      <c r="B354" s="15" t="s">
        <v>4</v>
      </c>
      <c r="C354" s="19" t="s">
        <v>83</v>
      </c>
      <c r="D354" s="19" t="s">
        <v>82</v>
      </c>
      <c r="E354" s="19" t="s">
        <v>221</v>
      </c>
      <c r="F354" s="19"/>
      <c r="G354" s="9">
        <f>G355</f>
        <v>65</v>
      </c>
    </row>
    <row r="355" spans="1:7" ht="25.5" x14ac:dyDescent="0.2">
      <c r="A355" s="18" t="s">
        <v>29</v>
      </c>
      <c r="B355" s="15" t="s">
        <v>4</v>
      </c>
      <c r="C355" s="17" t="s">
        <v>83</v>
      </c>
      <c r="D355" s="17" t="s">
        <v>82</v>
      </c>
      <c r="E355" s="17" t="s">
        <v>221</v>
      </c>
      <c r="F355" s="17" t="s">
        <v>28</v>
      </c>
      <c r="G355" s="5">
        <f>G356</f>
        <v>65</v>
      </c>
    </row>
    <row r="356" spans="1:7" ht="25.5" x14ac:dyDescent="0.2">
      <c r="A356" s="18" t="s">
        <v>27</v>
      </c>
      <c r="B356" s="15" t="s">
        <v>4</v>
      </c>
      <c r="C356" s="17" t="s">
        <v>83</v>
      </c>
      <c r="D356" s="17" t="s">
        <v>82</v>
      </c>
      <c r="E356" s="17" t="s">
        <v>221</v>
      </c>
      <c r="F356" s="17" t="s">
        <v>24</v>
      </c>
      <c r="G356" s="5">
        <v>65</v>
      </c>
    </row>
    <row r="357" spans="1:7" ht="38.25" x14ac:dyDescent="0.2">
      <c r="A357" s="35" t="s">
        <v>84</v>
      </c>
      <c r="B357" s="15" t="s">
        <v>4</v>
      </c>
      <c r="C357" s="19" t="s">
        <v>83</v>
      </c>
      <c r="D357" s="19" t="s">
        <v>82</v>
      </c>
      <c r="E357" s="19" t="s">
        <v>222</v>
      </c>
      <c r="F357" s="19"/>
      <c r="G357" s="9">
        <f>G358</f>
        <v>650.20000000000005</v>
      </c>
    </row>
    <row r="358" spans="1:7" ht="25.5" x14ac:dyDescent="0.2">
      <c r="A358" s="18" t="s">
        <v>29</v>
      </c>
      <c r="B358" s="15" t="s">
        <v>4</v>
      </c>
      <c r="C358" s="17" t="s">
        <v>83</v>
      </c>
      <c r="D358" s="17" t="s">
        <v>82</v>
      </c>
      <c r="E358" s="17" t="s">
        <v>222</v>
      </c>
      <c r="F358" s="17" t="s">
        <v>28</v>
      </c>
      <c r="G358" s="5">
        <f>G359</f>
        <v>650.20000000000005</v>
      </c>
    </row>
    <row r="359" spans="1:7" ht="25.5" x14ac:dyDescent="0.2">
      <c r="A359" s="18" t="s">
        <v>27</v>
      </c>
      <c r="B359" s="15" t="s">
        <v>4</v>
      </c>
      <c r="C359" s="17" t="s">
        <v>83</v>
      </c>
      <c r="D359" s="17" t="s">
        <v>82</v>
      </c>
      <c r="E359" s="17" t="s">
        <v>222</v>
      </c>
      <c r="F359" s="17" t="s">
        <v>24</v>
      </c>
      <c r="G359" s="5">
        <v>650.20000000000005</v>
      </c>
    </row>
    <row r="360" spans="1:7" ht="25.5" customHeight="1" x14ac:dyDescent="0.2">
      <c r="A360" s="22" t="s">
        <v>223</v>
      </c>
      <c r="B360" s="15" t="s">
        <v>4</v>
      </c>
      <c r="C360" s="19" t="s">
        <v>83</v>
      </c>
      <c r="D360" s="19" t="s">
        <v>82</v>
      </c>
      <c r="E360" s="19" t="s">
        <v>224</v>
      </c>
      <c r="F360" s="19"/>
      <c r="G360" s="9">
        <f>G361+G363</f>
        <v>1849.3</v>
      </c>
    </row>
    <row r="361" spans="1:7" ht="25.5" x14ac:dyDescent="0.2">
      <c r="A361" s="18" t="s">
        <v>29</v>
      </c>
      <c r="B361" s="15" t="s">
        <v>4</v>
      </c>
      <c r="C361" s="17" t="s">
        <v>83</v>
      </c>
      <c r="D361" s="17" t="s">
        <v>82</v>
      </c>
      <c r="E361" s="19" t="s">
        <v>224</v>
      </c>
      <c r="F361" s="17" t="s">
        <v>28</v>
      </c>
      <c r="G361" s="5">
        <f>G362</f>
        <v>1734.8</v>
      </c>
    </row>
    <row r="362" spans="1:7" ht="25.5" x14ac:dyDescent="0.2">
      <c r="A362" s="18" t="s">
        <v>27</v>
      </c>
      <c r="B362" s="15" t="s">
        <v>4</v>
      </c>
      <c r="C362" s="17" t="s">
        <v>83</v>
      </c>
      <c r="D362" s="17" t="s">
        <v>82</v>
      </c>
      <c r="E362" s="19" t="s">
        <v>224</v>
      </c>
      <c r="F362" s="17" t="s">
        <v>24</v>
      </c>
      <c r="G362" s="5">
        <v>1734.8</v>
      </c>
    </row>
    <row r="363" spans="1:7" ht="25.5" x14ac:dyDescent="0.2">
      <c r="A363" s="25" t="s">
        <v>38</v>
      </c>
      <c r="B363" s="15" t="s">
        <v>4</v>
      </c>
      <c r="C363" s="17" t="s">
        <v>83</v>
      </c>
      <c r="D363" s="17" t="s">
        <v>82</v>
      </c>
      <c r="E363" s="19" t="s">
        <v>224</v>
      </c>
      <c r="F363" s="17" t="s">
        <v>37</v>
      </c>
      <c r="G363" s="5">
        <f>G364+G365</f>
        <v>114.5</v>
      </c>
    </row>
    <row r="364" spans="1:7" x14ac:dyDescent="0.2">
      <c r="A364" s="32" t="s">
        <v>61</v>
      </c>
      <c r="B364" s="15" t="s">
        <v>4</v>
      </c>
      <c r="C364" s="17" t="s">
        <v>83</v>
      </c>
      <c r="D364" s="17" t="s">
        <v>82</v>
      </c>
      <c r="E364" s="19" t="s">
        <v>224</v>
      </c>
      <c r="F364" s="17" t="s">
        <v>60</v>
      </c>
      <c r="G364" s="5">
        <v>36</v>
      </c>
    </row>
    <row r="365" spans="1:7" x14ac:dyDescent="0.2">
      <c r="A365" s="32" t="s">
        <v>36</v>
      </c>
      <c r="B365" s="15" t="s">
        <v>4</v>
      </c>
      <c r="C365" s="17" t="s">
        <v>83</v>
      </c>
      <c r="D365" s="17" t="s">
        <v>82</v>
      </c>
      <c r="E365" s="19" t="s">
        <v>224</v>
      </c>
      <c r="F365" s="17" t="s">
        <v>34</v>
      </c>
      <c r="G365" s="5">
        <v>78.5</v>
      </c>
    </row>
    <row r="366" spans="1:7" ht="38.25" x14ac:dyDescent="0.2">
      <c r="A366" s="84" t="s">
        <v>263</v>
      </c>
      <c r="B366" s="85" t="s">
        <v>4</v>
      </c>
      <c r="C366" s="79" t="s">
        <v>83</v>
      </c>
      <c r="D366" s="79" t="s">
        <v>82</v>
      </c>
      <c r="E366" s="79" t="s">
        <v>264</v>
      </c>
      <c r="F366" s="79"/>
      <c r="G366" s="81">
        <f>G369+G367</f>
        <v>500</v>
      </c>
    </row>
    <row r="367" spans="1:7" ht="51" x14ac:dyDescent="0.2">
      <c r="A367" s="18" t="s">
        <v>76</v>
      </c>
      <c r="B367" s="85" t="s">
        <v>4</v>
      </c>
      <c r="C367" s="58" t="s">
        <v>83</v>
      </c>
      <c r="D367" s="58" t="s">
        <v>82</v>
      </c>
      <c r="E367" s="58" t="s">
        <v>264</v>
      </c>
      <c r="F367" s="17" t="s">
        <v>75</v>
      </c>
      <c r="G367" s="81">
        <f>G368</f>
        <v>236</v>
      </c>
    </row>
    <row r="368" spans="1:7" x14ac:dyDescent="0.2">
      <c r="A368" s="18" t="s">
        <v>74</v>
      </c>
      <c r="B368" s="85" t="s">
        <v>4</v>
      </c>
      <c r="C368" s="58" t="s">
        <v>83</v>
      </c>
      <c r="D368" s="58" t="s">
        <v>82</v>
      </c>
      <c r="E368" s="58" t="s">
        <v>264</v>
      </c>
      <c r="F368" s="17" t="s">
        <v>73</v>
      </c>
      <c r="G368" s="81">
        <v>236</v>
      </c>
    </row>
    <row r="369" spans="1:7" ht="25.5" x14ac:dyDescent="0.2">
      <c r="A369" s="59" t="s">
        <v>29</v>
      </c>
      <c r="B369" s="85" t="s">
        <v>4</v>
      </c>
      <c r="C369" s="58" t="s">
        <v>83</v>
      </c>
      <c r="D369" s="58" t="s">
        <v>82</v>
      </c>
      <c r="E369" s="58" t="s">
        <v>264</v>
      </c>
      <c r="F369" s="58" t="s">
        <v>28</v>
      </c>
      <c r="G369" s="81">
        <f>G370</f>
        <v>264</v>
      </c>
    </row>
    <row r="370" spans="1:7" ht="25.5" x14ac:dyDescent="0.2">
      <c r="A370" s="59" t="s">
        <v>27</v>
      </c>
      <c r="B370" s="85" t="s">
        <v>4</v>
      </c>
      <c r="C370" s="58" t="s">
        <v>83</v>
      </c>
      <c r="D370" s="58" t="s">
        <v>82</v>
      </c>
      <c r="E370" s="58" t="s">
        <v>264</v>
      </c>
      <c r="F370" s="58" t="s">
        <v>24</v>
      </c>
      <c r="G370" s="81">
        <v>264</v>
      </c>
    </row>
    <row r="371" spans="1:7" ht="25.5" x14ac:dyDescent="0.2">
      <c r="A371" s="86" t="s">
        <v>38</v>
      </c>
      <c r="B371" s="85" t="s">
        <v>4</v>
      </c>
      <c r="C371" s="58" t="s">
        <v>83</v>
      </c>
      <c r="D371" s="58" t="s">
        <v>82</v>
      </c>
      <c r="E371" s="58" t="s">
        <v>264</v>
      </c>
      <c r="F371" s="58" t="s">
        <v>37</v>
      </c>
      <c r="G371" s="81"/>
    </row>
    <row r="372" spans="1:7" x14ac:dyDescent="0.2">
      <c r="A372" s="87" t="s">
        <v>61</v>
      </c>
      <c r="B372" s="85" t="s">
        <v>4</v>
      </c>
      <c r="C372" s="58" t="s">
        <v>83</v>
      </c>
      <c r="D372" s="58" t="s">
        <v>82</v>
      </c>
      <c r="E372" s="58" t="s">
        <v>264</v>
      </c>
      <c r="F372" s="58" t="s">
        <v>60</v>
      </c>
      <c r="G372" s="81"/>
    </row>
    <row r="373" spans="1:7" x14ac:dyDescent="0.2">
      <c r="A373" s="16" t="s">
        <v>496</v>
      </c>
      <c r="B373" s="15" t="s">
        <v>4</v>
      </c>
      <c r="C373" s="14" t="s">
        <v>68</v>
      </c>
      <c r="D373" s="14" t="s">
        <v>249</v>
      </c>
      <c r="E373" s="26"/>
      <c r="F373" s="17"/>
      <c r="G373" s="2">
        <f>G374</f>
        <v>28866.6</v>
      </c>
    </row>
    <row r="374" spans="1:7" x14ac:dyDescent="0.2">
      <c r="A374" s="16" t="s">
        <v>81</v>
      </c>
      <c r="B374" s="15" t="s">
        <v>4</v>
      </c>
      <c r="C374" s="14" t="s">
        <v>68</v>
      </c>
      <c r="D374" s="14" t="s">
        <v>11</v>
      </c>
      <c r="E374" s="14"/>
      <c r="F374" s="14"/>
      <c r="G374" s="2">
        <f>G380+G375</f>
        <v>28866.6</v>
      </c>
    </row>
    <row r="375" spans="1:7" ht="25.5" x14ac:dyDescent="0.2">
      <c r="A375" s="83" t="s">
        <v>502</v>
      </c>
      <c r="B375" s="15" t="s">
        <v>4</v>
      </c>
      <c r="C375" s="19" t="s">
        <v>68</v>
      </c>
      <c r="D375" s="19" t="s">
        <v>11</v>
      </c>
      <c r="E375" s="19" t="s">
        <v>251</v>
      </c>
      <c r="F375" s="14"/>
      <c r="G375" s="9">
        <f>G376+G378</f>
        <v>300</v>
      </c>
    </row>
    <row r="376" spans="1:7" ht="25.5" x14ac:dyDescent="0.2">
      <c r="A376" s="18" t="s">
        <v>29</v>
      </c>
      <c r="B376" s="15" t="s">
        <v>4</v>
      </c>
      <c r="C376" s="17" t="s">
        <v>68</v>
      </c>
      <c r="D376" s="17" t="s">
        <v>11</v>
      </c>
      <c r="E376" s="17" t="s">
        <v>251</v>
      </c>
      <c r="F376" s="17" t="s">
        <v>28</v>
      </c>
      <c r="G376" s="5">
        <f>G377</f>
        <v>150</v>
      </c>
    </row>
    <row r="377" spans="1:7" ht="25.5" x14ac:dyDescent="0.2">
      <c r="A377" s="18" t="s">
        <v>27</v>
      </c>
      <c r="B377" s="15" t="s">
        <v>4</v>
      </c>
      <c r="C377" s="17" t="s">
        <v>68</v>
      </c>
      <c r="D377" s="17" t="s">
        <v>11</v>
      </c>
      <c r="E377" s="17" t="s">
        <v>251</v>
      </c>
      <c r="F377" s="17" t="s">
        <v>24</v>
      </c>
      <c r="G377" s="5">
        <v>150</v>
      </c>
    </row>
    <row r="378" spans="1:7" ht="25.5" x14ac:dyDescent="0.2">
      <c r="A378" s="25" t="s">
        <v>38</v>
      </c>
      <c r="B378" s="15" t="s">
        <v>4</v>
      </c>
      <c r="C378" s="17" t="s">
        <v>68</v>
      </c>
      <c r="D378" s="17" t="s">
        <v>11</v>
      </c>
      <c r="E378" s="17" t="s">
        <v>251</v>
      </c>
      <c r="F378" s="17" t="s">
        <v>37</v>
      </c>
      <c r="G378" s="5">
        <f>G379</f>
        <v>150</v>
      </c>
    </row>
    <row r="379" spans="1:7" x14ac:dyDescent="0.2">
      <c r="A379" s="18" t="s">
        <v>36</v>
      </c>
      <c r="B379" s="15" t="s">
        <v>4</v>
      </c>
      <c r="C379" s="17" t="s">
        <v>68</v>
      </c>
      <c r="D379" s="17" t="s">
        <v>11</v>
      </c>
      <c r="E379" s="17" t="s">
        <v>251</v>
      </c>
      <c r="F379" s="17" t="s">
        <v>34</v>
      </c>
      <c r="G379" s="5">
        <v>150</v>
      </c>
    </row>
    <row r="380" spans="1:7" x14ac:dyDescent="0.2">
      <c r="A380" s="22" t="s">
        <v>80</v>
      </c>
      <c r="B380" s="15" t="s">
        <v>4</v>
      </c>
      <c r="C380" s="19" t="s">
        <v>68</v>
      </c>
      <c r="D380" s="19" t="s">
        <v>11</v>
      </c>
      <c r="E380" s="19" t="s">
        <v>225</v>
      </c>
      <c r="F380" s="19"/>
      <c r="G380" s="9">
        <f>G381+G387+G394+G397+G400+G405+G384+G408+G411</f>
        <v>28566.6</v>
      </c>
    </row>
    <row r="381" spans="1:7" ht="16.5" customHeight="1" x14ac:dyDescent="0.2">
      <c r="A381" s="22" t="s">
        <v>79</v>
      </c>
      <c r="B381" s="15" t="s">
        <v>4</v>
      </c>
      <c r="C381" s="19" t="s">
        <v>68</v>
      </c>
      <c r="D381" s="19" t="s">
        <v>11</v>
      </c>
      <c r="E381" s="19" t="s">
        <v>226</v>
      </c>
      <c r="F381" s="19"/>
      <c r="G381" s="9">
        <f>G382</f>
        <v>12208.6</v>
      </c>
    </row>
    <row r="382" spans="1:7" ht="32.25" customHeight="1" x14ac:dyDescent="0.2">
      <c r="A382" s="25" t="s">
        <v>38</v>
      </c>
      <c r="B382" s="15" t="s">
        <v>4</v>
      </c>
      <c r="C382" s="17" t="s">
        <v>68</v>
      </c>
      <c r="D382" s="17" t="s">
        <v>11</v>
      </c>
      <c r="E382" s="17" t="s">
        <v>226</v>
      </c>
      <c r="F382" s="17" t="s">
        <v>37</v>
      </c>
      <c r="G382" s="5">
        <f>G383</f>
        <v>12208.6</v>
      </c>
    </row>
    <row r="383" spans="1:7" x14ac:dyDescent="0.2">
      <c r="A383" s="18" t="s">
        <v>36</v>
      </c>
      <c r="B383" s="15" t="s">
        <v>4</v>
      </c>
      <c r="C383" s="17" t="s">
        <v>68</v>
      </c>
      <c r="D383" s="17" t="s">
        <v>11</v>
      </c>
      <c r="E383" s="17" t="s">
        <v>226</v>
      </c>
      <c r="F383" s="17" t="s">
        <v>34</v>
      </c>
      <c r="G383" s="5">
        <v>12208.6</v>
      </c>
    </row>
    <row r="384" spans="1:7" ht="25.5" x14ac:dyDescent="0.2">
      <c r="A384" s="22" t="s">
        <v>550</v>
      </c>
      <c r="B384" s="15" t="s">
        <v>4</v>
      </c>
      <c r="C384" s="19" t="s">
        <v>68</v>
      </c>
      <c r="D384" s="19" t="s">
        <v>11</v>
      </c>
      <c r="E384" s="19" t="s">
        <v>551</v>
      </c>
      <c r="F384" s="19"/>
      <c r="G384" s="9">
        <f>G385</f>
        <v>10079.700000000001</v>
      </c>
    </row>
    <row r="385" spans="1:7" ht="25.5" x14ac:dyDescent="0.2">
      <c r="A385" s="25" t="s">
        <v>38</v>
      </c>
      <c r="B385" s="15" t="s">
        <v>4</v>
      </c>
      <c r="C385" s="17" t="s">
        <v>68</v>
      </c>
      <c r="D385" s="17" t="s">
        <v>11</v>
      </c>
      <c r="E385" s="17" t="s">
        <v>551</v>
      </c>
      <c r="F385" s="17" t="s">
        <v>37</v>
      </c>
      <c r="G385" s="5">
        <f>G386</f>
        <v>10079.700000000001</v>
      </c>
    </row>
    <row r="386" spans="1:7" x14ac:dyDescent="0.2">
      <c r="A386" s="18" t="s">
        <v>36</v>
      </c>
      <c r="B386" s="15" t="s">
        <v>4</v>
      </c>
      <c r="C386" s="17" t="s">
        <v>68</v>
      </c>
      <c r="D386" s="17" t="s">
        <v>11</v>
      </c>
      <c r="E386" s="17" t="s">
        <v>551</v>
      </c>
      <c r="F386" s="17" t="s">
        <v>34</v>
      </c>
      <c r="G386" s="28">
        <v>10079.700000000001</v>
      </c>
    </row>
    <row r="387" spans="1:7" ht="14.25" customHeight="1" x14ac:dyDescent="0.2">
      <c r="A387" s="22" t="s">
        <v>78</v>
      </c>
      <c r="B387" s="15" t="s">
        <v>4</v>
      </c>
      <c r="C387" s="19" t="s">
        <v>68</v>
      </c>
      <c r="D387" s="19" t="s">
        <v>11</v>
      </c>
      <c r="E387" s="19" t="s">
        <v>227</v>
      </c>
      <c r="F387" s="19"/>
      <c r="G387" s="9">
        <f>G388+G390+G392</f>
        <v>2083.4</v>
      </c>
    </row>
    <row r="388" spans="1:7" ht="51" x14ac:dyDescent="0.2">
      <c r="A388" s="18" t="s">
        <v>76</v>
      </c>
      <c r="B388" s="15" t="s">
        <v>4</v>
      </c>
      <c r="C388" s="17" t="s">
        <v>68</v>
      </c>
      <c r="D388" s="17" t="s">
        <v>11</v>
      </c>
      <c r="E388" s="17" t="s">
        <v>227</v>
      </c>
      <c r="F388" s="17" t="s">
        <v>75</v>
      </c>
      <c r="G388" s="5">
        <f>G389</f>
        <v>1514.7</v>
      </c>
    </row>
    <row r="389" spans="1:7" x14ac:dyDescent="0.2">
      <c r="A389" s="18" t="s">
        <v>74</v>
      </c>
      <c r="B389" s="15" t="s">
        <v>4</v>
      </c>
      <c r="C389" s="17" t="s">
        <v>68</v>
      </c>
      <c r="D389" s="17" t="s">
        <v>11</v>
      </c>
      <c r="E389" s="17" t="s">
        <v>227</v>
      </c>
      <c r="F389" s="17" t="s">
        <v>73</v>
      </c>
      <c r="G389" s="5">
        <v>1514.7</v>
      </c>
    </row>
    <row r="390" spans="1:7" ht="25.5" x14ac:dyDescent="0.2">
      <c r="A390" s="18" t="s">
        <v>29</v>
      </c>
      <c r="B390" s="15" t="s">
        <v>4</v>
      </c>
      <c r="C390" s="17" t="s">
        <v>68</v>
      </c>
      <c r="D390" s="17" t="s">
        <v>11</v>
      </c>
      <c r="E390" s="17" t="s">
        <v>227</v>
      </c>
      <c r="F390" s="17" t="s">
        <v>28</v>
      </c>
      <c r="G390" s="5">
        <f>G391</f>
        <v>566.20000000000005</v>
      </c>
    </row>
    <row r="391" spans="1:7" ht="25.5" x14ac:dyDescent="0.2">
      <c r="A391" s="18" t="s">
        <v>27</v>
      </c>
      <c r="B391" s="15" t="s">
        <v>4</v>
      </c>
      <c r="C391" s="17" t="s">
        <v>68</v>
      </c>
      <c r="D391" s="17" t="s">
        <v>11</v>
      </c>
      <c r="E391" s="17" t="s">
        <v>227</v>
      </c>
      <c r="F391" s="17" t="s">
        <v>24</v>
      </c>
      <c r="G391" s="5">
        <v>566.20000000000005</v>
      </c>
    </row>
    <row r="392" spans="1:7" x14ac:dyDescent="0.2">
      <c r="A392" s="18" t="s">
        <v>72</v>
      </c>
      <c r="B392" s="15" t="s">
        <v>4</v>
      </c>
      <c r="C392" s="17" t="s">
        <v>68</v>
      </c>
      <c r="D392" s="17" t="s">
        <v>11</v>
      </c>
      <c r="E392" s="17" t="s">
        <v>227</v>
      </c>
      <c r="F392" s="17" t="s">
        <v>71</v>
      </c>
      <c r="G392" s="5">
        <f>G393</f>
        <v>2.5</v>
      </c>
    </row>
    <row r="393" spans="1:7" x14ac:dyDescent="0.2">
      <c r="A393" s="18" t="s">
        <v>70</v>
      </c>
      <c r="B393" s="15" t="s">
        <v>4</v>
      </c>
      <c r="C393" s="17" t="s">
        <v>68</v>
      </c>
      <c r="D393" s="17" t="s">
        <v>11</v>
      </c>
      <c r="E393" s="17" t="s">
        <v>227</v>
      </c>
      <c r="F393" s="17" t="s">
        <v>69</v>
      </c>
      <c r="G393" s="5">
        <v>2.5</v>
      </c>
    </row>
    <row r="394" spans="1:7" ht="63.75" x14ac:dyDescent="0.2">
      <c r="A394" s="22" t="s">
        <v>492</v>
      </c>
      <c r="B394" s="15" t="s">
        <v>4</v>
      </c>
      <c r="C394" s="19" t="s">
        <v>68</v>
      </c>
      <c r="D394" s="19" t="s">
        <v>11</v>
      </c>
      <c r="E394" s="19" t="s">
        <v>493</v>
      </c>
      <c r="F394" s="19"/>
      <c r="G394" s="9">
        <f>G395</f>
        <v>1111</v>
      </c>
    </row>
    <row r="395" spans="1:7" ht="25.5" x14ac:dyDescent="0.2">
      <c r="A395" s="25" t="s">
        <v>38</v>
      </c>
      <c r="B395" s="15" t="s">
        <v>4</v>
      </c>
      <c r="C395" s="17" t="s">
        <v>68</v>
      </c>
      <c r="D395" s="17" t="s">
        <v>11</v>
      </c>
      <c r="E395" s="17" t="s">
        <v>493</v>
      </c>
      <c r="F395" s="17" t="s">
        <v>37</v>
      </c>
      <c r="G395" s="5">
        <f>G396</f>
        <v>1111</v>
      </c>
    </row>
    <row r="396" spans="1:7" x14ac:dyDescent="0.2">
      <c r="A396" s="18" t="s">
        <v>36</v>
      </c>
      <c r="B396" s="15" t="s">
        <v>4</v>
      </c>
      <c r="C396" s="17" t="s">
        <v>68</v>
      </c>
      <c r="D396" s="17" t="s">
        <v>11</v>
      </c>
      <c r="E396" s="17" t="s">
        <v>493</v>
      </c>
      <c r="F396" s="17" t="s">
        <v>34</v>
      </c>
      <c r="G396" s="5">
        <v>1111</v>
      </c>
    </row>
    <row r="397" spans="1:7" ht="63.75" x14ac:dyDescent="0.2">
      <c r="A397" s="22" t="s">
        <v>494</v>
      </c>
      <c r="B397" s="15" t="s">
        <v>4</v>
      </c>
      <c r="C397" s="19" t="s">
        <v>68</v>
      </c>
      <c r="D397" s="19" t="s">
        <v>11</v>
      </c>
      <c r="E397" s="19" t="s">
        <v>495</v>
      </c>
      <c r="F397" s="19"/>
      <c r="G397" s="9">
        <f>G398</f>
        <v>58.5</v>
      </c>
    </row>
    <row r="398" spans="1:7" ht="25.5" x14ac:dyDescent="0.2">
      <c r="A398" s="25" t="s">
        <v>38</v>
      </c>
      <c r="B398" s="15" t="s">
        <v>4</v>
      </c>
      <c r="C398" s="17" t="s">
        <v>68</v>
      </c>
      <c r="D398" s="17" t="s">
        <v>11</v>
      </c>
      <c r="E398" s="17" t="s">
        <v>495</v>
      </c>
      <c r="F398" s="17" t="s">
        <v>37</v>
      </c>
      <c r="G398" s="5">
        <f>G399</f>
        <v>58.5</v>
      </c>
    </row>
    <row r="399" spans="1:7" x14ac:dyDescent="0.2">
      <c r="A399" s="18" t="s">
        <v>36</v>
      </c>
      <c r="B399" s="15" t="s">
        <v>4</v>
      </c>
      <c r="C399" s="17" t="s">
        <v>68</v>
      </c>
      <c r="D399" s="17" t="s">
        <v>11</v>
      </c>
      <c r="E399" s="17" t="s">
        <v>495</v>
      </c>
      <c r="F399" s="17" t="s">
        <v>34</v>
      </c>
      <c r="G399" s="5">
        <v>58.5</v>
      </c>
    </row>
    <row r="400" spans="1:7" ht="38.25" x14ac:dyDescent="0.2">
      <c r="A400" s="22" t="s">
        <v>514</v>
      </c>
      <c r="B400" s="15" t="s">
        <v>4</v>
      </c>
      <c r="C400" s="19" t="s">
        <v>68</v>
      </c>
      <c r="D400" s="19" t="s">
        <v>11</v>
      </c>
      <c r="E400" s="19" t="s">
        <v>515</v>
      </c>
      <c r="F400" s="19"/>
      <c r="G400" s="9">
        <f>G403+G401</f>
        <v>2981.8</v>
      </c>
    </row>
    <row r="401" spans="1:7" ht="25.5" x14ac:dyDescent="0.2">
      <c r="A401" s="59" t="s">
        <v>107</v>
      </c>
      <c r="B401" s="15" t="s">
        <v>4</v>
      </c>
      <c r="C401" s="17" t="s">
        <v>68</v>
      </c>
      <c r="D401" s="17" t="s">
        <v>11</v>
      </c>
      <c r="E401" s="17" t="s">
        <v>515</v>
      </c>
      <c r="F401" s="58" t="s">
        <v>97</v>
      </c>
      <c r="G401" s="9">
        <f>G402</f>
        <v>496.8</v>
      </c>
    </row>
    <row r="402" spans="1:7" x14ac:dyDescent="0.2">
      <c r="A402" s="59" t="s">
        <v>96</v>
      </c>
      <c r="B402" s="15" t="s">
        <v>4</v>
      </c>
      <c r="C402" s="17" t="s">
        <v>68</v>
      </c>
      <c r="D402" s="17" t="s">
        <v>11</v>
      </c>
      <c r="E402" s="17" t="s">
        <v>515</v>
      </c>
      <c r="F402" s="58" t="s">
        <v>95</v>
      </c>
      <c r="G402" s="9">
        <v>496.8</v>
      </c>
    </row>
    <row r="403" spans="1:7" x14ac:dyDescent="0.2">
      <c r="A403" s="59" t="s">
        <v>105</v>
      </c>
      <c r="B403" s="15" t="s">
        <v>4</v>
      </c>
      <c r="C403" s="17" t="s">
        <v>68</v>
      </c>
      <c r="D403" s="17" t="s">
        <v>11</v>
      </c>
      <c r="E403" s="17" t="s">
        <v>515</v>
      </c>
      <c r="F403" s="17" t="s">
        <v>6</v>
      </c>
      <c r="G403" s="5">
        <f>G404</f>
        <v>2485</v>
      </c>
    </row>
    <row r="404" spans="1:7" x14ac:dyDescent="0.2">
      <c r="A404" s="59" t="s">
        <v>280</v>
      </c>
      <c r="B404" s="15" t="s">
        <v>4</v>
      </c>
      <c r="C404" s="17" t="s">
        <v>68</v>
      </c>
      <c r="D404" s="17" t="s">
        <v>11</v>
      </c>
      <c r="E404" s="17" t="s">
        <v>515</v>
      </c>
      <c r="F404" s="17" t="s">
        <v>270</v>
      </c>
      <c r="G404" s="5">
        <v>2485</v>
      </c>
    </row>
    <row r="405" spans="1:7" ht="38.25" x14ac:dyDescent="0.2">
      <c r="A405" s="22" t="s">
        <v>516</v>
      </c>
      <c r="B405" s="15" t="s">
        <v>4</v>
      </c>
      <c r="C405" s="19" t="s">
        <v>68</v>
      </c>
      <c r="D405" s="19" t="s">
        <v>11</v>
      </c>
      <c r="E405" s="19" t="s">
        <v>517</v>
      </c>
      <c r="F405" s="17"/>
      <c r="G405" s="5">
        <f>G406</f>
        <v>5.6</v>
      </c>
    </row>
    <row r="406" spans="1:7" ht="25.5" x14ac:dyDescent="0.2">
      <c r="A406" s="59" t="s">
        <v>107</v>
      </c>
      <c r="B406" s="15" t="s">
        <v>4</v>
      </c>
      <c r="C406" s="17" t="s">
        <v>68</v>
      </c>
      <c r="D406" s="17" t="s">
        <v>11</v>
      </c>
      <c r="E406" s="17" t="s">
        <v>517</v>
      </c>
      <c r="F406" s="58" t="s">
        <v>97</v>
      </c>
      <c r="G406" s="5">
        <f>G407</f>
        <v>5.6</v>
      </c>
    </row>
    <row r="407" spans="1:7" x14ac:dyDescent="0.2">
      <c r="A407" s="59" t="s">
        <v>96</v>
      </c>
      <c r="B407" s="15" t="s">
        <v>4</v>
      </c>
      <c r="C407" s="17" t="s">
        <v>68</v>
      </c>
      <c r="D407" s="17" t="s">
        <v>11</v>
      </c>
      <c r="E407" s="17" t="s">
        <v>517</v>
      </c>
      <c r="F407" s="58" t="s">
        <v>95</v>
      </c>
      <c r="G407" s="5">
        <v>5.6</v>
      </c>
    </row>
    <row r="408" spans="1:7" ht="63.75" x14ac:dyDescent="0.2">
      <c r="A408" s="60" t="s">
        <v>571</v>
      </c>
      <c r="B408" s="15" t="s">
        <v>4</v>
      </c>
      <c r="C408" s="19" t="s">
        <v>68</v>
      </c>
      <c r="D408" s="19" t="s">
        <v>11</v>
      </c>
      <c r="E408" s="19" t="s">
        <v>572</v>
      </c>
      <c r="F408" s="79"/>
      <c r="G408" s="9">
        <f>G409</f>
        <v>36</v>
      </c>
    </row>
    <row r="409" spans="1:7" ht="25.5" x14ac:dyDescent="0.2">
      <c r="A409" s="25" t="s">
        <v>38</v>
      </c>
      <c r="B409" s="15" t="s">
        <v>4</v>
      </c>
      <c r="C409" s="17" t="s">
        <v>68</v>
      </c>
      <c r="D409" s="17" t="s">
        <v>11</v>
      </c>
      <c r="E409" s="17" t="s">
        <v>572</v>
      </c>
      <c r="F409" s="17" t="s">
        <v>37</v>
      </c>
      <c r="G409" s="5">
        <f>G410</f>
        <v>36</v>
      </c>
    </row>
    <row r="410" spans="1:7" x14ac:dyDescent="0.2">
      <c r="A410" s="18" t="s">
        <v>36</v>
      </c>
      <c r="B410" s="15" t="s">
        <v>4</v>
      </c>
      <c r="C410" s="17" t="s">
        <v>68</v>
      </c>
      <c r="D410" s="17" t="s">
        <v>11</v>
      </c>
      <c r="E410" s="17" t="s">
        <v>572</v>
      </c>
      <c r="F410" s="17" t="s">
        <v>34</v>
      </c>
      <c r="G410" s="5">
        <v>36</v>
      </c>
    </row>
    <row r="411" spans="1:7" ht="63.75" x14ac:dyDescent="0.2">
      <c r="A411" s="22" t="s">
        <v>573</v>
      </c>
      <c r="B411" s="15" t="s">
        <v>4</v>
      </c>
      <c r="C411" s="19" t="s">
        <v>68</v>
      </c>
      <c r="D411" s="19" t="s">
        <v>11</v>
      </c>
      <c r="E411" s="19" t="s">
        <v>574</v>
      </c>
      <c r="F411" s="19"/>
      <c r="G411" s="9">
        <f>G412</f>
        <v>2</v>
      </c>
    </row>
    <row r="412" spans="1:7" ht="25.5" x14ac:dyDescent="0.2">
      <c r="A412" s="25" t="s">
        <v>38</v>
      </c>
      <c r="B412" s="15" t="s">
        <v>4</v>
      </c>
      <c r="C412" s="17" t="s">
        <v>68</v>
      </c>
      <c r="D412" s="17" t="s">
        <v>11</v>
      </c>
      <c r="E412" s="17" t="s">
        <v>574</v>
      </c>
      <c r="F412" s="17"/>
      <c r="G412" s="5">
        <f>G413</f>
        <v>2</v>
      </c>
    </row>
    <row r="413" spans="1:7" x14ac:dyDescent="0.2">
      <c r="A413" s="18" t="s">
        <v>36</v>
      </c>
      <c r="B413" s="15" t="s">
        <v>4</v>
      </c>
      <c r="C413" s="17" t="s">
        <v>68</v>
      </c>
      <c r="D413" s="17" t="s">
        <v>11</v>
      </c>
      <c r="E413" s="17" t="s">
        <v>574</v>
      </c>
      <c r="F413" s="17"/>
      <c r="G413" s="5">
        <v>2</v>
      </c>
    </row>
    <row r="414" spans="1:7" x14ac:dyDescent="0.2">
      <c r="A414" s="16" t="s">
        <v>67</v>
      </c>
      <c r="B414" s="15" t="s">
        <v>4</v>
      </c>
      <c r="C414" s="14">
        <v>10</v>
      </c>
      <c r="D414" s="14"/>
      <c r="E414" s="14"/>
      <c r="F414" s="14"/>
      <c r="G414" s="2">
        <f>G420+G431+G439+G451+G415</f>
        <v>83220.300000000017</v>
      </c>
    </row>
    <row r="415" spans="1:7" x14ac:dyDescent="0.2">
      <c r="A415" s="13" t="s">
        <v>66</v>
      </c>
      <c r="B415" s="7" t="s">
        <v>4</v>
      </c>
      <c r="C415" s="12" t="s">
        <v>44</v>
      </c>
      <c r="D415" s="12" t="s">
        <v>11</v>
      </c>
      <c r="E415" s="12"/>
      <c r="F415" s="12"/>
      <c r="G415" s="2">
        <f>G416</f>
        <v>784.6</v>
      </c>
    </row>
    <row r="416" spans="1:7" ht="15.75" customHeight="1" x14ac:dyDescent="0.2">
      <c r="A416" s="21" t="s">
        <v>21</v>
      </c>
      <c r="B416" s="15" t="s">
        <v>4</v>
      </c>
      <c r="C416" s="19" t="s">
        <v>44</v>
      </c>
      <c r="D416" s="19" t="s">
        <v>11</v>
      </c>
      <c r="E416" s="20" t="s">
        <v>161</v>
      </c>
      <c r="F416" s="12"/>
      <c r="G416" s="9">
        <f>G417</f>
        <v>784.6</v>
      </c>
    </row>
    <row r="417" spans="1:7" ht="15.75" customHeight="1" x14ac:dyDescent="0.2">
      <c r="A417" s="8" t="s">
        <v>65</v>
      </c>
      <c r="B417" s="7" t="s">
        <v>4</v>
      </c>
      <c r="C417" s="6" t="s">
        <v>44</v>
      </c>
      <c r="D417" s="6" t="s">
        <v>11</v>
      </c>
      <c r="E417" s="26" t="s">
        <v>228</v>
      </c>
      <c r="F417" s="6"/>
      <c r="G417" s="5">
        <f>G418</f>
        <v>784.6</v>
      </c>
    </row>
    <row r="418" spans="1:7" ht="15.75" customHeight="1" x14ac:dyDescent="0.2">
      <c r="A418" s="18" t="s">
        <v>50</v>
      </c>
      <c r="B418" s="7" t="s">
        <v>4</v>
      </c>
      <c r="C418" s="6" t="s">
        <v>44</v>
      </c>
      <c r="D418" s="6" t="s">
        <v>11</v>
      </c>
      <c r="E418" s="26" t="s">
        <v>228</v>
      </c>
      <c r="F418" s="6" t="s">
        <v>49</v>
      </c>
      <c r="G418" s="5">
        <f>G419</f>
        <v>784.6</v>
      </c>
    </row>
    <row r="419" spans="1:7" ht="15.75" customHeight="1" x14ac:dyDescent="0.2">
      <c r="A419" s="18" t="s">
        <v>64</v>
      </c>
      <c r="B419" s="7" t="s">
        <v>4</v>
      </c>
      <c r="C419" s="6" t="s">
        <v>44</v>
      </c>
      <c r="D419" s="6" t="s">
        <v>11</v>
      </c>
      <c r="E419" s="26" t="s">
        <v>228</v>
      </c>
      <c r="F419" s="6" t="s">
        <v>47</v>
      </c>
      <c r="G419" s="5">
        <v>784.6</v>
      </c>
    </row>
    <row r="420" spans="1:7" ht="15.75" customHeight="1" x14ac:dyDescent="0.2">
      <c r="A420" s="34" t="s">
        <v>63</v>
      </c>
      <c r="B420" s="15" t="s">
        <v>4</v>
      </c>
      <c r="C420" s="33">
        <v>10</v>
      </c>
      <c r="D420" s="33" t="s">
        <v>25</v>
      </c>
      <c r="E420" s="33"/>
      <c r="F420" s="33"/>
      <c r="G420" s="2">
        <f>G421</f>
        <v>36526.1</v>
      </c>
    </row>
    <row r="421" spans="1:7" ht="15.75" customHeight="1" x14ac:dyDescent="0.2">
      <c r="A421" s="11" t="s">
        <v>21</v>
      </c>
      <c r="B421" s="15" t="s">
        <v>4</v>
      </c>
      <c r="C421" s="19" t="s">
        <v>44</v>
      </c>
      <c r="D421" s="19" t="s">
        <v>25</v>
      </c>
      <c r="E421" s="19" t="s">
        <v>161</v>
      </c>
      <c r="F421" s="33"/>
      <c r="G421" s="2">
        <f>G422+G425+G428</f>
        <v>36526.1</v>
      </c>
    </row>
    <row r="422" spans="1:7" ht="48" customHeight="1" x14ac:dyDescent="0.2">
      <c r="A422" s="22" t="s">
        <v>62</v>
      </c>
      <c r="B422" s="15" t="s">
        <v>4</v>
      </c>
      <c r="C422" s="19" t="s">
        <v>44</v>
      </c>
      <c r="D422" s="19" t="s">
        <v>25</v>
      </c>
      <c r="E422" s="19" t="s">
        <v>172</v>
      </c>
      <c r="F422" s="24"/>
      <c r="G422" s="9">
        <f>G423</f>
        <v>35619.1</v>
      </c>
    </row>
    <row r="423" spans="1:7" ht="25.5" x14ac:dyDescent="0.2">
      <c r="A423" s="25" t="s">
        <v>38</v>
      </c>
      <c r="B423" s="15" t="s">
        <v>4</v>
      </c>
      <c r="C423" s="23">
        <v>10</v>
      </c>
      <c r="D423" s="23" t="s">
        <v>25</v>
      </c>
      <c r="E423" s="17" t="s">
        <v>172</v>
      </c>
      <c r="F423" s="23" t="s">
        <v>37</v>
      </c>
      <c r="G423" s="5">
        <f>G424</f>
        <v>35619.1</v>
      </c>
    </row>
    <row r="424" spans="1:7" x14ac:dyDescent="0.2">
      <c r="A424" s="32" t="s">
        <v>61</v>
      </c>
      <c r="B424" s="15" t="s">
        <v>4</v>
      </c>
      <c r="C424" s="23">
        <v>10</v>
      </c>
      <c r="D424" s="23" t="s">
        <v>25</v>
      </c>
      <c r="E424" s="17" t="s">
        <v>172</v>
      </c>
      <c r="F424" s="23" t="s">
        <v>60</v>
      </c>
      <c r="G424" s="5">
        <v>35619.1</v>
      </c>
    </row>
    <row r="425" spans="1:7" ht="25.5" x14ac:dyDescent="0.2">
      <c r="A425" s="41" t="s">
        <v>257</v>
      </c>
      <c r="B425" s="15" t="s">
        <v>4</v>
      </c>
      <c r="C425" s="24">
        <v>10</v>
      </c>
      <c r="D425" s="24" t="s">
        <v>25</v>
      </c>
      <c r="E425" s="19" t="s">
        <v>258</v>
      </c>
      <c r="F425" s="24"/>
      <c r="G425" s="9">
        <f>G426</f>
        <v>302.3</v>
      </c>
    </row>
    <row r="426" spans="1:7" ht="25.5" x14ac:dyDescent="0.2">
      <c r="A426" s="25" t="s">
        <v>38</v>
      </c>
      <c r="B426" s="15" t="s">
        <v>4</v>
      </c>
      <c r="C426" s="23">
        <v>10</v>
      </c>
      <c r="D426" s="23" t="s">
        <v>25</v>
      </c>
      <c r="E426" s="17" t="s">
        <v>258</v>
      </c>
      <c r="F426" s="23" t="s">
        <v>37</v>
      </c>
      <c r="G426" s="5">
        <f>G427</f>
        <v>302.3</v>
      </c>
    </row>
    <row r="427" spans="1:7" x14ac:dyDescent="0.2">
      <c r="A427" s="32" t="s">
        <v>61</v>
      </c>
      <c r="B427" s="15" t="s">
        <v>4</v>
      </c>
      <c r="C427" s="23">
        <v>10</v>
      </c>
      <c r="D427" s="23" t="s">
        <v>25</v>
      </c>
      <c r="E427" s="17" t="s">
        <v>258</v>
      </c>
      <c r="F427" s="23" t="s">
        <v>60</v>
      </c>
      <c r="G427" s="5">
        <v>302.3</v>
      </c>
    </row>
    <row r="428" spans="1:7" ht="25.5" x14ac:dyDescent="0.2">
      <c r="A428" s="32" t="s">
        <v>552</v>
      </c>
      <c r="B428" s="15" t="s">
        <v>4</v>
      </c>
      <c r="C428" s="24">
        <v>10</v>
      </c>
      <c r="D428" s="24" t="s">
        <v>25</v>
      </c>
      <c r="E428" s="19" t="s">
        <v>553</v>
      </c>
      <c r="F428" s="24"/>
      <c r="G428" s="5">
        <f>G429</f>
        <v>604.70000000000005</v>
      </c>
    </row>
    <row r="429" spans="1:7" ht="25.5" x14ac:dyDescent="0.2">
      <c r="A429" s="25" t="s">
        <v>38</v>
      </c>
      <c r="B429" s="15" t="s">
        <v>4</v>
      </c>
      <c r="C429" s="23">
        <v>10</v>
      </c>
      <c r="D429" s="23" t="s">
        <v>25</v>
      </c>
      <c r="E429" s="17" t="s">
        <v>553</v>
      </c>
      <c r="F429" s="23" t="s">
        <v>37</v>
      </c>
      <c r="G429" s="5">
        <f>G430</f>
        <v>604.70000000000005</v>
      </c>
    </row>
    <row r="430" spans="1:7" x14ac:dyDescent="0.2">
      <c r="A430" s="32" t="s">
        <v>61</v>
      </c>
      <c r="B430" s="15" t="s">
        <v>4</v>
      </c>
      <c r="C430" s="23">
        <v>10</v>
      </c>
      <c r="D430" s="23" t="s">
        <v>25</v>
      </c>
      <c r="E430" s="17" t="s">
        <v>553</v>
      </c>
      <c r="F430" s="23" t="s">
        <v>60</v>
      </c>
      <c r="G430" s="5">
        <v>604.70000000000005</v>
      </c>
    </row>
    <row r="431" spans="1:7" x14ac:dyDescent="0.2">
      <c r="A431" s="16" t="s">
        <v>59</v>
      </c>
      <c r="B431" s="15" t="s">
        <v>4</v>
      </c>
      <c r="C431" s="14">
        <v>10</v>
      </c>
      <c r="D431" s="14" t="s">
        <v>2</v>
      </c>
      <c r="E431" s="14"/>
      <c r="F431" s="14"/>
      <c r="G431" s="2">
        <f>G432+G435</f>
        <v>1513.7</v>
      </c>
    </row>
    <row r="432" spans="1:7" ht="25.5" x14ac:dyDescent="0.2">
      <c r="A432" s="22" t="s">
        <v>254</v>
      </c>
      <c r="B432" s="14" t="s">
        <v>4</v>
      </c>
      <c r="C432" s="19" t="s">
        <v>44</v>
      </c>
      <c r="D432" s="19" t="s">
        <v>57</v>
      </c>
      <c r="E432" s="19" t="s">
        <v>255</v>
      </c>
      <c r="F432" s="19"/>
      <c r="G432" s="9">
        <f>G433</f>
        <v>106.2</v>
      </c>
    </row>
    <row r="433" spans="1:7" x14ac:dyDescent="0.2">
      <c r="A433" s="18" t="s">
        <v>50</v>
      </c>
      <c r="B433" s="14" t="s">
        <v>4</v>
      </c>
      <c r="C433" s="17" t="s">
        <v>44</v>
      </c>
      <c r="D433" s="17" t="s">
        <v>57</v>
      </c>
      <c r="E433" s="17" t="s">
        <v>255</v>
      </c>
      <c r="F433" s="29" t="s">
        <v>49</v>
      </c>
      <c r="G433" s="5">
        <f>G434</f>
        <v>106.2</v>
      </c>
    </row>
    <row r="434" spans="1:7" ht="25.5" x14ac:dyDescent="0.2">
      <c r="A434" s="8" t="s">
        <v>58</v>
      </c>
      <c r="B434" s="14" t="s">
        <v>4</v>
      </c>
      <c r="C434" s="17" t="s">
        <v>44</v>
      </c>
      <c r="D434" s="17" t="s">
        <v>57</v>
      </c>
      <c r="E434" s="17" t="s">
        <v>255</v>
      </c>
      <c r="F434" s="29" t="s">
        <v>56</v>
      </c>
      <c r="G434" s="5">
        <v>106.2</v>
      </c>
    </row>
    <row r="435" spans="1:7" x14ac:dyDescent="0.2">
      <c r="A435" s="11" t="s">
        <v>21</v>
      </c>
      <c r="B435" s="85" t="s">
        <v>4</v>
      </c>
      <c r="C435" s="79" t="s">
        <v>44</v>
      </c>
      <c r="D435" s="79" t="s">
        <v>57</v>
      </c>
      <c r="E435" s="79" t="s">
        <v>161</v>
      </c>
      <c r="F435" s="29"/>
      <c r="G435" s="5">
        <f>G436</f>
        <v>1407.5</v>
      </c>
    </row>
    <row r="436" spans="1:7" ht="89.25" x14ac:dyDescent="0.2">
      <c r="A436" s="88" t="s">
        <v>265</v>
      </c>
      <c r="B436" s="78" t="s">
        <v>4</v>
      </c>
      <c r="C436" s="79" t="s">
        <v>44</v>
      </c>
      <c r="D436" s="79" t="s">
        <v>57</v>
      </c>
      <c r="E436" s="79" t="s">
        <v>266</v>
      </c>
      <c r="F436" s="89"/>
      <c r="G436" s="5">
        <f>G437</f>
        <v>1407.5</v>
      </c>
    </row>
    <row r="437" spans="1:7" x14ac:dyDescent="0.2">
      <c r="A437" s="59" t="s">
        <v>50</v>
      </c>
      <c r="B437" s="78" t="s">
        <v>4</v>
      </c>
      <c r="C437" s="58" t="s">
        <v>44</v>
      </c>
      <c r="D437" s="58" t="s">
        <v>57</v>
      </c>
      <c r="E437" s="58" t="s">
        <v>266</v>
      </c>
      <c r="F437" s="29" t="s">
        <v>49</v>
      </c>
      <c r="G437" s="5">
        <f>G438</f>
        <v>1407.5</v>
      </c>
    </row>
    <row r="438" spans="1:7" ht="25.5" x14ac:dyDescent="0.2">
      <c r="A438" s="8" t="s">
        <v>58</v>
      </c>
      <c r="B438" s="78" t="s">
        <v>4</v>
      </c>
      <c r="C438" s="58" t="s">
        <v>44</v>
      </c>
      <c r="D438" s="58" t="s">
        <v>57</v>
      </c>
      <c r="E438" s="58" t="s">
        <v>266</v>
      </c>
      <c r="F438" s="29" t="s">
        <v>56</v>
      </c>
      <c r="G438" s="5">
        <v>1407.5</v>
      </c>
    </row>
    <row r="439" spans="1:7" x14ac:dyDescent="0.2">
      <c r="A439" s="16" t="s">
        <v>55</v>
      </c>
      <c r="B439" s="15" t="s">
        <v>4</v>
      </c>
      <c r="C439" s="14">
        <v>10</v>
      </c>
      <c r="D439" s="14" t="s">
        <v>48</v>
      </c>
      <c r="E439" s="14"/>
      <c r="F439" s="14"/>
      <c r="G439" s="2">
        <f>G440</f>
        <v>42846.3</v>
      </c>
    </row>
    <row r="440" spans="1:7" ht="21.75" customHeight="1" x14ac:dyDescent="0.2">
      <c r="A440" s="11" t="s">
        <v>21</v>
      </c>
      <c r="B440" s="15" t="s">
        <v>4</v>
      </c>
      <c r="C440" s="19" t="s">
        <v>44</v>
      </c>
      <c r="D440" s="19" t="s">
        <v>48</v>
      </c>
      <c r="E440" s="19" t="s">
        <v>161</v>
      </c>
      <c r="F440" s="14"/>
      <c r="G440" s="5">
        <f>G441</f>
        <v>42846.3</v>
      </c>
    </row>
    <row r="441" spans="1:7" ht="42.75" customHeight="1" x14ac:dyDescent="0.2">
      <c r="A441" s="22" t="s">
        <v>54</v>
      </c>
      <c r="B441" s="15" t="s">
        <v>4</v>
      </c>
      <c r="C441" s="19" t="s">
        <v>44</v>
      </c>
      <c r="D441" s="19" t="s">
        <v>48</v>
      </c>
      <c r="E441" s="19" t="s">
        <v>171</v>
      </c>
      <c r="F441" s="17"/>
      <c r="G441" s="5">
        <f>G442+G445+G448</f>
        <v>42846.3</v>
      </c>
    </row>
    <row r="442" spans="1:7" ht="17.25" customHeight="1" x14ac:dyDescent="0.2">
      <c r="A442" s="27" t="s">
        <v>53</v>
      </c>
      <c r="B442" s="15" t="s">
        <v>4</v>
      </c>
      <c r="C442" s="23" t="s">
        <v>44</v>
      </c>
      <c r="D442" s="23" t="s">
        <v>48</v>
      </c>
      <c r="E442" s="19" t="s">
        <v>229</v>
      </c>
      <c r="F442" s="23"/>
      <c r="G442" s="5">
        <f>G443</f>
        <v>11498.8</v>
      </c>
    </row>
    <row r="443" spans="1:7" ht="15.75" customHeight="1" x14ac:dyDescent="0.2">
      <c r="A443" s="18" t="s">
        <v>50</v>
      </c>
      <c r="B443" s="15" t="s">
        <v>4</v>
      </c>
      <c r="C443" s="23" t="s">
        <v>44</v>
      </c>
      <c r="D443" s="23" t="s">
        <v>48</v>
      </c>
      <c r="E443" s="17" t="s">
        <v>229</v>
      </c>
      <c r="F443" s="23" t="s">
        <v>49</v>
      </c>
      <c r="G443" s="5">
        <f>G444</f>
        <v>11498.8</v>
      </c>
    </row>
    <row r="444" spans="1:7" ht="25.5" customHeight="1" x14ac:dyDescent="0.2">
      <c r="A444" s="8" t="s">
        <v>58</v>
      </c>
      <c r="B444" s="15" t="s">
        <v>4</v>
      </c>
      <c r="C444" s="23" t="s">
        <v>44</v>
      </c>
      <c r="D444" s="23" t="s">
        <v>48</v>
      </c>
      <c r="E444" s="17" t="s">
        <v>229</v>
      </c>
      <c r="F444" s="23" t="s">
        <v>56</v>
      </c>
      <c r="G444" s="5">
        <v>11498.8</v>
      </c>
    </row>
    <row r="445" spans="1:7" ht="15.75" customHeight="1" x14ac:dyDescent="0.2">
      <c r="A445" s="27" t="s">
        <v>52</v>
      </c>
      <c r="B445" s="15" t="s">
        <v>4</v>
      </c>
      <c r="C445" s="23">
        <v>10</v>
      </c>
      <c r="D445" s="23" t="s">
        <v>48</v>
      </c>
      <c r="E445" s="19" t="s">
        <v>230</v>
      </c>
      <c r="F445" s="23"/>
      <c r="G445" s="5">
        <f>G446</f>
        <v>14221.8</v>
      </c>
    </row>
    <row r="446" spans="1:7" ht="27" customHeight="1" x14ac:dyDescent="0.2">
      <c r="A446" s="18" t="s">
        <v>29</v>
      </c>
      <c r="B446" s="15" t="s">
        <v>4</v>
      </c>
      <c r="C446" s="23">
        <v>10</v>
      </c>
      <c r="D446" s="23" t="s">
        <v>48</v>
      </c>
      <c r="E446" s="17" t="s">
        <v>230</v>
      </c>
      <c r="F446" s="23" t="s">
        <v>28</v>
      </c>
      <c r="G446" s="5">
        <f>G447</f>
        <v>14221.8</v>
      </c>
    </row>
    <row r="447" spans="1:7" ht="27" customHeight="1" x14ac:dyDescent="0.2">
      <c r="A447" s="18" t="s">
        <v>27</v>
      </c>
      <c r="B447" s="15" t="s">
        <v>4</v>
      </c>
      <c r="C447" s="23">
        <v>10</v>
      </c>
      <c r="D447" s="23" t="s">
        <v>48</v>
      </c>
      <c r="E447" s="17" t="s">
        <v>230</v>
      </c>
      <c r="F447" s="23" t="s">
        <v>24</v>
      </c>
      <c r="G447" s="5">
        <v>14221.8</v>
      </c>
    </row>
    <row r="448" spans="1:7" ht="13.5" customHeight="1" x14ac:dyDescent="0.2">
      <c r="A448" s="27" t="s">
        <v>51</v>
      </c>
      <c r="B448" s="15" t="s">
        <v>4</v>
      </c>
      <c r="C448" s="23">
        <v>10</v>
      </c>
      <c r="D448" s="23" t="s">
        <v>48</v>
      </c>
      <c r="E448" s="19" t="s">
        <v>231</v>
      </c>
      <c r="F448" s="23"/>
      <c r="G448" s="5">
        <f>G449</f>
        <v>17125.7</v>
      </c>
    </row>
    <row r="449" spans="1:7" ht="16.5" customHeight="1" x14ac:dyDescent="0.2">
      <c r="A449" s="18" t="s">
        <v>50</v>
      </c>
      <c r="B449" s="15" t="s">
        <v>4</v>
      </c>
      <c r="C449" s="23">
        <v>10</v>
      </c>
      <c r="D449" s="23" t="s">
        <v>48</v>
      </c>
      <c r="E449" s="17" t="s">
        <v>231</v>
      </c>
      <c r="F449" s="23" t="s">
        <v>49</v>
      </c>
      <c r="G449" s="5">
        <f>G450</f>
        <v>17125.7</v>
      </c>
    </row>
    <row r="450" spans="1:7" ht="27.75" customHeight="1" x14ac:dyDescent="0.2">
      <c r="A450" s="8" t="s">
        <v>58</v>
      </c>
      <c r="B450" s="15" t="s">
        <v>4</v>
      </c>
      <c r="C450" s="23">
        <v>10</v>
      </c>
      <c r="D450" s="23" t="s">
        <v>48</v>
      </c>
      <c r="E450" s="17" t="s">
        <v>231</v>
      </c>
      <c r="F450" s="23" t="s">
        <v>56</v>
      </c>
      <c r="G450" s="5">
        <v>17125.7</v>
      </c>
    </row>
    <row r="451" spans="1:7" x14ac:dyDescent="0.2">
      <c r="A451" s="16" t="s">
        <v>46</v>
      </c>
      <c r="B451" s="15" t="s">
        <v>4</v>
      </c>
      <c r="C451" s="14">
        <v>10</v>
      </c>
      <c r="D451" s="14" t="s">
        <v>43</v>
      </c>
      <c r="E451" s="14"/>
      <c r="F451" s="14"/>
      <c r="G451" s="2">
        <f>G458+G465+G452</f>
        <v>1549.6</v>
      </c>
    </row>
    <row r="452" spans="1:7" ht="38.25" x14ac:dyDescent="0.2">
      <c r="A452" s="22" t="s">
        <v>260</v>
      </c>
      <c r="B452" s="15" t="s">
        <v>4</v>
      </c>
      <c r="C452" s="19" t="s">
        <v>44</v>
      </c>
      <c r="D452" s="19" t="s">
        <v>43</v>
      </c>
      <c r="E452" s="19" t="s">
        <v>259</v>
      </c>
      <c r="F452" s="19"/>
      <c r="G452" s="9">
        <f>G453+G455</f>
        <v>227</v>
      </c>
    </row>
    <row r="453" spans="1:7" ht="25.5" x14ac:dyDescent="0.2">
      <c r="A453" s="18" t="s">
        <v>29</v>
      </c>
      <c r="B453" s="15" t="s">
        <v>4</v>
      </c>
      <c r="C453" s="17" t="s">
        <v>44</v>
      </c>
      <c r="D453" s="17" t="s">
        <v>43</v>
      </c>
      <c r="E453" s="17" t="s">
        <v>259</v>
      </c>
      <c r="F453" s="17" t="s">
        <v>28</v>
      </c>
      <c r="G453" s="5">
        <f>G454</f>
        <v>98.5</v>
      </c>
    </row>
    <row r="454" spans="1:7" ht="25.5" x14ac:dyDescent="0.2">
      <c r="A454" s="18" t="s">
        <v>27</v>
      </c>
      <c r="B454" s="15" t="s">
        <v>4</v>
      </c>
      <c r="C454" s="17" t="s">
        <v>44</v>
      </c>
      <c r="D454" s="17" t="s">
        <v>43</v>
      </c>
      <c r="E454" s="17" t="s">
        <v>259</v>
      </c>
      <c r="F454" s="17" t="s">
        <v>24</v>
      </c>
      <c r="G454" s="5">
        <v>98.5</v>
      </c>
    </row>
    <row r="455" spans="1:7" ht="25.5" x14ac:dyDescent="0.2">
      <c r="A455" s="25" t="s">
        <v>38</v>
      </c>
      <c r="B455" s="15" t="s">
        <v>4</v>
      </c>
      <c r="C455" s="17" t="s">
        <v>44</v>
      </c>
      <c r="D455" s="17" t="s">
        <v>43</v>
      </c>
      <c r="E455" s="17" t="s">
        <v>259</v>
      </c>
      <c r="F455" s="17" t="s">
        <v>37</v>
      </c>
      <c r="G455" s="5">
        <f>G456+G457</f>
        <v>128.5</v>
      </c>
    </row>
    <row r="456" spans="1:7" x14ac:dyDescent="0.2">
      <c r="A456" s="32" t="s">
        <v>61</v>
      </c>
      <c r="B456" s="15" t="s">
        <v>4</v>
      </c>
      <c r="C456" s="17" t="s">
        <v>44</v>
      </c>
      <c r="D456" s="17" t="s">
        <v>43</v>
      </c>
      <c r="E456" s="17" t="s">
        <v>259</v>
      </c>
      <c r="F456" s="17" t="s">
        <v>60</v>
      </c>
      <c r="G456" s="5">
        <v>30.5</v>
      </c>
    </row>
    <row r="457" spans="1:7" x14ac:dyDescent="0.2">
      <c r="A457" s="32" t="s">
        <v>36</v>
      </c>
      <c r="B457" s="15" t="s">
        <v>4</v>
      </c>
      <c r="C457" s="17" t="s">
        <v>44</v>
      </c>
      <c r="D457" s="17" t="s">
        <v>43</v>
      </c>
      <c r="E457" s="17" t="s">
        <v>259</v>
      </c>
      <c r="F457" s="17" t="s">
        <v>34</v>
      </c>
      <c r="G457" s="5">
        <v>98</v>
      </c>
    </row>
    <row r="458" spans="1:7" ht="18" customHeight="1" x14ac:dyDescent="0.2">
      <c r="A458" s="21" t="s">
        <v>21</v>
      </c>
      <c r="B458" s="15" t="s">
        <v>4</v>
      </c>
      <c r="C458" s="19" t="s">
        <v>44</v>
      </c>
      <c r="D458" s="19" t="s">
        <v>43</v>
      </c>
      <c r="E458" s="19" t="s">
        <v>161</v>
      </c>
      <c r="F458" s="17"/>
      <c r="G458" s="9">
        <f>G459+G462</f>
        <v>530.6</v>
      </c>
    </row>
    <row r="459" spans="1:7" ht="25.5" x14ac:dyDescent="0.2">
      <c r="A459" s="18" t="s">
        <v>45</v>
      </c>
      <c r="B459" s="15" t="s">
        <v>4</v>
      </c>
      <c r="C459" s="17" t="s">
        <v>44</v>
      </c>
      <c r="D459" s="17" t="s">
        <v>43</v>
      </c>
      <c r="E459" s="26" t="s">
        <v>163</v>
      </c>
      <c r="F459" s="17"/>
      <c r="G459" s="5">
        <f>G460</f>
        <v>506.6</v>
      </c>
    </row>
    <row r="460" spans="1:7" ht="25.5" x14ac:dyDescent="0.2">
      <c r="A460" s="18" t="s">
        <v>29</v>
      </c>
      <c r="B460" s="15" t="s">
        <v>4</v>
      </c>
      <c r="C460" s="17" t="s">
        <v>44</v>
      </c>
      <c r="D460" s="17" t="s">
        <v>43</v>
      </c>
      <c r="E460" s="26" t="s">
        <v>163</v>
      </c>
      <c r="F460" s="17" t="s">
        <v>28</v>
      </c>
      <c r="G460" s="5">
        <f>G461</f>
        <v>506.6</v>
      </c>
    </row>
    <row r="461" spans="1:7" ht="25.5" x14ac:dyDescent="0.2">
      <c r="A461" s="18" t="s">
        <v>27</v>
      </c>
      <c r="B461" s="15" t="s">
        <v>4</v>
      </c>
      <c r="C461" s="17" t="s">
        <v>44</v>
      </c>
      <c r="D461" s="17" t="s">
        <v>43</v>
      </c>
      <c r="E461" s="26" t="s">
        <v>163</v>
      </c>
      <c r="F461" s="17" t="s">
        <v>24</v>
      </c>
      <c r="G461" s="5">
        <v>506.6</v>
      </c>
    </row>
    <row r="462" spans="1:7" ht="102" x14ac:dyDescent="0.2">
      <c r="A462" s="80" t="s">
        <v>272</v>
      </c>
      <c r="B462" s="15" t="s">
        <v>4</v>
      </c>
      <c r="C462" s="19" t="s">
        <v>44</v>
      </c>
      <c r="D462" s="19" t="s">
        <v>43</v>
      </c>
      <c r="E462" s="20" t="s">
        <v>232</v>
      </c>
      <c r="F462" s="19"/>
      <c r="G462" s="9">
        <f>G463</f>
        <v>24</v>
      </c>
    </row>
    <row r="463" spans="1:7" ht="25.5" x14ac:dyDescent="0.2">
      <c r="A463" s="18" t="s">
        <v>29</v>
      </c>
      <c r="B463" s="15" t="s">
        <v>4</v>
      </c>
      <c r="C463" s="17" t="s">
        <v>44</v>
      </c>
      <c r="D463" s="17" t="s">
        <v>43</v>
      </c>
      <c r="E463" s="26" t="s">
        <v>232</v>
      </c>
      <c r="F463" s="17" t="s">
        <v>28</v>
      </c>
      <c r="G463" s="5">
        <f>G464</f>
        <v>24</v>
      </c>
    </row>
    <row r="464" spans="1:7" ht="25.5" x14ac:dyDescent="0.2">
      <c r="A464" s="18" t="s">
        <v>27</v>
      </c>
      <c r="B464" s="15" t="s">
        <v>4</v>
      </c>
      <c r="C464" s="17" t="s">
        <v>44</v>
      </c>
      <c r="D464" s="17" t="s">
        <v>43</v>
      </c>
      <c r="E464" s="26" t="s">
        <v>232</v>
      </c>
      <c r="F464" s="17" t="s">
        <v>24</v>
      </c>
      <c r="G464" s="5">
        <v>24</v>
      </c>
    </row>
    <row r="465" spans="1:7" ht="63.75" x14ac:dyDescent="0.2">
      <c r="A465" s="22" t="s">
        <v>271</v>
      </c>
      <c r="B465" s="7" t="s">
        <v>4</v>
      </c>
      <c r="C465" s="19" t="s">
        <v>44</v>
      </c>
      <c r="D465" s="19" t="s">
        <v>43</v>
      </c>
      <c r="E465" s="10" t="s">
        <v>233</v>
      </c>
      <c r="F465" s="10"/>
      <c r="G465" s="5">
        <f>G466</f>
        <v>792</v>
      </c>
    </row>
    <row r="466" spans="1:7" ht="25.5" x14ac:dyDescent="0.2">
      <c r="A466" s="18" t="s">
        <v>29</v>
      </c>
      <c r="B466" s="7" t="s">
        <v>4</v>
      </c>
      <c r="C466" s="17" t="s">
        <v>44</v>
      </c>
      <c r="D466" s="17" t="s">
        <v>43</v>
      </c>
      <c r="E466" s="6" t="s">
        <v>233</v>
      </c>
      <c r="F466" s="17" t="s">
        <v>28</v>
      </c>
      <c r="G466" s="5">
        <f>G467</f>
        <v>792</v>
      </c>
    </row>
    <row r="467" spans="1:7" ht="25.5" x14ac:dyDescent="0.2">
      <c r="A467" s="18" t="s">
        <v>27</v>
      </c>
      <c r="B467" s="7" t="s">
        <v>4</v>
      </c>
      <c r="C467" s="17" t="s">
        <v>44</v>
      </c>
      <c r="D467" s="17" t="s">
        <v>43</v>
      </c>
      <c r="E467" s="6" t="s">
        <v>233</v>
      </c>
      <c r="F467" s="17" t="s">
        <v>24</v>
      </c>
      <c r="G467" s="5">
        <v>792</v>
      </c>
    </row>
    <row r="468" spans="1:7" x14ac:dyDescent="0.2">
      <c r="A468" s="16" t="s">
        <v>42</v>
      </c>
      <c r="B468" s="15" t="s">
        <v>4</v>
      </c>
      <c r="C468" s="14" t="s">
        <v>35</v>
      </c>
      <c r="D468" s="14"/>
      <c r="E468" s="14"/>
      <c r="F468" s="14"/>
      <c r="G468" s="2">
        <f>G469+G486+G479</f>
        <v>6461.3</v>
      </c>
    </row>
    <row r="469" spans="1:7" x14ac:dyDescent="0.2">
      <c r="A469" s="16" t="s">
        <v>41</v>
      </c>
      <c r="B469" s="15" t="s">
        <v>4</v>
      </c>
      <c r="C469" s="14" t="s">
        <v>35</v>
      </c>
      <c r="D469" s="14" t="s">
        <v>11</v>
      </c>
      <c r="E469" s="14"/>
      <c r="F469" s="14"/>
      <c r="G469" s="2">
        <f>G470</f>
        <v>2106</v>
      </c>
    </row>
    <row r="470" spans="1:7" ht="25.5" x14ac:dyDescent="0.2">
      <c r="A470" s="22" t="s">
        <v>40</v>
      </c>
      <c r="B470" s="15" t="s">
        <v>4</v>
      </c>
      <c r="C470" s="19" t="s">
        <v>35</v>
      </c>
      <c r="D470" s="19" t="s">
        <v>11</v>
      </c>
      <c r="E470" s="19" t="s">
        <v>235</v>
      </c>
      <c r="F470" s="19"/>
      <c r="G470" s="9">
        <f>G471+G476</f>
        <v>2106</v>
      </c>
    </row>
    <row r="471" spans="1:7" ht="18.75" customHeight="1" x14ac:dyDescent="0.2">
      <c r="A471" s="22" t="s">
        <v>39</v>
      </c>
      <c r="B471" s="15" t="s">
        <v>4</v>
      </c>
      <c r="C471" s="19" t="s">
        <v>35</v>
      </c>
      <c r="D471" s="19" t="s">
        <v>11</v>
      </c>
      <c r="E471" s="19" t="s">
        <v>236</v>
      </c>
      <c r="F471" s="19"/>
      <c r="G471" s="9">
        <f>G474+G472</f>
        <v>1600</v>
      </c>
    </row>
    <row r="472" spans="1:7" ht="26.25" customHeight="1" x14ac:dyDescent="0.2">
      <c r="A472" s="18" t="s">
        <v>29</v>
      </c>
      <c r="B472" s="15" t="s">
        <v>4</v>
      </c>
      <c r="C472" s="17" t="s">
        <v>35</v>
      </c>
      <c r="D472" s="17" t="s">
        <v>11</v>
      </c>
      <c r="E472" s="17" t="s">
        <v>236</v>
      </c>
      <c r="F472" s="17" t="s">
        <v>28</v>
      </c>
      <c r="G472" s="5">
        <f>G473</f>
        <v>0</v>
      </c>
    </row>
    <row r="473" spans="1:7" ht="27.75" customHeight="1" x14ac:dyDescent="0.2">
      <c r="A473" s="18" t="s">
        <v>27</v>
      </c>
      <c r="B473" s="15" t="s">
        <v>4</v>
      </c>
      <c r="C473" s="17" t="s">
        <v>35</v>
      </c>
      <c r="D473" s="17" t="s">
        <v>11</v>
      </c>
      <c r="E473" s="17" t="s">
        <v>236</v>
      </c>
      <c r="F473" s="17" t="s">
        <v>24</v>
      </c>
      <c r="G473" s="5">
        <v>0</v>
      </c>
    </row>
    <row r="474" spans="1:7" ht="26.25" customHeight="1" x14ac:dyDescent="0.2">
      <c r="A474" s="25" t="s">
        <v>38</v>
      </c>
      <c r="B474" s="15" t="s">
        <v>4</v>
      </c>
      <c r="C474" s="17" t="s">
        <v>35</v>
      </c>
      <c r="D474" s="17" t="s">
        <v>11</v>
      </c>
      <c r="E474" s="17" t="s">
        <v>236</v>
      </c>
      <c r="F474" s="17" t="s">
        <v>37</v>
      </c>
      <c r="G474" s="5">
        <f>G475</f>
        <v>1600</v>
      </c>
    </row>
    <row r="475" spans="1:7" ht="18.75" customHeight="1" x14ac:dyDescent="0.2">
      <c r="A475" s="18" t="s">
        <v>36</v>
      </c>
      <c r="B475" s="15" t="s">
        <v>4</v>
      </c>
      <c r="C475" s="17" t="s">
        <v>35</v>
      </c>
      <c r="D475" s="17" t="s">
        <v>11</v>
      </c>
      <c r="E475" s="17" t="s">
        <v>236</v>
      </c>
      <c r="F475" s="17" t="s">
        <v>34</v>
      </c>
      <c r="G475" s="5">
        <v>1600</v>
      </c>
    </row>
    <row r="476" spans="1:7" ht="26.25" customHeight="1" x14ac:dyDescent="0.25">
      <c r="A476" s="35" t="s">
        <v>630</v>
      </c>
      <c r="B476" s="262" t="s">
        <v>4</v>
      </c>
      <c r="C476" s="19" t="s">
        <v>35</v>
      </c>
      <c r="D476" s="19" t="s">
        <v>11</v>
      </c>
      <c r="E476" s="19" t="s">
        <v>631</v>
      </c>
      <c r="F476" s="19"/>
      <c r="G476" s="9">
        <f>G477</f>
        <v>506</v>
      </c>
    </row>
    <row r="477" spans="1:7" ht="26.25" customHeight="1" x14ac:dyDescent="0.2">
      <c r="A477" s="25" t="s">
        <v>38</v>
      </c>
      <c r="B477" s="15" t="s">
        <v>4</v>
      </c>
      <c r="C477" s="17" t="s">
        <v>35</v>
      </c>
      <c r="D477" s="17" t="s">
        <v>11</v>
      </c>
      <c r="E477" s="17" t="s">
        <v>631</v>
      </c>
      <c r="F477" s="17" t="s">
        <v>37</v>
      </c>
      <c r="G477" s="5">
        <f>G478</f>
        <v>506</v>
      </c>
    </row>
    <row r="478" spans="1:7" ht="26.25" customHeight="1" x14ac:dyDescent="0.2">
      <c r="A478" s="18" t="s">
        <v>36</v>
      </c>
      <c r="B478" s="15" t="s">
        <v>4</v>
      </c>
      <c r="C478" s="17" t="s">
        <v>35</v>
      </c>
      <c r="D478" s="17" t="s">
        <v>11</v>
      </c>
      <c r="E478" s="17" t="s">
        <v>631</v>
      </c>
      <c r="F478" s="17" t="s">
        <v>34</v>
      </c>
      <c r="G478" s="5">
        <v>506</v>
      </c>
    </row>
    <row r="479" spans="1:7" x14ac:dyDescent="0.2">
      <c r="A479" s="16" t="s">
        <v>497</v>
      </c>
      <c r="B479" s="15" t="s">
        <v>4</v>
      </c>
      <c r="C479" s="14" t="s">
        <v>35</v>
      </c>
      <c r="D479" s="14" t="s">
        <v>25</v>
      </c>
      <c r="E479" s="14"/>
      <c r="F479" s="14"/>
      <c r="G479" s="2">
        <f>G480+G483</f>
        <v>2105.3000000000002</v>
      </c>
    </row>
    <row r="480" spans="1:7" ht="56.25" customHeight="1" x14ac:dyDescent="0.2">
      <c r="A480" s="22" t="s">
        <v>237</v>
      </c>
      <c r="B480" s="15" t="s">
        <v>4</v>
      </c>
      <c r="C480" s="17" t="s">
        <v>35</v>
      </c>
      <c r="D480" s="17" t="s">
        <v>11</v>
      </c>
      <c r="E480" s="19" t="s">
        <v>238</v>
      </c>
      <c r="F480" s="19"/>
      <c r="G480" s="9">
        <f>G481</f>
        <v>2000</v>
      </c>
    </row>
    <row r="481" spans="1:7" ht="25.5" x14ac:dyDescent="0.2">
      <c r="A481" s="25" t="s">
        <v>38</v>
      </c>
      <c r="B481" s="15" t="s">
        <v>4</v>
      </c>
      <c r="C481" s="17" t="s">
        <v>35</v>
      </c>
      <c r="D481" s="17" t="s">
        <v>11</v>
      </c>
      <c r="E481" s="17" t="s">
        <v>238</v>
      </c>
      <c r="F481" s="17" t="s">
        <v>37</v>
      </c>
      <c r="G481" s="5">
        <f>G482</f>
        <v>2000</v>
      </c>
    </row>
    <row r="482" spans="1:7" x14ac:dyDescent="0.2">
      <c r="A482" s="18" t="s">
        <v>36</v>
      </c>
      <c r="B482" s="15" t="s">
        <v>4</v>
      </c>
      <c r="C482" s="17" t="s">
        <v>35</v>
      </c>
      <c r="D482" s="17" t="s">
        <v>11</v>
      </c>
      <c r="E482" s="17" t="s">
        <v>238</v>
      </c>
      <c r="F482" s="17" t="s">
        <v>34</v>
      </c>
      <c r="G482" s="5">
        <v>2000</v>
      </c>
    </row>
    <row r="483" spans="1:7" ht="51" x14ac:dyDescent="0.2">
      <c r="A483" s="22" t="s">
        <v>239</v>
      </c>
      <c r="B483" s="15" t="s">
        <v>4</v>
      </c>
      <c r="C483" s="17" t="s">
        <v>35</v>
      </c>
      <c r="D483" s="17" t="s">
        <v>11</v>
      </c>
      <c r="E483" s="19" t="s">
        <v>240</v>
      </c>
      <c r="F483" s="19"/>
      <c r="G483" s="9">
        <f>G484</f>
        <v>105.3</v>
      </c>
    </row>
    <row r="484" spans="1:7" ht="25.5" x14ac:dyDescent="0.2">
      <c r="A484" s="25" t="s">
        <v>38</v>
      </c>
      <c r="B484" s="15" t="s">
        <v>4</v>
      </c>
      <c r="C484" s="17" t="s">
        <v>35</v>
      </c>
      <c r="D484" s="17" t="s">
        <v>11</v>
      </c>
      <c r="E484" s="17" t="s">
        <v>240</v>
      </c>
      <c r="F484" s="17" t="s">
        <v>37</v>
      </c>
      <c r="G484" s="5">
        <f>G485</f>
        <v>105.3</v>
      </c>
    </row>
    <row r="485" spans="1:7" x14ac:dyDescent="0.2">
      <c r="A485" s="18" t="s">
        <v>36</v>
      </c>
      <c r="B485" s="15" t="s">
        <v>4</v>
      </c>
      <c r="C485" s="17" t="s">
        <v>35</v>
      </c>
      <c r="D485" s="17" t="s">
        <v>11</v>
      </c>
      <c r="E485" s="17" t="s">
        <v>240</v>
      </c>
      <c r="F485" s="17" t="s">
        <v>34</v>
      </c>
      <c r="G485" s="5">
        <v>105.3</v>
      </c>
    </row>
    <row r="486" spans="1:7" x14ac:dyDescent="0.2">
      <c r="A486" s="16" t="s">
        <v>581</v>
      </c>
      <c r="B486" s="15" t="s">
        <v>4</v>
      </c>
      <c r="C486" s="14" t="s">
        <v>35</v>
      </c>
      <c r="D486" s="14" t="s">
        <v>102</v>
      </c>
      <c r="E486" s="14"/>
      <c r="F486" s="14"/>
      <c r="G486" s="2">
        <f>G487</f>
        <v>2250</v>
      </c>
    </row>
    <row r="487" spans="1:7" ht="51" x14ac:dyDescent="0.2">
      <c r="A487" s="22" t="s">
        <v>237</v>
      </c>
      <c r="B487" s="15" t="s">
        <v>4</v>
      </c>
      <c r="C487" s="17" t="s">
        <v>35</v>
      </c>
      <c r="D487" s="17" t="s">
        <v>102</v>
      </c>
      <c r="E487" s="19" t="s">
        <v>238</v>
      </c>
      <c r="F487" s="17"/>
      <c r="G487" s="5">
        <f>G488</f>
        <v>2250</v>
      </c>
    </row>
    <row r="488" spans="1:7" x14ac:dyDescent="0.2">
      <c r="A488" s="59" t="s">
        <v>105</v>
      </c>
      <c r="B488" s="15" t="s">
        <v>4</v>
      </c>
      <c r="C488" s="17" t="s">
        <v>35</v>
      </c>
      <c r="D488" s="17" t="s">
        <v>102</v>
      </c>
      <c r="E488" s="17" t="s">
        <v>238</v>
      </c>
      <c r="F488" s="17" t="s">
        <v>6</v>
      </c>
      <c r="G488" s="5">
        <f>G489</f>
        <v>2250</v>
      </c>
    </row>
    <row r="489" spans="1:7" x14ac:dyDescent="0.2">
      <c r="A489" s="59" t="s">
        <v>280</v>
      </c>
      <c r="B489" s="15" t="s">
        <v>4</v>
      </c>
      <c r="C489" s="17" t="s">
        <v>35</v>
      </c>
      <c r="D489" s="17" t="s">
        <v>102</v>
      </c>
      <c r="E489" s="17" t="s">
        <v>238</v>
      </c>
      <c r="F489" s="17" t="s">
        <v>270</v>
      </c>
      <c r="G489" s="5">
        <v>2250</v>
      </c>
    </row>
    <row r="490" spans="1:7" ht="30" customHeight="1" x14ac:dyDescent="0.2">
      <c r="A490" s="16" t="s">
        <v>33</v>
      </c>
      <c r="B490" s="15" t="s">
        <v>4</v>
      </c>
      <c r="C490" s="14" t="s">
        <v>26</v>
      </c>
      <c r="D490" s="14"/>
      <c r="E490" s="14"/>
      <c r="F490" s="14"/>
      <c r="G490" s="2">
        <f>G491+G495</f>
        <v>2015</v>
      </c>
    </row>
    <row r="491" spans="1:7" x14ac:dyDescent="0.2">
      <c r="A491" s="16" t="s">
        <v>32</v>
      </c>
      <c r="B491" s="15" t="s">
        <v>4</v>
      </c>
      <c r="C491" s="14" t="s">
        <v>26</v>
      </c>
      <c r="D491" s="14" t="s">
        <v>11</v>
      </c>
      <c r="E491" s="14"/>
      <c r="F491" s="14"/>
      <c r="G491" s="2">
        <f>G492</f>
        <v>1800</v>
      </c>
    </row>
    <row r="492" spans="1:7" ht="25.5" x14ac:dyDescent="0.2">
      <c r="A492" s="22" t="s">
        <v>30</v>
      </c>
      <c r="B492" s="15" t="s">
        <v>4</v>
      </c>
      <c r="C492" s="24" t="s">
        <v>26</v>
      </c>
      <c r="D492" s="24" t="s">
        <v>11</v>
      </c>
      <c r="E492" s="19" t="s">
        <v>234</v>
      </c>
      <c r="F492" s="19"/>
      <c r="G492" s="9">
        <f>G493</f>
        <v>1800</v>
      </c>
    </row>
    <row r="493" spans="1:7" ht="25.5" x14ac:dyDescent="0.2">
      <c r="A493" s="18" t="s">
        <v>29</v>
      </c>
      <c r="B493" s="15" t="s">
        <v>4</v>
      </c>
      <c r="C493" s="23" t="s">
        <v>26</v>
      </c>
      <c r="D493" s="23" t="s">
        <v>11</v>
      </c>
      <c r="E493" s="17" t="s">
        <v>234</v>
      </c>
      <c r="F493" s="17" t="s">
        <v>28</v>
      </c>
      <c r="G493" s="5">
        <f>G494</f>
        <v>1800</v>
      </c>
    </row>
    <row r="494" spans="1:7" ht="25.5" x14ac:dyDescent="0.2">
      <c r="A494" s="18" t="s">
        <v>27</v>
      </c>
      <c r="B494" s="15" t="s">
        <v>4</v>
      </c>
      <c r="C494" s="23" t="s">
        <v>26</v>
      </c>
      <c r="D494" s="23" t="s">
        <v>11</v>
      </c>
      <c r="E494" s="17" t="s">
        <v>234</v>
      </c>
      <c r="F494" s="17" t="s">
        <v>24</v>
      </c>
      <c r="G494" s="5">
        <v>1800</v>
      </c>
    </row>
    <row r="495" spans="1:7" x14ac:dyDescent="0.2">
      <c r="A495" s="16" t="s">
        <v>31</v>
      </c>
      <c r="B495" s="15" t="s">
        <v>4</v>
      </c>
      <c r="C495" s="14" t="s">
        <v>26</v>
      </c>
      <c r="D495" s="14" t="s">
        <v>25</v>
      </c>
      <c r="E495" s="14"/>
      <c r="F495" s="14"/>
      <c r="G495" s="2">
        <f>G496</f>
        <v>215</v>
      </c>
    </row>
    <row r="496" spans="1:7" ht="25.5" x14ac:dyDescent="0.2">
      <c r="A496" s="22" t="s">
        <v>30</v>
      </c>
      <c r="B496" s="15" t="s">
        <v>4</v>
      </c>
      <c r="C496" s="19" t="s">
        <v>26</v>
      </c>
      <c r="D496" s="19" t="s">
        <v>25</v>
      </c>
      <c r="E496" s="19" t="s">
        <v>234</v>
      </c>
      <c r="F496" s="19"/>
      <c r="G496" s="9">
        <f>G497</f>
        <v>215</v>
      </c>
    </row>
    <row r="497" spans="1:7" ht="20.25" customHeight="1" x14ac:dyDescent="0.2">
      <c r="A497" s="18" t="s">
        <v>29</v>
      </c>
      <c r="B497" s="15" t="s">
        <v>4</v>
      </c>
      <c r="C497" s="17" t="s">
        <v>26</v>
      </c>
      <c r="D497" s="17" t="s">
        <v>25</v>
      </c>
      <c r="E497" s="17" t="s">
        <v>234</v>
      </c>
      <c r="F497" s="17" t="s">
        <v>28</v>
      </c>
      <c r="G497" s="5">
        <f>G498</f>
        <v>215</v>
      </c>
    </row>
    <row r="498" spans="1:7" ht="25.5" x14ac:dyDescent="0.2">
      <c r="A498" s="18" t="s">
        <v>27</v>
      </c>
      <c r="B498" s="15" t="s">
        <v>4</v>
      </c>
      <c r="C498" s="17" t="s">
        <v>26</v>
      </c>
      <c r="D498" s="17" t="s">
        <v>25</v>
      </c>
      <c r="E498" s="17" t="s">
        <v>234</v>
      </c>
      <c r="F498" s="17" t="s">
        <v>24</v>
      </c>
      <c r="G498" s="5">
        <v>215</v>
      </c>
    </row>
    <row r="499" spans="1:7" x14ac:dyDescent="0.2">
      <c r="A499" s="16" t="s">
        <v>23</v>
      </c>
      <c r="B499" s="15" t="s">
        <v>4</v>
      </c>
      <c r="C499" s="14" t="s">
        <v>17</v>
      </c>
      <c r="D499" s="14"/>
      <c r="E499" s="14"/>
      <c r="F499" s="14"/>
      <c r="G499" s="2">
        <f>G500</f>
        <v>7157</v>
      </c>
    </row>
    <row r="500" spans="1:7" ht="25.5" x14ac:dyDescent="0.2">
      <c r="A500" s="16" t="s">
        <v>22</v>
      </c>
      <c r="B500" s="15" t="s">
        <v>4</v>
      </c>
      <c r="C500" s="14" t="s">
        <v>17</v>
      </c>
      <c r="D500" s="14" t="s">
        <v>11</v>
      </c>
      <c r="E500" s="14"/>
      <c r="F500" s="19"/>
      <c r="G500" s="9">
        <f>G501</f>
        <v>7157</v>
      </c>
    </row>
    <row r="501" spans="1:7" x14ac:dyDescent="0.2">
      <c r="A501" s="21" t="s">
        <v>21</v>
      </c>
      <c r="B501" s="15" t="s">
        <v>4</v>
      </c>
      <c r="C501" s="19" t="s">
        <v>17</v>
      </c>
      <c r="D501" s="19" t="s">
        <v>11</v>
      </c>
      <c r="E501" s="19" t="s">
        <v>161</v>
      </c>
      <c r="F501" s="19"/>
      <c r="G501" s="9">
        <f>G502</f>
        <v>7157</v>
      </c>
    </row>
    <row r="502" spans="1:7" x14ac:dyDescent="0.2">
      <c r="A502" s="22" t="s">
        <v>20</v>
      </c>
      <c r="B502" s="15" t="s">
        <v>4</v>
      </c>
      <c r="C502" s="19" t="s">
        <v>17</v>
      </c>
      <c r="D502" s="19" t="s">
        <v>11</v>
      </c>
      <c r="E502" s="19" t="s">
        <v>241</v>
      </c>
      <c r="F502" s="19"/>
      <c r="G502" s="9">
        <f>G503</f>
        <v>7157</v>
      </c>
    </row>
    <row r="503" spans="1:7" ht="19.5" customHeight="1" x14ac:dyDescent="0.2">
      <c r="A503" s="18" t="s">
        <v>18</v>
      </c>
      <c r="B503" s="15" t="s">
        <v>4</v>
      </c>
      <c r="C503" s="17" t="s">
        <v>17</v>
      </c>
      <c r="D503" s="17" t="s">
        <v>11</v>
      </c>
      <c r="E503" s="17" t="s">
        <v>241</v>
      </c>
      <c r="F503" s="17" t="s">
        <v>19</v>
      </c>
      <c r="G503" s="5">
        <f>G504</f>
        <v>7157</v>
      </c>
    </row>
    <row r="504" spans="1:7" x14ac:dyDescent="0.2">
      <c r="A504" s="18" t="s">
        <v>18</v>
      </c>
      <c r="B504" s="7" t="s">
        <v>4</v>
      </c>
      <c r="C504" s="17" t="s">
        <v>17</v>
      </c>
      <c r="D504" s="17" t="s">
        <v>11</v>
      </c>
      <c r="E504" s="17" t="s">
        <v>241</v>
      </c>
      <c r="F504" s="17" t="s">
        <v>16</v>
      </c>
      <c r="G504" s="5">
        <v>7157</v>
      </c>
    </row>
    <row r="505" spans="1:7" ht="24.75" customHeight="1" x14ac:dyDescent="0.2">
      <c r="A505" s="16" t="s">
        <v>15</v>
      </c>
      <c r="B505" s="7" t="s">
        <v>4</v>
      </c>
      <c r="C505" s="14" t="s">
        <v>3</v>
      </c>
      <c r="D505" s="14"/>
      <c r="E505" s="14"/>
      <c r="F505" s="14"/>
      <c r="G505" s="2">
        <f>G506+G511</f>
        <v>73174.600000000006</v>
      </c>
    </row>
    <row r="506" spans="1:7" ht="25.5" x14ac:dyDescent="0.2">
      <c r="A506" s="13" t="s">
        <v>14</v>
      </c>
      <c r="B506" s="7" t="s">
        <v>4</v>
      </c>
      <c r="C506" s="12" t="s">
        <v>3</v>
      </c>
      <c r="D506" s="12" t="s">
        <v>11</v>
      </c>
      <c r="E506" s="12"/>
      <c r="F506" s="12"/>
      <c r="G506" s="2">
        <f>G507</f>
        <v>45285.3</v>
      </c>
    </row>
    <row r="507" spans="1:7" ht="21.75" customHeight="1" x14ac:dyDescent="0.2">
      <c r="A507" s="21" t="s">
        <v>21</v>
      </c>
      <c r="B507" s="7" t="s">
        <v>4</v>
      </c>
      <c r="C507" s="10" t="s">
        <v>3</v>
      </c>
      <c r="D507" s="10" t="s">
        <v>11</v>
      </c>
      <c r="E507" s="19" t="s">
        <v>161</v>
      </c>
      <c r="F507" s="10"/>
      <c r="G507" s="9">
        <f>G508</f>
        <v>45285.3</v>
      </c>
    </row>
    <row r="508" spans="1:7" ht="30.75" customHeight="1" x14ac:dyDescent="0.2">
      <c r="A508" s="11" t="s">
        <v>13</v>
      </c>
      <c r="B508" s="7" t="s">
        <v>4</v>
      </c>
      <c r="C508" s="10" t="s">
        <v>3</v>
      </c>
      <c r="D508" s="10" t="s">
        <v>11</v>
      </c>
      <c r="E508" s="10" t="s">
        <v>242</v>
      </c>
      <c r="F508" s="10"/>
      <c r="G508" s="9">
        <f>G509</f>
        <v>45285.3</v>
      </c>
    </row>
    <row r="509" spans="1:7" ht="20.25" customHeight="1" x14ac:dyDescent="0.2">
      <c r="A509" s="8" t="s">
        <v>7</v>
      </c>
      <c r="B509" s="7" t="s">
        <v>4</v>
      </c>
      <c r="C509" s="6" t="s">
        <v>3</v>
      </c>
      <c r="D509" s="6" t="s">
        <v>11</v>
      </c>
      <c r="E509" s="10" t="s">
        <v>242</v>
      </c>
      <c r="F509" s="6" t="s">
        <v>6</v>
      </c>
      <c r="G509" s="5">
        <f>G510</f>
        <v>45285.3</v>
      </c>
    </row>
    <row r="510" spans="1:7" ht="15.75" customHeight="1" x14ac:dyDescent="0.2">
      <c r="A510" s="8" t="s">
        <v>12</v>
      </c>
      <c r="B510" s="7" t="s">
        <v>4</v>
      </c>
      <c r="C510" s="6" t="s">
        <v>3</v>
      </c>
      <c r="D510" s="6" t="s">
        <v>11</v>
      </c>
      <c r="E510" s="10" t="s">
        <v>242</v>
      </c>
      <c r="F510" s="6" t="s">
        <v>10</v>
      </c>
      <c r="G510" s="5">
        <v>45285.3</v>
      </c>
    </row>
    <row r="511" spans="1:7" ht="21" customHeight="1" x14ac:dyDescent="0.2">
      <c r="A511" s="13" t="s">
        <v>9</v>
      </c>
      <c r="B511" s="7" t="s">
        <v>4</v>
      </c>
      <c r="C511" s="12" t="s">
        <v>3</v>
      </c>
      <c r="D511" s="12" t="s">
        <v>2</v>
      </c>
      <c r="E511" s="12"/>
      <c r="F511" s="12"/>
      <c r="G511" s="218">
        <f>G517+G512</f>
        <v>27889.3</v>
      </c>
    </row>
    <row r="512" spans="1:7" x14ac:dyDescent="0.2">
      <c r="A512" s="21" t="s">
        <v>21</v>
      </c>
      <c r="B512" s="7" t="s">
        <v>4</v>
      </c>
      <c r="C512" s="10" t="s">
        <v>3</v>
      </c>
      <c r="D512" s="10" t="s">
        <v>2</v>
      </c>
      <c r="E512" s="19" t="s">
        <v>161</v>
      </c>
      <c r="F512" s="6"/>
      <c r="G512" s="30">
        <f>G513</f>
        <v>27889.3</v>
      </c>
    </row>
    <row r="513" spans="1:7" ht="57.75" customHeight="1" x14ac:dyDescent="0.2">
      <c r="A513" s="11" t="s">
        <v>8</v>
      </c>
      <c r="B513" s="7" t="s">
        <v>4</v>
      </c>
      <c r="C513" s="10" t="s">
        <v>3</v>
      </c>
      <c r="D513" s="10" t="s">
        <v>2</v>
      </c>
      <c r="E513" s="10" t="s">
        <v>243</v>
      </c>
      <c r="F513" s="10"/>
      <c r="G513" s="30">
        <f>G514</f>
        <v>27889.3</v>
      </c>
    </row>
    <row r="514" spans="1:7" x14ac:dyDescent="0.2">
      <c r="A514" s="8" t="s">
        <v>7</v>
      </c>
      <c r="B514" s="7" t="s">
        <v>4</v>
      </c>
      <c r="C514" s="6" t="s">
        <v>3</v>
      </c>
      <c r="D514" s="6" t="s">
        <v>2</v>
      </c>
      <c r="E514" s="6" t="s">
        <v>243</v>
      </c>
      <c r="F514" s="6" t="s">
        <v>6</v>
      </c>
      <c r="G514" s="28">
        <f>G515</f>
        <v>27889.3</v>
      </c>
    </row>
    <row r="515" spans="1:7" x14ac:dyDescent="0.2">
      <c r="A515" s="8" t="s">
        <v>5</v>
      </c>
      <c r="B515" s="7" t="s">
        <v>4</v>
      </c>
      <c r="C515" s="6" t="s">
        <v>3</v>
      </c>
      <c r="D515" s="6" t="s">
        <v>2</v>
      </c>
      <c r="E515" s="6" t="s">
        <v>243</v>
      </c>
      <c r="F515" s="6" t="s">
        <v>1</v>
      </c>
      <c r="G515" s="28">
        <v>27889.3</v>
      </c>
    </row>
    <row r="516" spans="1:7" x14ac:dyDescent="0.2">
      <c r="A516" s="4" t="s">
        <v>0</v>
      </c>
      <c r="B516" s="7"/>
      <c r="C516" s="3"/>
      <c r="D516" s="3"/>
      <c r="E516" s="3"/>
      <c r="F516" s="3"/>
      <c r="G516" s="2">
        <f>G13+G96+G102+G121+G160+G193+G373+G414+G468+G490+G499+G505</f>
        <v>849420.3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3" fitToHeight="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A3" sqref="A3"/>
    </sheetView>
  </sheetViews>
  <sheetFormatPr defaultRowHeight="12.75" x14ac:dyDescent="0.2"/>
  <cols>
    <col min="1" max="1" width="55.42578125" style="229" customWidth="1"/>
    <col min="2" max="2" width="4.140625" style="229" customWidth="1"/>
    <col min="3" max="3" width="28.85546875" style="229" customWidth="1"/>
    <col min="4" max="16384" width="9.140625" style="229"/>
  </cols>
  <sheetData>
    <row r="1" spans="1:3" ht="18.75" customHeight="1" x14ac:dyDescent="0.2">
      <c r="B1" s="281"/>
      <c r="C1" s="281" t="s">
        <v>640</v>
      </c>
    </row>
    <row r="2" spans="1:3" ht="18.75" customHeight="1" x14ac:dyDescent="0.2">
      <c r="B2" s="281"/>
      <c r="C2" s="281"/>
    </row>
    <row r="3" spans="1:3" ht="69.75" customHeight="1" x14ac:dyDescent="0.2">
      <c r="B3" s="281"/>
      <c r="C3" s="281"/>
    </row>
    <row r="4" spans="1:3" ht="55.5" customHeight="1" x14ac:dyDescent="0.2">
      <c r="A4" s="295" t="s">
        <v>605</v>
      </c>
      <c r="B4" s="295"/>
      <c r="C4" s="295"/>
    </row>
    <row r="6" spans="1:3" x14ac:dyDescent="0.2">
      <c r="C6" s="237" t="s">
        <v>621</v>
      </c>
    </row>
    <row r="7" spans="1:3" x14ac:dyDescent="0.2">
      <c r="B7" s="296"/>
      <c r="C7" s="296"/>
    </row>
    <row r="8" spans="1:3" ht="66" customHeight="1" x14ac:dyDescent="0.2">
      <c r="A8" s="297" t="s">
        <v>622</v>
      </c>
      <c r="B8" s="297"/>
      <c r="C8" s="297"/>
    </row>
    <row r="9" spans="1:3" ht="15.75" x14ac:dyDescent="0.2">
      <c r="A9" s="239"/>
    </row>
    <row r="10" spans="1:3" ht="15.75" customHeight="1" x14ac:dyDescent="0.2">
      <c r="A10" s="238"/>
      <c r="C10" s="237" t="s">
        <v>537</v>
      </c>
    </row>
    <row r="11" spans="1:3" ht="15.75" x14ac:dyDescent="0.2">
      <c r="A11" s="236" t="s">
        <v>536</v>
      </c>
      <c r="B11" s="298" t="s">
        <v>535</v>
      </c>
      <c r="C11" s="298"/>
    </row>
    <row r="12" spans="1:3" ht="15.75" x14ac:dyDescent="0.2">
      <c r="A12" s="235" t="s">
        <v>623</v>
      </c>
      <c r="B12" s="291">
        <v>351</v>
      </c>
      <c r="C12" s="292"/>
    </row>
    <row r="13" spans="1:3" s="233" customFormat="1" ht="15.75" x14ac:dyDescent="0.25">
      <c r="A13" s="234" t="s">
        <v>532</v>
      </c>
      <c r="B13" s="293">
        <v>140.4</v>
      </c>
      <c r="C13" s="293"/>
    </row>
    <row r="14" spans="1:3" s="233" customFormat="1" ht="15.75" x14ac:dyDescent="0.25">
      <c r="A14" s="234" t="s">
        <v>624</v>
      </c>
      <c r="B14" s="293">
        <v>328.1</v>
      </c>
      <c r="C14" s="293"/>
    </row>
    <row r="15" spans="1:3" ht="15.75" x14ac:dyDescent="0.25">
      <c r="A15" s="232" t="s">
        <v>519</v>
      </c>
      <c r="B15" s="294">
        <f>SUM(B12:C14)</f>
        <v>819.5</v>
      </c>
      <c r="C15" s="294"/>
    </row>
    <row r="16" spans="1:3" ht="15.75" x14ac:dyDescent="0.25">
      <c r="A16" s="231"/>
    </row>
    <row r="17" spans="1:1" ht="15.75" x14ac:dyDescent="0.25">
      <c r="A17" s="231"/>
    </row>
    <row r="18" spans="1:1" ht="15.75" x14ac:dyDescent="0.25">
      <c r="A18" s="231"/>
    </row>
    <row r="19" spans="1:1" ht="15.75" x14ac:dyDescent="0.25">
      <c r="A19" s="231"/>
    </row>
    <row r="20" spans="1:1" ht="15.75" x14ac:dyDescent="0.25">
      <c r="A20" s="231"/>
    </row>
    <row r="21" spans="1:1" ht="15.75" x14ac:dyDescent="0.25">
      <c r="A21" s="231"/>
    </row>
    <row r="22" spans="1:1" ht="15.75" x14ac:dyDescent="0.25">
      <c r="A22" s="231"/>
    </row>
    <row r="23" spans="1:1" ht="15.75" x14ac:dyDescent="0.25">
      <c r="A23" s="231"/>
    </row>
    <row r="24" spans="1:1" ht="15.75" x14ac:dyDescent="0.25">
      <c r="A24" s="231"/>
    </row>
    <row r="25" spans="1:1" ht="15.75" x14ac:dyDescent="0.25">
      <c r="A25" s="231"/>
    </row>
    <row r="26" spans="1:1" ht="15.75" x14ac:dyDescent="0.25">
      <c r="A26" s="231"/>
    </row>
    <row r="27" spans="1:1" ht="15.75" x14ac:dyDescent="0.25">
      <c r="A27" s="231"/>
    </row>
    <row r="28" spans="1:1" ht="15.75" x14ac:dyDescent="0.25">
      <c r="A28" s="231"/>
    </row>
    <row r="29" spans="1:1" ht="15.75" x14ac:dyDescent="0.25">
      <c r="A29" s="231"/>
    </row>
    <row r="30" spans="1:1" ht="15.75" x14ac:dyDescent="0.25">
      <c r="A30" s="231"/>
    </row>
    <row r="31" spans="1:1" ht="15.75" x14ac:dyDescent="0.25">
      <c r="A31" s="231"/>
    </row>
    <row r="32" spans="1:1" ht="15.75" x14ac:dyDescent="0.25">
      <c r="A32" s="231"/>
    </row>
    <row r="33" spans="1:1" ht="15.75" x14ac:dyDescent="0.25">
      <c r="A33" s="231"/>
    </row>
    <row r="34" spans="1:1" ht="15.75" x14ac:dyDescent="0.25">
      <c r="A34" s="231"/>
    </row>
    <row r="35" spans="1:1" ht="15.75" x14ac:dyDescent="0.25">
      <c r="A35" s="231"/>
    </row>
    <row r="36" spans="1:1" ht="15.75" x14ac:dyDescent="0.25">
      <c r="A36" s="231"/>
    </row>
    <row r="37" spans="1:1" ht="15.75" x14ac:dyDescent="0.25">
      <c r="A37" s="231"/>
    </row>
    <row r="38" spans="1:1" ht="15.75" x14ac:dyDescent="0.25">
      <c r="A38" s="231"/>
    </row>
    <row r="39" spans="1:1" ht="15.75" x14ac:dyDescent="0.25">
      <c r="A39" s="231"/>
    </row>
    <row r="40" spans="1:1" ht="15.75" x14ac:dyDescent="0.25">
      <c r="A40" s="231"/>
    </row>
    <row r="41" spans="1:1" ht="15.75" x14ac:dyDescent="0.25">
      <c r="A41" s="231"/>
    </row>
    <row r="42" spans="1:1" ht="15.75" x14ac:dyDescent="0.25">
      <c r="A42" s="231"/>
    </row>
    <row r="43" spans="1:1" ht="15.75" x14ac:dyDescent="0.25">
      <c r="A43" s="231"/>
    </row>
    <row r="44" spans="1:1" ht="15.75" x14ac:dyDescent="0.25">
      <c r="A44" s="231"/>
    </row>
    <row r="45" spans="1:1" ht="15.75" x14ac:dyDescent="0.25">
      <c r="A45" s="231"/>
    </row>
    <row r="46" spans="1:1" ht="15.75" x14ac:dyDescent="0.25">
      <c r="A46" s="231"/>
    </row>
    <row r="47" spans="1:1" ht="15.75" x14ac:dyDescent="0.25">
      <c r="A47" s="231"/>
    </row>
    <row r="48" spans="1:1" ht="15.75" x14ac:dyDescent="0.25">
      <c r="A48" s="231"/>
    </row>
    <row r="49" spans="1:1" ht="15.75" x14ac:dyDescent="0.25">
      <c r="A49" s="231"/>
    </row>
    <row r="50" spans="1:1" ht="15.75" x14ac:dyDescent="0.25">
      <c r="A50" s="231"/>
    </row>
    <row r="51" spans="1:1" ht="15.75" x14ac:dyDescent="0.25">
      <c r="A51" s="231"/>
    </row>
    <row r="52" spans="1:1" ht="15.75" x14ac:dyDescent="0.25">
      <c r="A52" s="231"/>
    </row>
    <row r="53" spans="1:1" ht="15.75" x14ac:dyDescent="0.25">
      <c r="A53" s="231"/>
    </row>
    <row r="54" spans="1:1" ht="15.75" x14ac:dyDescent="0.25">
      <c r="A54" s="231"/>
    </row>
    <row r="55" spans="1:1" ht="15.75" x14ac:dyDescent="0.25">
      <c r="A55" s="231"/>
    </row>
    <row r="56" spans="1:1" ht="15.75" x14ac:dyDescent="0.25">
      <c r="A56" s="231"/>
    </row>
    <row r="57" spans="1:1" ht="15.75" x14ac:dyDescent="0.25">
      <c r="A57" s="231"/>
    </row>
    <row r="58" spans="1:1" ht="15.75" x14ac:dyDescent="0.25">
      <c r="A58" s="231"/>
    </row>
    <row r="59" spans="1:1" ht="15.75" x14ac:dyDescent="0.25">
      <c r="A59" s="231"/>
    </row>
    <row r="60" spans="1:1" ht="15.75" x14ac:dyDescent="0.25">
      <c r="A60" s="231"/>
    </row>
    <row r="61" spans="1:1" ht="15.75" x14ac:dyDescent="0.25">
      <c r="A61" s="231"/>
    </row>
    <row r="62" spans="1:1" ht="15.75" x14ac:dyDescent="0.25">
      <c r="A62" s="231"/>
    </row>
    <row r="63" spans="1:1" ht="15.75" x14ac:dyDescent="0.25">
      <c r="A63" s="231"/>
    </row>
    <row r="64" spans="1:1" ht="15.75" x14ac:dyDescent="0.25">
      <c r="A64" s="231"/>
    </row>
    <row r="65" spans="1:1" ht="15.75" x14ac:dyDescent="0.25">
      <c r="A65" s="231"/>
    </row>
    <row r="66" spans="1:1" ht="15.75" x14ac:dyDescent="0.25">
      <c r="A66" s="231"/>
    </row>
    <row r="67" spans="1:1" ht="15.75" x14ac:dyDescent="0.25">
      <c r="A67" s="231"/>
    </row>
    <row r="68" spans="1:1" ht="15.75" x14ac:dyDescent="0.25">
      <c r="A68" s="231"/>
    </row>
    <row r="69" spans="1:1" ht="15.75" x14ac:dyDescent="0.25">
      <c r="A69" s="231"/>
    </row>
    <row r="70" spans="1:1" ht="15.75" x14ac:dyDescent="0.25">
      <c r="A70" s="231"/>
    </row>
    <row r="71" spans="1:1" ht="15.75" x14ac:dyDescent="0.25">
      <c r="A71" s="231"/>
    </row>
    <row r="72" spans="1:1" ht="15.75" x14ac:dyDescent="0.25">
      <c r="A72" s="231"/>
    </row>
    <row r="73" spans="1:1" ht="15.75" x14ac:dyDescent="0.25">
      <c r="A73" s="231"/>
    </row>
    <row r="74" spans="1:1" ht="15.75" x14ac:dyDescent="0.25">
      <c r="A74" s="231"/>
    </row>
    <row r="75" spans="1:1" ht="15.75" x14ac:dyDescent="0.25">
      <c r="A75" s="231"/>
    </row>
    <row r="76" spans="1:1" ht="15.75" x14ac:dyDescent="0.25">
      <c r="A76" s="231"/>
    </row>
    <row r="77" spans="1:1" ht="15.75" x14ac:dyDescent="0.25">
      <c r="A77" s="231"/>
    </row>
    <row r="78" spans="1:1" ht="15.75" x14ac:dyDescent="0.25">
      <c r="A78" s="231"/>
    </row>
    <row r="79" spans="1:1" ht="15.75" x14ac:dyDescent="0.25">
      <c r="A79" s="231"/>
    </row>
    <row r="80" spans="1:1" ht="15.75" x14ac:dyDescent="0.25">
      <c r="A80" s="231"/>
    </row>
    <row r="81" spans="1:1" ht="15.75" x14ac:dyDescent="0.25">
      <c r="A81" s="231"/>
    </row>
    <row r="82" spans="1:1" ht="15.75" x14ac:dyDescent="0.25">
      <c r="A82" s="231"/>
    </row>
    <row r="83" spans="1:1" ht="15.75" x14ac:dyDescent="0.25">
      <c r="A83" s="231"/>
    </row>
    <row r="84" spans="1:1" ht="15.75" x14ac:dyDescent="0.25">
      <c r="A84" s="231"/>
    </row>
    <row r="85" spans="1:1" ht="15.75" x14ac:dyDescent="0.25">
      <c r="A85" s="231"/>
    </row>
    <row r="86" spans="1:1" ht="15.75" x14ac:dyDescent="0.25">
      <c r="A86" s="231"/>
    </row>
    <row r="87" spans="1:1" ht="15.75" x14ac:dyDescent="0.25">
      <c r="A87" s="231"/>
    </row>
    <row r="88" spans="1:1" ht="15.75" x14ac:dyDescent="0.25">
      <c r="A88" s="231"/>
    </row>
    <row r="89" spans="1:1" ht="15.75" x14ac:dyDescent="0.25">
      <c r="A89" s="231"/>
    </row>
    <row r="90" spans="1:1" ht="15.75" x14ac:dyDescent="0.25">
      <c r="A90" s="231"/>
    </row>
    <row r="91" spans="1:1" ht="15.75" x14ac:dyDescent="0.25">
      <c r="A91" s="231"/>
    </row>
    <row r="92" spans="1:1" ht="15.75" x14ac:dyDescent="0.25">
      <c r="A92" s="231"/>
    </row>
    <row r="93" spans="1:1" ht="15.75" x14ac:dyDescent="0.25">
      <c r="A93" s="231"/>
    </row>
    <row r="94" spans="1:1" ht="15.75" x14ac:dyDescent="0.25">
      <c r="A94" s="231"/>
    </row>
    <row r="95" spans="1:1" ht="15.75" x14ac:dyDescent="0.25">
      <c r="A95" s="231"/>
    </row>
    <row r="96" spans="1:1" ht="15.75" x14ac:dyDescent="0.25">
      <c r="A96" s="231"/>
    </row>
    <row r="97" spans="1:1" ht="15.75" x14ac:dyDescent="0.25">
      <c r="A97" s="231"/>
    </row>
    <row r="98" spans="1:1" ht="15.75" x14ac:dyDescent="0.25">
      <c r="A98" s="231"/>
    </row>
    <row r="99" spans="1:1" ht="15.75" x14ac:dyDescent="0.25">
      <c r="A99" s="231"/>
    </row>
    <row r="100" spans="1:1" ht="15.75" x14ac:dyDescent="0.25">
      <c r="A100" s="231"/>
    </row>
    <row r="101" spans="1:1" ht="15.75" x14ac:dyDescent="0.25">
      <c r="A101" s="231"/>
    </row>
    <row r="102" spans="1:1" ht="15.75" x14ac:dyDescent="0.25">
      <c r="A102" s="231"/>
    </row>
    <row r="103" spans="1:1" ht="15.75" x14ac:dyDescent="0.25">
      <c r="A103" s="231"/>
    </row>
    <row r="104" spans="1:1" ht="15.75" x14ac:dyDescent="0.25">
      <c r="A104" s="231"/>
    </row>
    <row r="105" spans="1:1" ht="15.75" x14ac:dyDescent="0.25">
      <c r="A105" s="231"/>
    </row>
    <row r="106" spans="1:1" ht="15.75" x14ac:dyDescent="0.25">
      <c r="A106" s="231"/>
    </row>
    <row r="107" spans="1:1" ht="15.75" x14ac:dyDescent="0.25">
      <c r="A107" s="231"/>
    </row>
    <row r="108" spans="1:1" ht="15.75" x14ac:dyDescent="0.25">
      <c r="A108" s="231"/>
    </row>
    <row r="109" spans="1:1" ht="15.75" x14ac:dyDescent="0.25">
      <c r="A109" s="231"/>
    </row>
    <row r="110" spans="1:1" ht="15.75" x14ac:dyDescent="0.25">
      <c r="A110" s="231"/>
    </row>
    <row r="111" spans="1:1" ht="15.75" x14ac:dyDescent="0.25">
      <c r="A111" s="231"/>
    </row>
    <row r="112" spans="1:1" ht="15.75" x14ac:dyDescent="0.25">
      <c r="A112" s="231"/>
    </row>
    <row r="113" spans="1:1" ht="15.75" x14ac:dyDescent="0.25">
      <c r="A113" s="231"/>
    </row>
    <row r="114" spans="1:1" ht="15.75" x14ac:dyDescent="0.25">
      <c r="A114" s="231"/>
    </row>
    <row r="115" spans="1:1" ht="15.75" x14ac:dyDescent="0.25">
      <c r="A115" s="231"/>
    </row>
    <row r="116" spans="1:1" ht="15.75" x14ac:dyDescent="0.25">
      <c r="A116" s="231"/>
    </row>
    <row r="117" spans="1:1" ht="15.75" x14ac:dyDescent="0.25">
      <c r="A117" s="231"/>
    </row>
    <row r="118" spans="1:1" ht="15.75" x14ac:dyDescent="0.25">
      <c r="A118" s="231"/>
    </row>
    <row r="119" spans="1:1" ht="15.75" x14ac:dyDescent="0.25">
      <c r="A119" s="231"/>
    </row>
    <row r="120" spans="1:1" ht="15.75" x14ac:dyDescent="0.25">
      <c r="A120" s="231"/>
    </row>
    <row r="121" spans="1:1" ht="15.75" x14ac:dyDescent="0.25">
      <c r="A121" s="231"/>
    </row>
    <row r="122" spans="1:1" ht="15.75" x14ac:dyDescent="0.25">
      <c r="A122" s="231"/>
    </row>
    <row r="123" spans="1:1" ht="15.75" x14ac:dyDescent="0.25">
      <c r="A123" s="231"/>
    </row>
    <row r="124" spans="1:1" ht="15.75" x14ac:dyDescent="0.25">
      <c r="A124" s="231"/>
    </row>
    <row r="125" spans="1:1" ht="15.75" x14ac:dyDescent="0.25">
      <c r="A125" s="231"/>
    </row>
    <row r="126" spans="1:1" ht="15.75" x14ac:dyDescent="0.25">
      <c r="A126" s="231"/>
    </row>
    <row r="127" spans="1:1" ht="15.75" x14ac:dyDescent="0.25">
      <c r="A127" s="231"/>
    </row>
    <row r="128" spans="1:1" ht="15.75" x14ac:dyDescent="0.25">
      <c r="A128" s="231"/>
    </row>
    <row r="129" spans="1:1" ht="15.75" x14ac:dyDescent="0.25">
      <c r="A129" s="231"/>
    </row>
    <row r="130" spans="1:1" ht="15.75" x14ac:dyDescent="0.25">
      <c r="A130" s="231"/>
    </row>
    <row r="131" spans="1:1" ht="15.75" x14ac:dyDescent="0.25">
      <c r="A131" s="231"/>
    </row>
    <row r="132" spans="1:1" ht="15.75" x14ac:dyDescent="0.25">
      <c r="A132" s="231"/>
    </row>
    <row r="133" spans="1:1" ht="15.75" x14ac:dyDescent="0.25">
      <c r="A133" s="231"/>
    </row>
    <row r="134" spans="1:1" ht="15.75" x14ac:dyDescent="0.25">
      <c r="A134" s="231"/>
    </row>
    <row r="135" spans="1:1" ht="15.75" x14ac:dyDescent="0.25">
      <c r="A135" s="231"/>
    </row>
    <row r="136" spans="1:1" ht="15.75" x14ac:dyDescent="0.25">
      <c r="A136" s="231"/>
    </row>
    <row r="137" spans="1:1" ht="15.75" x14ac:dyDescent="0.25">
      <c r="A137" s="231"/>
    </row>
    <row r="138" spans="1:1" ht="15.75" x14ac:dyDescent="0.25">
      <c r="A138" s="231"/>
    </row>
    <row r="139" spans="1:1" ht="15.75" x14ac:dyDescent="0.25">
      <c r="A139" s="231"/>
    </row>
    <row r="140" spans="1:1" ht="15.75" x14ac:dyDescent="0.25">
      <c r="A140" s="231"/>
    </row>
    <row r="141" spans="1:1" ht="15.75" x14ac:dyDescent="0.25">
      <c r="A141" s="231"/>
    </row>
    <row r="142" spans="1:1" ht="15.75" x14ac:dyDescent="0.25">
      <c r="A142" s="231"/>
    </row>
    <row r="143" spans="1:1" ht="15.75" x14ac:dyDescent="0.25">
      <c r="A143" s="231"/>
    </row>
    <row r="144" spans="1:1" ht="15.75" x14ac:dyDescent="0.25">
      <c r="A144" s="231"/>
    </row>
    <row r="145" spans="1:1" ht="15.75" x14ac:dyDescent="0.25">
      <c r="A145" s="231"/>
    </row>
    <row r="146" spans="1:1" ht="15.75" x14ac:dyDescent="0.25">
      <c r="A146" s="231"/>
    </row>
    <row r="147" spans="1:1" ht="15.75" x14ac:dyDescent="0.25">
      <c r="A147" s="231"/>
    </row>
    <row r="148" spans="1:1" ht="15.75" x14ac:dyDescent="0.25">
      <c r="A148" s="231"/>
    </row>
    <row r="149" spans="1:1" ht="15.75" x14ac:dyDescent="0.25">
      <c r="A149" s="231"/>
    </row>
    <row r="150" spans="1:1" ht="15.75" x14ac:dyDescent="0.25">
      <c r="A150" s="231"/>
    </row>
    <row r="151" spans="1:1" ht="15.75" x14ac:dyDescent="0.25">
      <c r="A151" s="231"/>
    </row>
    <row r="152" spans="1:1" ht="15.75" x14ac:dyDescent="0.25">
      <c r="A152" s="231"/>
    </row>
    <row r="153" spans="1:1" ht="15.75" x14ac:dyDescent="0.25">
      <c r="A153" s="231"/>
    </row>
    <row r="154" spans="1:1" ht="15.75" x14ac:dyDescent="0.25">
      <c r="A154" s="231"/>
    </row>
    <row r="155" spans="1:1" ht="15.75" x14ac:dyDescent="0.25">
      <c r="A155" s="231"/>
    </row>
    <row r="156" spans="1:1" ht="15.75" x14ac:dyDescent="0.25">
      <c r="A156" s="231"/>
    </row>
    <row r="157" spans="1:1" ht="15.75" x14ac:dyDescent="0.25">
      <c r="A157" s="231"/>
    </row>
    <row r="158" spans="1:1" ht="15.75" x14ac:dyDescent="0.25">
      <c r="A158" s="231"/>
    </row>
    <row r="159" spans="1:1" ht="15.75" x14ac:dyDescent="0.25">
      <c r="A159" s="231"/>
    </row>
    <row r="160" spans="1:1" ht="15.75" x14ac:dyDescent="0.25">
      <c r="A160" s="231"/>
    </row>
    <row r="161" spans="1:1" ht="15.75" x14ac:dyDescent="0.25">
      <c r="A161" s="231"/>
    </row>
    <row r="162" spans="1:1" ht="15.75" x14ac:dyDescent="0.25">
      <c r="A162" s="231"/>
    </row>
    <row r="163" spans="1:1" ht="15.75" x14ac:dyDescent="0.25">
      <c r="A163" s="231"/>
    </row>
    <row r="164" spans="1:1" ht="15.75" x14ac:dyDescent="0.25">
      <c r="A164" s="231"/>
    </row>
    <row r="165" spans="1:1" ht="15.75" x14ac:dyDescent="0.25">
      <c r="A165" s="231"/>
    </row>
    <row r="166" spans="1:1" ht="15.75" x14ac:dyDescent="0.25">
      <c r="A166" s="231"/>
    </row>
    <row r="167" spans="1:1" ht="15.75" x14ac:dyDescent="0.25">
      <c r="A167" s="231"/>
    </row>
    <row r="168" spans="1:1" ht="15.75" x14ac:dyDescent="0.25">
      <c r="A168" s="231"/>
    </row>
    <row r="169" spans="1:1" ht="15.75" x14ac:dyDescent="0.25">
      <c r="A169" s="231"/>
    </row>
    <row r="170" spans="1:1" ht="15.75" x14ac:dyDescent="0.25">
      <c r="A170" s="231"/>
    </row>
    <row r="171" spans="1:1" ht="15.75" x14ac:dyDescent="0.25">
      <c r="A171" s="231"/>
    </row>
    <row r="172" spans="1:1" ht="15.75" x14ac:dyDescent="0.25">
      <c r="A172" s="231"/>
    </row>
    <row r="173" spans="1:1" ht="15.75" x14ac:dyDescent="0.25">
      <c r="A173" s="231"/>
    </row>
    <row r="174" spans="1:1" ht="15.75" x14ac:dyDescent="0.25">
      <c r="A174" s="231"/>
    </row>
    <row r="175" spans="1:1" ht="15.75" x14ac:dyDescent="0.25">
      <c r="A175" s="231"/>
    </row>
    <row r="176" spans="1:1" ht="15.75" x14ac:dyDescent="0.25">
      <c r="A176" s="231"/>
    </row>
    <row r="177" spans="1:1" ht="15.75" x14ac:dyDescent="0.25">
      <c r="A177" s="231"/>
    </row>
    <row r="178" spans="1:1" ht="15.75" x14ac:dyDescent="0.25">
      <c r="A178" s="231"/>
    </row>
    <row r="179" spans="1:1" ht="15.75" x14ac:dyDescent="0.25">
      <c r="A179" s="231"/>
    </row>
    <row r="180" spans="1:1" ht="15.75" x14ac:dyDescent="0.25">
      <c r="A180" s="231"/>
    </row>
    <row r="181" spans="1:1" ht="15.75" x14ac:dyDescent="0.25">
      <c r="A181" s="231"/>
    </row>
    <row r="182" spans="1:1" ht="15.75" x14ac:dyDescent="0.25">
      <c r="A182" s="231"/>
    </row>
    <row r="183" spans="1:1" ht="15.75" x14ac:dyDescent="0.25">
      <c r="A183" s="231"/>
    </row>
    <row r="184" spans="1:1" ht="15.75" x14ac:dyDescent="0.25">
      <c r="A184" s="231"/>
    </row>
    <row r="185" spans="1:1" ht="15.75" x14ac:dyDescent="0.25">
      <c r="A185" s="231"/>
    </row>
    <row r="186" spans="1:1" ht="15.75" x14ac:dyDescent="0.25">
      <c r="A186" s="231"/>
    </row>
    <row r="187" spans="1:1" ht="15.75" x14ac:dyDescent="0.25">
      <c r="A187" s="231"/>
    </row>
    <row r="188" spans="1:1" ht="15.75" x14ac:dyDescent="0.25">
      <c r="A188" s="231"/>
    </row>
    <row r="189" spans="1:1" ht="15.75" x14ac:dyDescent="0.25">
      <c r="A189" s="231"/>
    </row>
    <row r="190" spans="1:1" ht="15.75" x14ac:dyDescent="0.25">
      <c r="A190" s="231"/>
    </row>
    <row r="191" spans="1:1" ht="15.75" x14ac:dyDescent="0.25">
      <c r="A191" s="231"/>
    </row>
    <row r="192" spans="1:1" ht="15.75" x14ac:dyDescent="0.25">
      <c r="A192" s="231"/>
    </row>
    <row r="193" spans="1:1" ht="15.75" x14ac:dyDescent="0.25">
      <c r="A193" s="231"/>
    </row>
    <row r="194" spans="1:1" ht="15.75" x14ac:dyDescent="0.25">
      <c r="A194" s="231"/>
    </row>
    <row r="195" spans="1:1" ht="15.75" x14ac:dyDescent="0.25">
      <c r="A195" s="231"/>
    </row>
    <row r="196" spans="1:1" ht="15.75" x14ac:dyDescent="0.25">
      <c r="A196" s="231"/>
    </row>
    <row r="197" spans="1:1" ht="15.75" x14ac:dyDescent="0.25">
      <c r="A197" s="231"/>
    </row>
    <row r="198" spans="1:1" ht="15.75" x14ac:dyDescent="0.25">
      <c r="A198" s="231"/>
    </row>
    <row r="199" spans="1:1" ht="15.75" x14ac:dyDescent="0.25">
      <c r="A199" s="231"/>
    </row>
    <row r="200" spans="1:1" ht="15.75" x14ac:dyDescent="0.25">
      <c r="A200" s="231"/>
    </row>
    <row r="201" spans="1:1" ht="15.75" x14ac:dyDescent="0.25">
      <c r="A201" s="231"/>
    </row>
    <row r="202" spans="1:1" ht="15.75" x14ac:dyDescent="0.25">
      <c r="A202" s="231"/>
    </row>
    <row r="203" spans="1:1" ht="15.75" x14ac:dyDescent="0.25">
      <c r="A203" s="231"/>
    </row>
    <row r="204" spans="1:1" ht="15.75" x14ac:dyDescent="0.25">
      <c r="A204" s="231"/>
    </row>
    <row r="205" spans="1:1" ht="15.75" x14ac:dyDescent="0.25">
      <c r="A205" s="231"/>
    </row>
    <row r="206" spans="1:1" ht="15.75" x14ac:dyDescent="0.25">
      <c r="A206" s="231"/>
    </row>
    <row r="207" spans="1:1" ht="15.75" x14ac:dyDescent="0.25">
      <c r="A207" s="231"/>
    </row>
    <row r="208" spans="1:1" ht="15.75" x14ac:dyDescent="0.25">
      <c r="A208" s="231"/>
    </row>
    <row r="209" spans="1:1" ht="15.75" x14ac:dyDescent="0.25">
      <c r="A209" s="231"/>
    </row>
    <row r="210" spans="1:1" ht="15.75" x14ac:dyDescent="0.25">
      <c r="A210" s="231"/>
    </row>
    <row r="211" spans="1:1" ht="15.75" x14ac:dyDescent="0.25">
      <c r="A211" s="231"/>
    </row>
    <row r="212" spans="1:1" ht="15.75" x14ac:dyDescent="0.25">
      <c r="A212" s="231"/>
    </row>
    <row r="213" spans="1:1" ht="15.75" x14ac:dyDescent="0.25">
      <c r="A213" s="231"/>
    </row>
    <row r="214" spans="1:1" ht="15.75" x14ac:dyDescent="0.25">
      <c r="A214" s="231"/>
    </row>
    <row r="215" spans="1:1" ht="15.75" x14ac:dyDescent="0.25">
      <c r="A215" s="231"/>
    </row>
    <row r="216" spans="1:1" ht="15.75" x14ac:dyDescent="0.25">
      <c r="A216" s="231"/>
    </row>
    <row r="217" spans="1:1" ht="15.75" x14ac:dyDescent="0.25">
      <c r="A217" s="231"/>
    </row>
    <row r="218" spans="1:1" ht="15.75" x14ac:dyDescent="0.25">
      <c r="A218" s="231"/>
    </row>
    <row r="219" spans="1:1" ht="15.75" x14ac:dyDescent="0.25">
      <c r="A219" s="231"/>
    </row>
    <row r="220" spans="1:1" ht="15.75" x14ac:dyDescent="0.25">
      <c r="A220" s="231"/>
    </row>
    <row r="221" spans="1:1" ht="15.75" x14ac:dyDescent="0.25">
      <c r="A221" s="231"/>
    </row>
    <row r="222" spans="1:1" ht="15.75" x14ac:dyDescent="0.25">
      <c r="A222" s="231"/>
    </row>
    <row r="223" spans="1:1" ht="15.75" x14ac:dyDescent="0.25">
      <c r="A223" s="231"/>
    </row>
    <row r="224" spans="1:1" ht="15.75" x14ac:dyDescent="0.25">
      <c r="A224" s="231"/>
    </row>
    <row r="225" spans="1:1" ht="15.75" x14ac:dyDescent="0.25">
      <c r="A225" s="231"/>
    </row>
    <row r="226" spans="1:1" ht="15.75" x14ac:dyDescent="0.25">
      <c r="A226" s="231"/>
    </row>
    <row r="227" spans="1:1" ht="15.75" x14ac:dyDescent="0.25">
      <c r="A227" s="231"/>
    </row>
    <row r="228" spans="1:1" ht="15.75" x14ac:dyDescent="0.25">
      <c r="A228" s="231"/>
    </row>
    <row r="229" spans="1:1" ht="15.75" x14ac:dyDescent="0.25">
      <c r="A229" s="231"/>
    </row>
    <row r="230" spans="1:1" ht="15.75" x14ac:dyDescent="0.25">
      <c r="A230" s="231"/>
    </row>
    <row r="231" spans="1:1" ht="15.75" x14ac:dyDescent="0.25">
      <c r="A231" s="231"/>
    </row>
    <row r="232" spans="1:1" ht="15.75" x14ac:dyDescent="0.25">
      <c r="A232" s="231"/>
    </row>
    <row r="233" spans="1:1" ht="15.75" x14ac:dyDescent="0.25">
      <c r="A233" s="231"/>
    </row>
    <row r="234" spans="1:1" ht="15.75" x14ac:dyDescent="0.25">
      <c r="A234" s="231"/>
    </row>
    <row r="235" spans="1:1" ht="15.75" x14ac:dyDescent="0.25">
      <c r="A235" s="231"/>
    </row>
    <row r="236" spans="1:1" ht="15.75" x14ac:dyDescent="0.25">
      <c r="A236" s="231"/>
    </row>
    <row r="237" spans="1:1" ht="15.75" x14ac:dyDescent="0.25">
      <c r="A237" s="231"/>
    </row>
    <row r="238" spans="1:1" ht="15.75" x14ac:dyDescent="0.25">
      <c r="A238" s="231"/>
    </row>
    <row r="239" spans="1:1" ht="15.75" x14ac:dyDescent="0.25">
      <c r="A239" s="231"/>
    </row>
    <row r="240" spans="1:1" ht="15.75" x14ac:dyDescent="0.25">
      <c r="A240" s="231"/>
    </row>
    <row r="241" spans="1:1" ht="15.75" x14ac:dyDescent="0.25">
      <c r="A241" s="231"/>
    </row>
    <row r="242" spans="1:1" ht="15.75" x14ac:dyDescent="0.25">
      <c r="A242" s="231"/>
    </row>
    <row r="243" spans="1:1" ht="15.75" x14ac:dyDescent="0.25">
      <c r="A243" s="231"/>
    </row>
    <row r="244" spans="1:1" ht="15.75" x14ac:dyDescent="0.25">
      <c r="A244" s="231"/>
    </row>
    <row r="245" spans="1:1" ht="15.75" x14ac:dyDescent="0.25">
      <c r="A245" s="231"/>
    </row>
    <row r="246" spans="1:1" ht="15.75" x14ac:dyDescent="0.25">
      <c r="A246" s="231"/>
    </row>
    <row r="247" spans="1:1" ht="15.75" x14ac:dyDescent="0.25">
      <c r="A247" s="231"/>
    </row>
    <row r="248" spans="1:1" ht="15.75" x14ac:dyDescent="0.25">
      <c r="A248" s="231"/>
    </row>
    <row r="249" spans="1:1" ht="15.75" x14ac:dyDescent="0.25">
      <c r="A249" s="231"/>
    </row>
    <row r="250" spans="1:1" ht="15.75" x14ac:dyDescent="0.25">
      <c r="A250" s="231"/>
    </row>
    <row r="251" spans="1:1" ht="15.75" x14ac:dyDescent="0.25">
      <c r="A251" s="231"/>
    </row>
    <row r="252" spans="1:1" ht="15.75" x14ac:dyDescent="0.25">
      <c r="A252" s="231"/>
    </row>
    <row r="253" spans="1:1" ht="15.75" x14ac:dyDescent="0.25">
      <c r="A253" s="231"/>
    </row>
    <row r="254" spans="1:1" ht="15.75" x14ac:dyDescent="0.25">
      <c r="A254" s="231"/>
    </row>
    <row r="255" spans="1:1" ht="15.75" x14ac:dyDescent="0.25">
      <c r="A255" s="231"/>
    </row>
    <row r="256" spans="1:1" ht="15.75" x14ac:dyDescent="0.25">
      <c r="A256" s="231"/>
    </row>
    <row r="257" spans="1:1" ht="15.75" x14ac:dyDescent="0.25">
      <c r="A257" s="231"/>
    </row>
    <row r="258" spans="1:1" ht="15.75" x14ac:dyDescent="0.25">
      <c r="A258" s="231"/>
    </row>
    <row r="259" spans="1:1" ht="15.75" x14ac:dyDescent="0.25">
      <c r="A259" s="231"/>
    </row>
    <row r="260" spans="1:1" ht="15.75" x14ac:dyDescent="0.25">
      <c r="A260" s="231"/>
    </row>
    <row r="261" spans="1:1" ht="15.75" x14ac:dyDescent="0.25">
      <c r="A261" s="231"/>
    </row>
    <row r="262" spans="1:1" ht="15.75" x14ac:dyDescent="0.25">
      <c r="A262" s="231"/>
    </row>
    <row r="263" spans="1:1" ht="15.75" x14ac:dyDescent="0.25">
      <c r="A263" s="231"/>
    </row>
    <row r="264" spans="1:1" ht="15.75" x14ac:dyDescent="0.25">
      <c r="A264" s="231"/>
    </row>
    <row r="265" spans="1:1" ht="15.75" x14ac:dyDescent="0.25">
      <c r="A265" s="231"/>
    </row>
    <row r="266" spans="1:1" ht="15.75" x14ac:dyDescent="0.25">
      <c r="A266" s="231"/>
    </row>
    <row r="267" spans="1:1" ht="15.75" x14ac:dyDescent="0.25">
      <c r="A267" s="231"/>
    </row>
    <row r="268" spans="1:1" ht="15.75" x14ac:dyDescent="0.25">
      <c r="A268" s="231"/>
    </row>
    <row r="269" spans="1:1" ht="15.75" x14ac:dyDescent="0.25">
      <c r="A269" s="231"/>
    </row>
    <row r="270" spans="1:1" ht="15.75" x14ac:dyDescent="0.25">
      <c r="A270" s="231"/>
    </row>
    <row r="271" spans="1:1" ht="15.75" x14ac:dyDescent="0.25">
      <c r="A271" s="231"/>
    </row>
    <row r="272" spans="1:1" ht="15.75" x14ac:dyDescent="0.25">
      <c r="A272" s="231"/>
    </row>
    <row r="273" spans="1:1" ht="15.75" x14ac:dyDescent="0.25">
      <c r="A273" s="231"/>
    </row>
    <row r="274" spans="1:1" ht="15.75" x14ac:dyDescent="0.25">
      <c r="A274" s="231"/>
    </row>
    <row r="275" spans="1:1" ht="15.75" x14ac:dyDescent="0.25">
      <c r="A275" s="231"/>
    </row>
    <row r="276" spans="1:1" ht="15.75" x14ac:dyDescent="0.25">
      <c r="A276" s="231"/>
    </row>
    <row r="277" spans="1:1" ht="15.75" x14ac:dyDescent="0.25">
      <c r="A277" s="231"/>
    </row>
    <row r="278" spans="1:1" ht="15.75" x14ac:dyDescent="0.25">
      <c r="A278" s="231"/>
    </row>
    <row r="279" spans="1:1" ht="15.75" x14ac:dyDescent="0.25">
      <c r="A279" s="231"/>
    </row>
    <row r="280" spans="1:1" ht="15.75" x14ac:dyDescent="0.25">
      <c r="A280" s="231"/>
    </row>
    <row r="281" spans="1:1" ht="15.75" x14ac:dyDescent="0.25">
      <c r="A281" s="231"/>
    </row>
    <row r="282" spans="1:1" ht="15.75" x14ac:dyDescent="0.25">
      <c r="A282" s="231"/>
    </row>
    <row r="283" spans="1:1" ht="15.75" x14ac:dyDescent="0.25">
      <c r="A283" s="231"/>
    </row>
    <row r="284" spans="1:1" ht="15.75" x14ac:dyDescent="0.25">
      <c r="A284" s="231"/>
    </row>
    <row r="285" spans="1:1" ht="15.75" x14ac:dyDescent="0.25">
      <c r="A285" s="231"/>
    </row>
    <row r="286" spans="1:1" ht="15.75" x14ac:dyDescent="0.25">
      <c r="A286" s="231"/>
    </row>
    <row r="287" spans="1:1" ht="15.75" x14ac:dyDescent="0.25">
      <c r="A287" s="231"/>
    </row>
    <row r="288" spans="1:1" ht="15.75" x14ac:dyDescent="0.25">
      <c r="A288" s="231"/>
    </row>
    <row r="289" spans="1:1" ht="15.75" x14ac:dyDescent="0.25">
      <c r="A289" s="231"/>
    </row>
    <row r="290" spans="1:1" ht="15.75" x14ac:dyDescent="0.25">
      <c r="A290" s="231"/>
    </row>
    <row r="291" spans="1:1" ht="15.75" x14ac:dyDescent="0.25">
      <c r="A291" s="231"/>
    </row>
    <row r="292" spans="1:1" ht="15.75" x14ac:dyDescent="0.25">
      <c r="A292" s="231"/>
    </row>
    <row r="293" spans="1:1" ht="15.75" x14ac:dyDescent="0.25">
      <c r="A293" s="231"/>
    </row>
    <row r="294" spans="1:1" ht="15.75" x14ac:dyDescent="0.25">
      <c r="A294" s="231"/>
    </row>
    <row r="295" spans="1:1" ht="15.75" x14ac:dyDescent="0.25">
      <c r="A295" s="231"/>
    </row>
    <row r="296" spans="1:1" ht="15.75" x14ac:dyDescent="0.25">
      <c r="A296" s="231"/>
    </row>
    <row r="297" spans="1:1" ht="15.75" x14ac:dyDescent="0.25">
      <c r="A297" s="231"/>
    </row>
    <row r="298" spans="1:1" ht="15.75" x14ac:dyDescent="0.25">
      <c r="A298" s="231"/>
    </row>
    <row r="299" spans="1:1" ht="15.75" x14ac:dyDescent="0.25">
      <c r="A299" s="231"/>
    </row>
    <row r="300" spans="1:1" ht="15.75" x14ac:dyDescent="0.25">
      <c r="A300" s="231"/>
    </row>
    <row r="301" spans="1:1" ht="15.75" x14ac:dyDescent="0.25">
      <c r="A301" s="231"/>
    </row>
    <row r="302" spans="1:1" ht="15.75" x14ac:dyDescent="0.25">
      <c r="A302" s="231"/>
    </row>
    <row r="303" spans="1:1" ht="15.75" x14ac:dyDescent="0.25">
      <c r="A303" s="231"/>
    </row>
    <row r="304" spans="1:1" ht="15.75" x14ac:dyDescent="0.25">
      <c r="A304" s="231"/>
    </row>
    <row r="305" spans="1:1" ht="15.75" x14ac:dyDescent="0.25">
      <c r="A305" s="231"/>
    </row>
    <row r="306" spans="1:1" ht="15.75" x14ac:dyDescent="0.25">
      <c r="A306" s="231"/>
    </row>
    <row r="307" spans="1:1" ht="15.75" x14ac:dyDescent="0.25">
      <c r="A307" s="231"/>
    </row>
    <row r="308" spans="1:1" ht="15.75" x14ac:dyDescent="0.25">
      <c r="A308" s="231"/>
    </row>
    <row r="309" spans="1:1" ht="15.75" x14ac:dyDescent="0.25">
      <c r="A309" s="231"/>
    </row>
    <row r="310" spans="1:1" ht="15.75" x14ac:dyDescent="0.25">
      <c r="A310" s="231"/>
    </row>
    <row r="311" spans="1:1" ht="15.75" x14ac:dyDescent="0.25">
      <c r="A311" s="231"/>
    </row>
    <row r="312" spans="1:1" ht="15.75" x14ac:dyDescent="0.25">
      <c r="A312" s="231"/>
    </row>
    <row r="313" spans="1:1" ht="15.75" x14ac:dyDescent="0.25">
      <c r="A313" s="231"/>
    </row>
    <row r="314" spans="1:1" ht="15.75" x14ac:dyDescent="0.25">
      <c r="A314" s="231"/>
    </row>
    <row r="315" spans="1:1" ht="15.75" x14ac:dyDescent="0.25">
      <c r="A315" s="231"/>
    </row>
    <row r="316" spans="1:1" ht="15.75" x14ac:dyDescent="0.25">
      <c r="A316" s="231"/>
    </row>
    <row r="317" spans="1:1" ht="15.75" x14ac:dyDescent="0.25">
      <c r="A317" s="231"/>
    </row>
    <row r="318" spans="1:1" ht="15.75" x14ac:dyDescent="0.25">
      <c r="A318" s="231"/>
    </row>
    <row r="319" spans="1:1" ht="15.75" x14ac:dyDescent="0.25">
      <c r="A319" s="231"/>
    </row>
    <row r="320" spans="1:1" ht="15.75" x14ac:dyDescent="0.25">
      <c r="A320" s="231"/>
    </row>
    <row r="321" spans="1:1" ht="15.75" x14ac:dyDescent="0.25">
      <c r="A321" s="231"/>
    </row>
    <row r="322" spans="1:1" ht="15.75" x14ac:dyDescent="0.25">
      <c r="A322" s="231"/>
    </row>
    <row r="323" spans="1:1" ht="15.75" x14ac:dyDescent="0.25">
      <c r="A323" s="231"/>
    </row>
    <row r="324" spans="1:1" ht="15.75" x14ac:dyDescent="0.25">
      <c r="A324" s="231"/>
    </row>
    <row r="325" spans="1:1" ht="15.75" x14ac:dyDescent="0.25">
      <c r="A325" s="231"/>
    </row>
    <row r="326" spans="1:1" ht="15.75" x14ac:dyDescent="0.25">
      <c r="A326" s="231"/>
    </row>
    <row r="327" spans="1:1" ht="15.75" x14ac:dyDescent="0.25">
      <c r="A327" s="231"/>
    </row>
    <row r="328" spans="1:1" ht="15.75" x14ac:dyDescent="0.25">
      <c r="A328" s="231"/>
    </row>
    <row r="329" spans="1:1" ht="15.75" x14ac:dyDescent="0.25">
      <c r="A329" s="231"/>
    </row>
    <row r="330" spans="1:1" ht="15.75" x14ac:dyDescent="0.25">
      <c r="A330" s="231"/>
    </row>
    <row r="331" spans="1:1" ht="15.75" x14ac:dyDescent="0.25">
      <c r="A331" s="231"/>
    </row>
    <row r="332" spans="1:1" ht="15.75" x14ac:dyDescent="0.25">
      <c r="A332" s="231"/>
    </row>
    <row r="333" spans="1:1" ht="15.75" x14ac:dyDescent="0.25">
      <c r="A333" s="231"/>
    </row>
    <row r="334" spans="1:1" ht="15.75" x14ac:dyDescent="0.25">
      <c r="A334" s="231"/>
    </row>
    <row r="335" spans="1:1" ht="15.75" x14ac:dyDescent="0.25">
      <c r="A335" s="231"/>
    </row>
    <row r="336" spans="1:1" ht="15.75" x14ac:dyDescent="0.25">
      <c r="A336" s="231"/>
    </row>
    <row r="337" spans="1:1" ht="15.75" x14ac:dyDescent="0.25">
      <c r="A337" s="231"/>
    </row>
    <row r="338" spans="1:1" ht="15.75" x14ac:dyDescent="0.25">
      <c r="A338" s="231"/>
    </row>
    <row r="339" spans="1:1" ht="15.75" x14ac:dyDescent="0.25">
      <c r="A339" s="231"/>
    </row>
    <row r="340" spans="1:1" ht="15.75" x14ac:dyDescent="0.25">
      <c r="A340" s="231"/>
    </row>
    <row r="341" spans="1:1" ht="15.75" x14ac:dyDescent="0.25">
      <c r="A341" s="231"/>
    </row>
    <row r="342" spans="1:1" ht="15.75" x14ac:dyDescent="0.25">
      <c r="A342" s="231"/>
    </row>
    <row r="343" spans="1:1" ht="15.75" x14ac:dyDescent="0.25">
      <c r="A343" s="231"/>
    </row>
    <row r="344" spans="1:1" ht="15.75" x14ac:dyDescent="0.25">
      <c r="A344" s="231"/>
    </row>
    <row r="345" spans="1:1" ht="15.75" x14ac:dyDescent="0.25">
      <c r="A345" s="231"/>
    </row>
    <row r="346" spans="1:1" ht="15.75" x14ac:dyDescent="0.25">
      <c r="A346" s="231"/>
    </row>
    <row r="347" spans="1:1" ht="15.75" x14ac:dyDescent="0.25">
      <c r="A347" s="231"/>
    </row>
    <row r="348" spans="1:1" ht="15.75" x14ac:dyDescent="0.25">
      <c r="A348" s="231"/>
    </row>
    <row r="349" spans="1:1" ht="15.75" x14ac:dyDescent="0.25">
      <c r="A349" s="231"/>
    </row>
    <row r="350" spans="1:1" ht="15.75" x14ac:dyDescent="0.25">
      <c r="A350" s="231"/>
    </row>
    <row r="351" spans="1:1" ht="15.75" x14ac:dyDescent="0.25">
      <c r="A351" s="231"/>
    </row>
    <row r="352" spans="1:1" ht="15.75" x14ac:dyDescent="0.25">
      <c r="A352" s="231"/>
    </row>
    <row r="353" spans="1:1" ht="15.75" x14ac:dyDescent="0.25">
      <c r="A353" s="231"/>
    </row>
    <row r="354" spans="1:1" ht="15.75" x14ac:dyDescent="0.25">
      <c r="A354" s="231"/>
    </row>
    <row r="355" spans="1:1" ht="15.75" x14ac:dyDescent="0.25">
      <c r="A355" s="231"/>
    </row>
    <row r="356" spans="1:1" ht="15.75" x14ac:dyDescent="0.25">
      <c r="A356" s="231"/>
    </row>
    <row r="357" spans="1:1" ht="15.75" x14ac:dyDescent="0.25">
      <c r="A357" s="231"/>
    </row>
    <row r="358" spans="1:1" ht="15.75" x14ac:dyDescent="0.25">
      <c r="A358" s="231"/>
    </row>
    <row r="359" spans="1:1" ht="15.75" x14ac:dyDescent="0.25">
      <c r="A359" s="231"/>
    </row>
    <row r="360" spans="1:1" ht="15.75" x14ac:dyDescent="0.25">
      <c r="A360" s="231"/>
    </row>
    <row r="361" spans="1:1" ht="15.75" x14ac:dyDescent="0.25">
      <c r="A361" s="231"/>
    </row>
    <row r="362" spans="1:1" ht="15.75" x14ac:dyDescent="0.25">
      <c r="A362" s="231"/>
    </row>
    <row r="363" spans="1:1" ht="15.75" x14ac:dyDescent="0.25">
      <c r="A363" s="231"/>
    </row>
    <row r="364" spans="1:1" ht="15.75" x14ac:dyDescent="0.25">
      <c r="A364" s="231"/>
    </row>
    <row r="365" spans="1:1" ht="15.75" x14ac:dyDescent="0.25">
      <c r="A365" s="231"/>
    </row>
    <row r="366" spans="1:1" ht="15.75" x14ac:dyDescent="0.25">
      <c r="A366" s="231"/>
    </row>
    <row r="367" spans="1:1" ht="15.75" x14ac:dyDescent="0.25">
      <c r="A367" s="231"/>
    </row>
    <row r="368" spans="1:1" ht="15.75" x14ac:dyDescent="0.25">
      <c r="A368" s="231"/>
    </row>
    <row r="369" spans="1:1" ht="15.75" x14ac:dyDescent="0.25">
      <c r="A369" s="231"/>
    </row>
    <row r="508" spans="1:1" x14ac:dyDescent="0.2">
      <c r="A508" s="230"/>
    </row>
    <row r="509" spans="1:1" x14ac:dyDescent="0.2">
      <c r="A509" s="230"/>
    </row>
    <row r="510" spans="1:1" x14ac:dyDescent="0.2">
      <c r="A510" s="230"/>
    </row>
    <row r="511" spans="1:1" x14ac:dyDescent="0.2">
      <c r="A511" s="230"/>
    </row>
    <row r="512" spans="1:1" x14ac:dyDescent="0.2">
      <c r="A512" s="230"/>
    </row>
    <row r="513" spans="1:1" x14ac:dyDescent="0.2">
      <c r="A513" s="230"/>
    </row>
    <row r="514" spans="1:1" x14ac:dyDescent="0.2">
      <c r="A514" s="230"/>
    </row>
    <row r="515" spans="1:1" x14ac:dyDescent="0.2">
      <c r="A515" s="230"/>
    </row>
    <row r="516" spans="1:1" x14ac:dyDescent="0.2">
      <c r="A516" s="230"/>
    </row>
    <row r="517" spans="1:1" x14ac:dyDescent="0.2">
      <c r="A517" s="230"/>
    </row>
    <row r="518" spans="1:1" x14ac:dyDescent="0.2">
      <c r="A518" s="230"/>
    </row>
    <row r="519" spans="1:1" x14ac:dyDescent="0.2">
      <c r="A519" s="230"/>
    </row>
    <row r="520" spans="1:1" x14ac:dyDescent="0.2">
      <c r="A520" s="230"/>
    </row>
    <row r="521" spans="1:1" x14ac:dyDescent="0.2">
      <c r="A521" s="230"/>
    </row>
    <row r="522" spans="1:1" x14ac:dyDescent="0.2">
      <c r="A522" s="230"/>
    </row>
    <row r="523" spans="1:1" x14ac:dyDescent="0.2">
      <c r="A523" s="230"/>
    </row>
    <row r="524" spans="1:1" x14ac:dyDescent="0.2">
      <c r="A524" s="230"/>
    </row>
    <row r="525" spans="1:1" x14ac:dyDescent="0.2">
      <c r="A525" s="230"/>
    </row>
    <row r="526" spans="1:1" x14ac:dyDescent="0.2">
      <c r="A526" s="230"/>
    </row>
  </sheetData>
  <mergeCells count="10">
    <mergeCell ref="B12:C12"/>
    <mergeCell ref="B13:C13"/>
    <mergeCell ref="B14:C14"/>
    <mergeCell ref="B15:C15"/>
    <mergeCell ref="B1:B3"/>
    <mergeCell ref="C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29" customWidth="1"/>
    <col min="2" max="2" width="4.140625" style="229" customWidth="1"/>
    <col min="3" max="3" width="28.85546875" style="229" customWidth="1"/>
    <col min="4" max="16384" width="9.140625" style="229"/>
  </cols>
  <sheetData>
    <row r="1" spans="1:3" ht="18.75" customHeight="1" x14ac:dyDescent="0.2">
      <c r="B1" s="281"/>
      <c r="C1" s="281" t="s">
        <v>641</v>
      </c>
    </row>
    <row r="2" spans="1:3" ht="18.75" customHeight="1" x14ac:dyDescent="0.2">
      <c r="B2" s="281"/>
      <c r="C2" s="281"/>
    </row>
    <row r="3" spans="1:3" ht="69.75" customHeight="1" x14ac:dyDescent="0.2">
      <c r="B3" s="281"/>
      <c r="C3" s="281"/>
    </row>
    <row r="4" spans="1:3" ht="55.5" customHeight="1" x14ac:dyDescent="0.2">
      <c r="A4" s="295" t="s">
        <v>605</v>
      </c>
      <c r="B4" s="295"/>
      <c r="C4" s="295"/>
    </row>
    <row r="6" spans="1:3" x14ac:dyDescent="0.2">
      <c r="C6" s="237" t="s">
        <v>619</v>
      </c>
    </row>
    <row r="7" spans="1:3" x14ac:dyDescent="0.2">
      <c r="B7" s="296"/>
      <c r="C7" s="296"/>
    </row>
    <row r="8" spans="1:3" ht="66" customHeight="1" x14ac:dyDescent="0.2">
      <c r="A8" s="297" t="s">
        <v>620</v>
      </c>
      <c r="B8" s="297"/>
      <c r="C8" s="297"/>
    </row>
    <row r="9" spans="1:3" ht="15.75" x14ac:dyDescent="0.2">
      <c r="A9" s="239"/>
    </row>
    <row r="10" spans="1:3" ht="15.75" customHeight="1" x14ac:dyDescent="0.2">
      <c r="A10" s="238"/>
      <c r="C10" s="237" t="s">
        <v>537</v>
      </c>
    </row>
    <row r="11" spans="1:3" ht="15.75" x14ac:dyDescent="0.2">
      <c r="A11" s="236" t="s">
        <v>536</v>
      </c>
      <c r="B11" s="298" t="s">
        <v>535</v>
      </c>
      <c r="C11" s="298"/>
    </row>
    <row r="12" spans="1:3" ht="15.75" x14ac:dyDescent="0.25">
      <c r="A12" s="202" t="s">
        <v>533</v>
      </c>
      <c r="B12" s="301">
        <v>14.9</v>
      </c>
      <c r="C12" s="301"/>
    </row>
    <row r="13" spans="1:3" s="233" customFormat="1" ht="15.75" x14ac:dyDescent="0.25">
      <c r="A13" s="202" t="s">
        <v>532</v>
      </c>
      <c r="B13" s="301">
        <v>23.8</v>
      </c>
      <c r="C13" s="301"/>
    </row>
    <row r="14" spans="1:3" s="233" customFormat="1" ht="15.75" x14ac:dyDescent="0.25">
      <c r="A14" s="202" t="s">
        <v>531</v>
      </c>
      <c r="B14" s="301">
        <v>16.5</v>
      </c>
      <c r="C14" s="301"/>
    </row>
    <row r="15" spans="1:3" ht="15.75" x14ac:dyDescent="0.25">
      <c r="A15" s="202" t="s">
        <v>530</v>
      </c>
      <c r="B15" s="301">
        <v>14.9</v>
      </c>
      <c r="C15" s="301"/>
    </row>
    <row r="16" spans="1:3" ht="15.75" x14ac:dyDescent="0.25">
      <c r="A16" s="202" t="s">
        <v>529</v>
      </c>
      <c r="B16" s="301">
        <v>15</v>
      </c>
      <c r="C16" s="301"/>
    </row>
    <row r="17" spans="1:3" ht="15.75" x14ac:dyDescent="0.25">
      <c r="A17" s="198" t="s">
        <v>528</v>
      </c>
      <c r="B17" s="301">
        <v>15</v>
      </c>
      <c r="C17" s="301"/>
    </row>
    <row r="18" spans="1:3" ht="15.75" x14ac:dyDescent="0.25">
      <c r="A18" s="201" t="s">
        <v>527</v>
      </c>
      <c r="B18" s="301">
        <v>19.7</v>
      </c>
      <c r="C18" s="301"/>
    </row>
    <row r="19" spans="1:3" ht="15.75" x14ac:dyDescent="0.25">
      <c r="A19" s="198" t="s">
        <v>526</v>
      </c>
      <c r="B19" s="301">
        <v>10.4</v>
      </c>
      <c r="C19" s="301"/>
    </row>
    <row r="20" spans="1:3" ht="15.75" x14ac:dyDescent="0.25">
      <c r="A20" s="198" t="s">
        <v>525</v>
      </c>
      <c r="B20" s="300">
        <v>13.6</v>
      </c>
      <c r="C20" s="300"/>
    </row>
    <row r="21" spans="1:3" ht="15.75" x14ac:dyDescent="0.25">
      <c r="A21" s="198" t="s">
        <v>524</v>
      </c>
      <c r="B21" s="299">
        <v>11.3</v>
      </c>
      <c r="C21" s="299"/>
    </row>
    <row r="22" spans="1:3" ht="15.75" x14ac:dyDescent="0.25">
      <c r="A22" s="198" t="s">
        <v>523</v>
      </c>
      <c r="B22" s="299">
        <v>11.9</v>
      </c>
      <c r="C22" s="299"/>
    </row>
    <row r="23" spans="1:3" ht="15.75" x14ac:dyDescent="0.25">
      <c r="A23" s="198" t="s">
        <v>522</v>
      </c>
      <c r="B23" s="299">
        <v>4.2</v>
      </c>
      <c r="C23" s="299"/>
    </row>
    <row r="24" spans="1:3" ht="15.75" x14ac:dyDescent="0.25">
      <c r="A24" s="198" t="s">
        <v>521</v>
      </c>
      <c r="B24" s="299">
        <v>11.6</v>
      </c>
      <c r="C24" s="299"/>
    </row>
    <row r="25" spans="1:3" ht="15.75" x14ac:dyDescent="0.25">
      <c r="A25" s="198" t="s">
        <v>520</v>
      </c>
      <c r="B25" s="300">
        <v>18.7</v>
      </c>
      <c r="C25" s="300"/>
    </row>
    <row r="26" spans="1:3" ht="15.75" x14ac:dyDescent="0.25">
      <c r="A26" s="197" t="s">
        <v>519</v>
      </c>
      <c r="B26" s="300">
        <f>SUM(B11:C25)</f>
        <v>201.5</v>
      </c>
      <c r="C26" s="299"/>
    </row>
    <row r="27" spans="1:3" ht="15.75" x14ac:dyDescent="0.25">
      <c r="A27" s="231"/>
    </row>
    <row r="28" spans="1:3" ht="15.75" x14ac:dyDescent="0.25">
      <c r="A28" s="231"/>
    </row>
    <row r="29" spans="1:3" ht="15.75" x14ac:dyDescent="0.25">
      <c r="A29" s="231"/>
    </row>
    <row r="30" spans="1:3" ht="15.75" x14ac:dyDescent="0.25">
      <c r="A30" s="231"/>
    </row>
    <row r="31" spans="1:3" ht="15.75" x14ac:dyDescent="0.25">
      <c r="A31" s="231"/>
    </row>
    <row r="32" spans="1:3" ht="15.75" x14ac:dyDescent="0.25">
      <c r="A32" s="231"/>
    </row>
    <row r="33" spans="1:1" ht="15.75" x14ac:dyDescent="0.25">
      <c r="A33" s="231"/>
    </row>
    <row r="34" spans="1:1" ht="15.75" x14ac:dyDescent="0.25">
      <c r="A34" s="231"/>
    </row>
    <row r="35" spans="1:1" ht="15.75" x14ac:dyDescent="0.25">
      <c r="A35" s="231"/>
    </row>
    <row r="36" spans="1:1" ht="15.75" x14ac:dyDescent="0.25">
      <c r="A36" s="231"/>
    </row>
    <row r="37" spans="1:1" ht="15.75" x14ac:dyDescent="0.25">
      <c r="A37" s="231"/>
    </row>
    <row r="38" spans="1:1" ht="15.75" x14ac:dyDescent="0.25">
      <c r="A38" s="231"/>
    </row>
    <row r="39" spans="1:1" ht="15.75" x14ac:dyDescent="0.25">
      <c r="A39" s="231"/>
    </row>
    <row r="40" spans="1:1" ht="15.75" x14ac:dyDescent="0.25">
      <c r="A40" s="231"/>
    </row>
    <row r="41" spans="1:1" ht="15.75" x14ac:dyDescent="0.25">
      <c r="A41" s="231"/>
    </row>
    <row r="42" spans="1:1" ht="15.75" x14ac:dyDescent="0.25">
      <c r="A42" s="231"/>
    </row>
    <row r="43" spans="1:1" ht="15.75" x14ac:dyDescent="0.25">
      <c r="A43" s="231"/>
    </row>
    <row r="44" spans="1:1" ht="15.75" x14ac:dyDescent="0.25">
      <c r="A44" s="231"/>
    </row>
    <row r="45" spans="1:1" ht="15.75" x14ac:dyDescent="0.25">
      <c r="A45" s="231"/>
    </row>
    <row r="46" spans="1:1" ht="15.75" x14ac:dyDescent="0.25">
      <c r="A46" s="231"/>
    </row>
    <row r="47" spans="1:1" ht="15.75" x14ac:dyDescent="0.25">
      <c r="A47" s="231"/>
    </row>
    <row r="48" spans="1:1" ht="15.75" x14ac:dyDescent="0.25">
      <c r="A48" s="231"/>
    </row>
    <row r="49" spans="1:1" ht="15.75" x14ac:dyDescent="0.25">
      <c r="A49" s="231"/>
    </row>
    <row r="50" spans="1:1" ht="15.75" x14ac:dyDescent="0.25">
      <c r="A50" s="231"/>
    </row>
    <row r="51" spans="1:1" ht="15.75" x14ac:dyDescent="0.25">
      <c r="A51" s="231"/>
    </row>
    <row r="52" spans="1:1" ht="15.75" x14ac:dyDescent="0.25">
      <c r="A52" s="231"/>
    </row>
    <row r="53" spans="1:1" ht="15.75" x14ac:dyDescent="0.25">
      <c r="A53" s="231"/>
    </row>
    <row r="54" spans="1:1" ht="15.75" x14ac:dyDescent="0.25">
      <c r="A54" s="231"/>
    </row>
    <row r="55" spans="1:1" ht="15.75" x14ac:dyDescent="0.25">
      <c r="A55" s="231"/>
    </row>
    <row r="56" spans="1:1" ht="15.75" x14ac:dyDescent="0.25">
      <c r="A56" s="231"/>
    </row>
    <row r="57" spans="1:1" ht="15.75" x14ac:dyDescent="0.25">
      <c r="A57" s="231"/>
    </row>
    <row r="58" spans="1:1" ht="15.75" x14ac:dyDescent="0.25">
      <c r="A58" s="231"/>
    </row>
    <row r="59" spans="1:1" ht="15.75" x14ac:dyDescent="0.25">
      <c r="A59" s="231"/>
    </row>
    <row r="60" spans="1:1" ht="15.75" x14ac:dyDescent="0.25">
      <c r="A60" s="231"/>
    </row>
    <row r="61" spans="1:1" ht="15.75" x14ac:dyDescent="0.25">
      <c r="A61" s="231"/>
    </row>
    <row r="62" spans="1:1" ht="15.75" x14ac:dyDescent="0.25">
      <c r="A62" s="231"/>
    </row>
    <row r="63" spans="1:1" ht="15.75" x14ac:dyDescent="0.25">
      <c r="A63" s="231"/>
    </row>
    <row r="64" spans="1:1" ht="15.75" x14ac:dyDescent="0.25">
      <c r="A64" s="231"/>
    </row>
    <row r="65" spans="1:1" ht="15.75" x14ac:dyDescent="0.25">
      <c r="A65" s="231"/>
    </row>
    <row r="66" spans="1:1" ht="15.75" x14ac:dyDescent="0.25">
      <c r="A66" s="231"/>
    </row>
    <row r="67" spans="1:1" ht="15.75" x14ac:dyDescent="0.25">
      <c r="A67" s="231"/>
    </row>
    <row r="68" spans="1:1" ht="15.75" x14ac:dyDescent="0.25">
      <c r="A68" s="231"/>
    </row>
    <row r="69" spans="1:1" ht="15.75" x14ac:dyDescent="0.25">
      <c r="A69" s="231"/>
    </row>
    <row r="70" spans="1:1" ht="15.75" x14ac:dyDescent="0.25">
      <c r="A70" s="231"/>
    </row>
    <row r="71" spans="1:1" ht="15.75" x14ac:dyDescent="0.25">
      <c r="A71" s="231"/>
    </row>
    <row r="72" spans="1:1" ht="15.75" x14ac:dyDescent="0.25">
      <c r="A72" s="231"/>
    </row>
    <row r="73" spans="1:1" ht="15.75" x14ac:dyDescent="0.25">
      <c r="A73" s="231"/>
    </row>
    <row r="74" spans="1:1" ht="15.75" x14ac:dyDescent="0.25">
      <c r="A74" s="231"/>
    </row>
    <row r="75" spans="1:1" ht="15.75" x14ac:dyDescent="0.25">
      <c r="A75" s="231"/>
    </row>
    <row r="76" spans="1:1" ht="15.75" x14ac:dyDescent="0.25">
      <c r="A76" s="231"/>
    </row>
    <row r="77" spans="1:1" ht="15.75" x14ac:dyDescent="0.25">
      <c r="A77" s="231"/>
    </row>
    <row r="78" spans="1:1" ht="15.75" x14ac:dyDescent="0.25">
      <c r="A78" s="231"/>
    </row>
    <row r="79" spans="1:1" ht="15.75" x14ac:dyDescent="0.25">
      <c r="A79" s="231"/>
    </row>
    <row r="80" spans="1:1" ht="15.75" x14ac:dyDescent="0.25">
      <c r="A80" s="231"/>
    </row>
    <row r="81" spans="1:1" ht="15.75" x14ac:dyDescent="0.25">
      <c r="A81" s="231"/>
    </row>
    <row r="82" spans="1:1" ht="15.75" x14ac:dyDescent="0.25">
      <c r="A82" s="231"/>
    </row>
    <row r="83" spans="1:1" ht="15.75" x14ac:dyDescent="0.25">
      <c r="A83" s="231"/>
    </row>
    <row r="84" spans="1:1" ht="15.75" x14ac:dyDescent="0.25">
      <c r="A84" s="231"/>
    </row>
    <row r="85" spans="1:1" ht="15.75" x14ac:dyDescent="0.25">
      <c r="A85" s="231"/>
    </row>
    <row r="86" spans="1:1" ht="15.75" x14ac:dyDescent="0.25">
      <c r="A86" s="231"/>
    </row>
    <row r="87" spans="1:1" ht="15.75" x14ac:dyDescent="0.25">
      <c r="A87" s="231"/>
    </row>
    <row r="88" spans="1:1" ht="15.75" x14ac:dyDescent="0.25">
      <c r="A88" s="231"/>
    </row>
    <row r="89" spans="1:1" ht="15.75" x14ac:dyDescent="0.25">
      <c r="A89" s="231"/>
    </row>
    <row r="90" spans="1:1" ht="15.75" x14ac:dyDescent="0.25">
      <c r="A90" s="231"/>
    </row>
    <row r="91" spans="1:1" ht="15.75" x14ac:dyDescent="0.25">
      <c r="A91" s="231"/>
    </row>
    <row r="92" spans="1:1" ht="15.75" x14ac:dyDescent="0.25">
      <c r="A92" s="231"/>
    </row>
    <row r="93" spans="1:1" ht="15.75" x14ac:dyDescent="0.25">
      <c r="A93" s="231"/>
    </row>
    <row r="94" spans="1:1" ht="15.75" x14ac:dyDescent="0.25">
      <c r="A94" s="231"/>
    </row>
    <row r="95" spans="1:1" ht="15.75" x14ac:dyDescent="0.25">
      <c r="A95" s="231"/>
    </row>
    <row r="96" spans="1:1" ht="15.75" x14ac:dyDescent="0.25">
      <c r="A96" s="231"/>
    </row>
    <row r="97" spans="1:1" ht="15.75" x14ac:dyDescent="0.25">
      <c r="A97" s="231"/>
    </row>
    <row r="98" spans="1:1" ht="15.75" x14ac:dyDescent="0.25">
      <c r="A98" s="231"/>
    </row>
    <row r="99" spans="1:1" ht="15.75" x14ac:dyDescent="0.25">
      <c r="A99" s="231"/>
    </row>
    <row r="100" spans="1:1" ht="15.75" x14ac:dyDescent="0.25">
      <c r="A100" s="231"/>
    </row>
    <row r="101" spans="1:1" ht="15.75" x14ac:dyDescent="0.25">
      <c r="A101" s="231"/>
    </row>
    <row r="102" spans="1:1" ht="15.75" x14ac:dyDescent="0.25">
      <c r="A102" s="231"/>
    </row>
    <row r="103" spans="1:1" ht="15.75" x14ac:dyDescent="0.25">
      <c r="A103" s="231"/>
    </row>
    <row r="104" spans="1:1" ht="15.75" x14ac:dyDescent="0.25">
      <c r="A104" s="231"/>
    </row>
    <row r="105" spans="1:1" ht="15.75" x14ac:dyDescent="0.25">
      <c r="A105" s="231"/>
    </row>
    <row r="106" spans="1:1" ht="15.75" x14ac:dyDescent="0.25">
      <c r="A106" s="231"/>
    </row>
    <row r="107" spans="1:1" ht="15.75" x14ac:dyDescent="0.25">
      <c r="A107" s="231"/>
    </row>
    <row r="108" spans="1:1" ht="15.75" x14ac:dyDescent="0.25">
      <c r="A108" s="231"/>
    </row>
    <row r="109" spans="1:1" ht="15.75" x14ac:dyDescent="0.25">
      <c r="A109" s="231"/>
    </row>
    <row r="110" spans="1:1" ht="15.75" x14ac:dyDescent="0.25">
      <c r="A110" s="231"/>
    </row>
    <row r="111" spans="1:1" ht="15.75" x14ac:dyDescent="0.25">
      <c r="A111" s="231"/>
    </row>
    <row r="112" spans="1:1" ht="15.75" x14ac:dyDescent="0.25">
      <c r="A112" s="231"/>
    </row>
    <row r="113" spans="1:1" ht="15.75" x14ac:dyDescent="0.25">
      <c r="A113" s="231"/>
    </row>
    <row r="114" spans="1:1" ht="15.75" x14ac:dyDescent="0.25">
      <c r="A114" s="231"/>
    </row>
    <row r="115" spans="1:1" ht="15.75" x14ac:dyDescent="0.25">
      <c r="A115" s="231"/>
    </row>
    <row r="116" spans="1:1" ht="15.75" x14ac:dyDescent="0.25">
      <c r="A116" s="231"/>
    </row>
    <row r="117" spans="1:1" ht="15.75" x14ac:dyDescent="0.25">
      <c r="A117" s="231"/>
    </row>
    <row r="118" spans="1:1" ht="15.75" x14ac:dyDescent="0.25">
      <c r="A118" s="231"/>
    </row>
    <row r="119" spans="1:1" ht="15.75" x14ac:dyDescent="0.25">
      <c r="A119" s="231"/>
    </row>
    <row r="120" spans="1:1" ht="15.75" x14ac:dyDescent="0.25">
      <c r="A120" s="231"/>
    </row>
    <row r="121" spans="1:1" ht="15.75" x14ac:dyDescent="0.25">
      <c r="A121" s="231"/>
    </row>
    <row r="122" spans="1:1" ht="15.75" x14ac:dyDescent="0.25">
      <c r="A122" s="231"/>
    </row>
    <row r="123" spans="1:1" ht="15.75" x14ac:dyDescent="0.25">
      <c r="A123" s="231"/>
    </row>
    <row r="124" spans="1:1" ht="15.75" x14ac:dyDescent="0.25">
      <c r="A124" s="231"/>
    </row>
    <row r="125" spans="1:1" ht="15.75" x14ac:dyDescent="0.25">
      <c r="A125" s="231"/>
    </row>
    <row r="126" spans="1:1" ht="15.75" x14ac:dyDescent="0.25">
      <c r="A126" s="231"/>
    </row>
    <row r="127" spans="1:1" ht="15.75" x14ac:dyDescent="0.25">
      <c r="A127" s="231"/>
    </row>
    <row r="128" spans="1:1" ht="15.75" x14ac:dyDescent="0.25">
      <c r="A128" s="231"/>
    </row>
    <row r="129" spans="1:1" ht="15.75" x14ac:dyDescent="0.25">
      <c r="A129" s="231"/>
    </row>
    <row r="130" spans="1:1" ht="15.75" x14ac:dyDescent="0.25">
      <c r="A130" s="231"/>
    </row>
    <row r="131" spans="1:1" ht="15.75" x14ac:dyDescent="0.25">
      <c r="A131" s="231"/>
    </row>
    <row r="132" spans="1:1" ht="15.75" x14ac:dyDescent="0.25">
      <c r="A132" s="231"/>
    </row>
    <row r="133" spans="1:1" ht="15.75" x14ac:dyDescent="0.25">
      <c r="A133" s="231"/>
    </row>
    <row r="134" spans="1:1" ht="15.75" x14ac:dyDescent="0.25">
      <c r="A134" s="231"/>
    </row>
    <row r="135" spans="1:1" ht="15.75" x14ac:dyDescent="0.25">
      <c r="A135" s="231"/>
    </row>
    <row r="136" spans="1:1" ht="15.75" x14ac:dyDescent="0.25">
      <c r="A136" s="231"/>
    </row>
    <row r="137" spans="1:1" ht="15.75" x14ac:dyDescent="0.25">
      <c r="A137" s="231"/>
    </row>
    <row r="138" spans="1:1" ht="15.75" x14ac:dyDescent="0.25">
      <c r="A138" s="231"/>
    </row>
    <row r="139" spans="1:1" ht="15.75" x14ac:dyDescent="0.25">
      <c r="A139" s="231"/>
    </row>
    <row r="140" spans="1:1" ht="15.75" x14ac:dyDescent="0.25">
      <c r="A140" s="231"/>
    </row>
    <row r="141" spans="1:1" ht="15.75" x14ac:dyDescent="0.25">
      <c r="A141" s="231"/>
    </row>
    <row r="142" spans="1:1" ht="15.75" x14ac:dyDescent="0.25">
      <c r="A142" s="231"/>
    </row>
    <row r="143" spans="1:1" ht="15.75" x14ac:dyDescent="0.25">
      <c r="A143" s="231"/>
    </row>
    <row r="144" spans="1:1" ht="15.75" x14ac:dyDescent="0.25">
      <c r="A144" s="231"/>
    </row>
    <row r="145" spans="1:1" ht="15.75" x14ac:dyDescent="0.25">
      <c r="A145" s="231"/>
    </row>
    <row r="146" spans="1:1" ht="15.75" x14ac:dyDescent="0.25">
      <c r="A146" s="231"/>
    </row>
    <row r="147" spans="1:1" ht="15.75" x14ac:dyDescent="0.25">
      <c r="A147" s="231"/>
    </row>
    <row r="148" spans="1:1" ht="15.75" x14ac:dyDescent="0.25">
      <c r="A148" s="231"/>
    </row>
    <row r="149" spans="1:1" ht="15.75" x14ac:dyDescent="0.25">
      <c r="A149" s="231"/>
    </row>
    <row r="150" spans="1:1" ht="15.75" x14ac:dyDescent="0.25">
      <c r="A150" s="231"/>
    </row>
    <row r="151" spans="1:1" ht="15.75" x14ac:dyDescent="0.25">
      <c r="A151" s="231"/>
    </row>
    <row r="152" spans="1:1" ht="15.75" x14ac:dyDescent="0.25">
      <c r="A152" s="231"/>
    </row>
    <row r="153" spans="1:1" ht="15.75" x14ac:dyDescent="0.25">
      <c r="A153" s="231"/>
    </row>
    <row r="154" spans="1:1" ht="15.75" x14ac:dyDescent="0.25">
      <c r="A154" s="231"/>
    </row>
    <row r="155" spans="1:1" ht="15.75" x14ac:dyDescent="0.25">
      <c r="A155" s="231"/>
    </row>
    <row r="156" spans="1:1" ht="15.75" x14ac:dyDescent="0.25">
      <c r="A156" s="231"/>
    </row>
    <row r="157" spans="1:1" ht="15.75" x14ac:dyDescent="0.25">
      <c r="A157" s="231"/>
    </row>
    <row r="158" spans="1:1" ht="15.75" x14ac:dyDescent="0.25">
      <c r="A158" s="231"/>
    </row>
    <row r="159" spans="1:1" ht="15.75" x14ac:dyDescent="0.25">
      <c r="A159" s="231"/>
    </row>
    <row r="160" spans="1:1" ht="15.75" x14ac:dyDescent="0.25">
      <c r="A160" s="231"/>
    </row>
    <row r="161" spans="1:1" ht="15.75" x14ac:dyDescent="0.25">
      <c r="A161" s="231"/>
    </row>
    <row r="162" spans="1:1" ht="15.75" x14ac:dyDescent="0.25">
      <c r="A162" s="231"/>
    </row>
    <row r="163" spans="1:1" ht="15.75" x14ac:dyDescent="0.25">
      <c r="A163" s="231"/>
    </row>
    <row r="164" spans="1:1" ht="15.75" x14ac:dyDescent="0.25">
      <c r="A164" s="231"/>
    </row>
    <row r="165" spans="1:1" ht="15.75" x14ac:dyDescent="0.25">
      <c r="A165" s="231"/>
    </row>
    <row r="166" spans="1:1" ht="15.75" x14ac:dyDescent="0.25">
      <c r="A166" s="231"/>
    </row>
    <row r="167" spans="1:1" ht="15.75" x14ac:dyDescent="0.25">
      <c r="A167" s="231"/>
    </row>
    <row r="168" spans="1:1" ht="15.75" x14ac:dyDescent="0.25">
      <c r="A168" s="231"/>
    </row>
    <row r="169" spans="1:1" ht="15.75" x14ac:dyDescent="0.25">
      <c r="A169" s="231"/>
    </row>
    <row r="170" spans="1:1" ht="15.75" x14ac:dyDescent="0.25">
      <c r="A170" s="231"/>
    </row>
    <row r="171" spans="1:1" ht="15.75" x14ac:dyDescent="0.25">
      <c r="A171" s="231"/>
    </row>
    <row r="172" spans="1:1" ht="15.75" x14ac:dyDescent="0.25">
      <c r="A172" s="231"/>
    </row>
    <row r="173" spans="1:1" ht="15.75" x14ac:dyDescent="0.25">
      <c r="A173" s="231"/>
    </row>
    <row r="174" spans="1:1" ht="15.75" x14ac:dyDescent="0.25">
      <c r="A174" s="231"/>
    </row>
    <row r="175" spans="1:1" ht="15.75" x14ac:dyDescent="0.25">
      <c r="A175" s="231"/>
    </row>
    <row r="176" spans="1:1" ht="15.75" x14ac:dyDescent="0.25">
      <c r="A176" s="231"/>
    </row>
    <row r="177" spans="1:1" ht="15.75" x14ac:dyDescent="0.25">
      <c r="A177" s="231"/>
    </row>
    <row r="178" spans="1:1" ht="15.75" x14ac:dyDescent="0.25">
      <c r="A178" s="231"/>
    </row>
    <row r="179" spans="1:1" ht="15.75" x14ac:dyDescent="0.25">
      <c r="A179" s="231"/>
    </row>
    <row r="180" spans="1:1" ht="15.75" x14ac:dyDescent="0.25">
      <c r="A180" s="231"/>
    </row>
    <row r="181" spans="1:1" ht="15.75" x14ac:dyDescent="0.25">
      <c r="A181" s="231"/>
    </row>
    <row r="182" spans="1:1" ht="15.75" x14ac:dyDescent="0.25">
      <c r="A182" s="231"/>
    </row>
    <row r="183" spans="1:1" ht="15.75" x14ac:dyDescent="0.25">
      <c r="A183" s="231"/>
    </row>
    <row r="184" spans="1:1" ht="15.75" x14ac:dyDescent="0.25">
      <c r="A184" s="231"/>
    </row>
    <row r="185" spans="1:1" ht="15.75" x14ac:dyDescent="0.25">
      <c r="A185" s="231"/>
    </row>
    <row r="186" spans="1:1" ht="15.75" x14ac:dyDescent="0.25">
      <c r="A186" s="231"/>
    </row>
    <row r="187" spans="1:1" ht="15.75" x14ac:dyDescent="0.25">
      <c r="A187" s="231"/>
    </row>
    <row r="188" spans="1:1" ht="15.75" x14ac:dyDescent="0.25">
      <c r="A188" s="231"/>
    </row>
    <row r="189" spans="1:1" ht="15.75" x14ac:dyDescent="0.25">
      <c r="A189" s="231"/>
    </row>
    <row r="190" spans="1:1" ht="15.75" x14ac:dyDescent="0.25">
      <c r="A190" s="231"/>
    </row>
    <row r="191" spans="1:1" ht="15.75" x14ac:dyDescent="0.25">
      <c r="A191" s="231"/>
    </row>
    <row r="192" spans="1:1" ht="15.75" x14ac:dyDescent="0.25">
      <c r="A192" s="231"/>
    </row>
    <row r="193" spans="1:1" ht="15.75" x14ac:dyDescent="0.25">
      <c r="A193" s="231"/>
    </row>
    <row r="194" spans="1:1" ht="15.75" x14ac:dyDescent="0.25">
      <c r="A194" s="231"/>
    </row>
    <row r="195" spans="1:1" ht="15.75" x14ac:dyDescent="0.25">
      <c r="A195" s="231"/>
    </row>
    <row r="196" spans="1:1" ht="15.75" x14ac:dyDescent="0.25">
      <c r="A196" s="231"/>
    </row>
    <row r="197" spans="1:1" ht="15.75" x14ac:dyDescent="0.25">
      <c r="A197" s="231"/>
    </row>
    <row r="198" spans="1:1" ht="15.75" x14ac:dyDescent="0.25">
      <c r="A198" s="231"/>
    </row>
    <row r="199" spans="1:1" ht="15.75" x14ac:dyDescent="0.25">
      <c r="A199" s="231"/>
    </row>
    <row r="200" spans="1:1" ht="15.75" x14ac:dyDescent="0.25">
      <c r="A200" s="231"/>
    </row>
    <row r="201" spans="1:1" ht="15.75" x14ac:dyDescent="0.25">
      <c r="A201" s="231"/>
    </row>
    <row r="202" spans="1:1" ht="15.75" x14ac:dyDescent="0.25">
      <c r="A202" s="231"/>
    </row>
    <row r="203" spans="1:1" ht="15.75" x14ac:dyDescent="0.25">
      <c r="A203" s="231"/>
    </row>
    <row r="204" spans="1:1" ht="15.75" x14ac:dyDescent="0.25">
      <c r="A204" s="231"/>
    </row>
    <row r="205" spans="1:1" ht="15.75" x14ac:dyDescent="0.25">
      <c r="A205" s="231"/>
    </row>
    <row r="206" spans="1:1" ht="15.75" x14ac:dyDescent="0.25">
      <c r="A206" s="231"/>
    </row>
    <row r="207" spans="1:1" ht="15.75" x14ac:dyDescent="0.25">
      <c r="A207" s="231"/>
    </row>
    <row r="208" spans="1:1" ht="15.75" x14ac:dyDescent="0.25">
      <c r="A208" s="231"/>
    </row>
    <row r="209" spans="1:1" ht="15.75" x14ac:dyDescent="0.25">
      <c r="A209" s="231"/>
    </row>
    <row r="210" spans="1:1" ht="15.75" x14ac:dyDescent="0.25">
      <c r="A210" s="231"/>
    </row>
    <row r="211" spans="1:1" ht="15.75" x14ac:dyDescent="0.25">
      <c r="A211" s="231"/>
    </row>
    <row r="212" spans="1:1" ht="15.75" x14ac:dyDescent="0.25">
      <c r="A212" s="231"/>
    </row>
    <row r="213" spans="1:1" ht="15.75" x14ac:dyDescent="0.25">
      <c r="A213" s="231"/>
    </row>
    <row r="214" spans="1:1" ht="15.75" x14ac:dyDescent="0.25">
      <c r="A214" s="231"/>
    </row>
    <row r="215" spans="1:1" ht="15.75" x14ac:dyDescent="0.25">
      <c r="A215" s="231"/>
    </row>
    <row r="216" spans="1:1" ht="15.75" x14ac:dyDescent="0.25">
      <c r="A216" s="231"/>
    </row>
    <row r="217" spans="1:1" ht="15.75" x14ac:dyDescent="0.25">
      <c r="A217" s="231"/>
    </row>
    <row r="218" spans="1:1" ht="15.75" x14ac:dyDescent="0.25">
      <c r="A218" s="231"/>
    </row>
    <row r="219" spans="1:1" ht="15.75" x14ac:dyDescent="0.25">
      <c r="A219" s="231"/>
    </row>
    <row r="220" spans="1:1" ht="15.75" x14ac:dyDescent="0.25">
      <c r="A220" s="231"/>
    </row>
    <row r="221" spans="1:1" ht="15.75" x14ac:dyDescent="0.25">
      <c r="A221" s="231"/>
    </row>
    <row r="222" spans="1:1" ht="15.75" x14ac:dyDescent="0.25">
      <c r="A222" s="231"/>
    </row>
    <row r="223" spans="1:1" ht="15.75" x14ac:dyDescent="0.25">
      <c r="A223" s="231"/>
    </row>
    <row r="224" spans="1:1" ht="15.75" x14ac:dyDescent="0.25">
      <c r="A224" s="231"/>
    </row>
    <row r="225" spans="1:1" ht="15.75" x14ac:dyDescent="0.25">
      <c r="A225" s="231"/>
    </row>
    <row r="226" spans="1:1" ht="15.75" x14ac:dyDescent="0.25">
      <c r="A226" s="231"/>
    </row>
    <row r="227" spans="1:1" ht="15.75" x14ac:dyDescent="0.25">
      <c r="A227" s="231"/>
    </row>
    <row r="228" spans="1:1" ht="15.75" x14ac:dyDescent="0.25">
      <c r="A228" s="231"/>
    </row>
    <row r="229" spans="1:1" ht="15.75" x14ac:dyDescent="0.25">
      <c r="A229" s="231"/>
    </row>
    <row r="230" spans="1:1" ht="15.75" x14ac:dyDescent="0.25">
      <c r="A230" s="231"/>
    </row>
    <row r="231" spans="1:1" ht="15.75" x14ac:dyDescent="0.25">
      <c r="A231" s="231"/>
    </row>
    <row r="232" spans="1:1" ht="15.75" x14ac:dyDescent="0.25">
      <c r="A232" s="231"/>
    </row>
    <row r="233" spans="1:1" ht="15.75" x14ac:dyDescent="0.25">
      <c r="A233" s="231"/>
    </row>
    <row r="234" spans="1:1" ht="15.75" x14ac:dyDescent="0.25">
      <c r="A234" s="231"/>
    </row>
    <row r="235" spans="1:1" ht="15.75" x14ac:dyDescent="0.25">
      <c r="A235" s="231"/>
    </row>
    <row r="236" spans="1:1" ht="15.75" x14ac:dyDescent="0.25">
      <c r="A236" s="231"/>
    </row>
    <row r="237" spans="1:1" ht="15.75" x14ac:dyDescent="0.25">
      <c r="A237" s="231"/>
    </row>
    <row r="238" spans="1:1" ht="15.75" x14ac:dyDescent="0.25">
      <c r="A238" s="231"/>
    </row>
    <row r="239" spans="1:1" ht="15.75" x14ac:dyDescent="0.25">
      <c r="A239" s="231"/>
    </row>
    <row r="240" spans="1:1" ht="15.75" x14ac:dyDescent="0.25">
      <c r="A240" s="231"/>
    </row>
    <row r="241" spans="1:1" ht="15.75" x14ac:dyDescent="0.25">
      <c r="A241" s="231"/>
    </row>
    <row r="242" spans="1:1" ht="15.75" x14ac:dyDescent="0.25">
      <c r="A242" s="231"/>
    </row>
    <row r="243" spans="1:1" ht="15.75" x14ac:dyDescent="0.25">
      <c r="A243" s="231"/>
    </row>
    <row r="244" spans="1:1" ht="15.75" x14ac:dyDescent="0.25">
      <c r="A244" s="231"/>
    </row>
    <row r="245" spans="1:1" ht="15.75" x14ac:dyDescent="0.25">
      <c r="A245" s="231"/>
    </row>
    <row r="246" spans="1:1" ht="15.75" x14ac:dyDescent="0.25">
      <c r="A246" s="231"/>
    </row>
    <row r="247" spans="1:1" ht="15.75" x14ac:dyDescent="0.25">
      <c r="A247" s="231"/>
    </row>
    <row r="248" spans="1:1" ht="15.75" x14ac:dyDescent="0.25">
      <c r="A248" s="231"/>
    </row>
    <row r="249" spans="1:1" ht="15.75" x14ac:dyDescent="0.25">
      <c r="A249" s="231"/>
    </row>
    <row r="250" spans="1:1" ht="15.75" x14ac:dyDescent="0.25">
      <c r="A250" s="231"/>
    </row>
    <row r="251" spans="1:1" ht="15.75" x14ac:dyDescent="0.25">
      <c r="A251" s="231"/>
    </row>
    <row r="252" spans="1:1" ht="15.75" x14ac:dyDescent="0.25">
      <c r="A252" s="231"/>
    </row>
    <row r="253" spans="1:1" ht="15.75" x14ac:dyDescent="0.25">
      <c r="A253" s="231"/>
    </row>
    <row r="254" spans="1:1" ht="15.75" x14ac:dyDescent="0.25">
      <c r="A254" s="231"/>
    </row>
    <row r="255" spans="1:1" ht="15.75" x14ac:dyDescent="0.25">
      <c r="A255" s="231"/>
    </row>
    <row r="256" spans="1:1" ht="15.75" x14ac:dyDescent="0.25">
      <c r="A256" s="231"/>
    </row>
    <row r="257" spans="1:1" ht="15.75" x14ac:dyDescent="0.25">
      <c r="A257" s="231"/>
    </row>
    <row r="258" spans="1:1" ht="15.75" x14ac:dyDescent="0.25">
      <c r="A258" s="231"/>
    </row>
    <row r="259" spans="1:1" ht="15.75" x14ac:dyDescent="0.25">
      <c r="A259" s="231"/>
    </row>
    <row r="260" spans="1:1" ht="15.75" x14ac:dyDescent="0.25">
      <c r="A260" s="231"/>
    </row>
    <row r="261" spans="1:1" ht="15.75" x14ac:dyDescent="0.25">
      <c r="A261" s="231"/>
    </row>
    <row r="262" spans="1:1" ht="15.75" x14ac:dyDescent="0.25">
      <c r="A262" s="231"/>
    </row>
    <row r="263" spans="1:1" ht="15.75" x14ac:dyDescent="0.25">
      <c r="A263" s="231"/>
    </row>
    <row r="264" spans="1:1" ht="15.75" x14ac:dyDescent="0.25">
      <c r="A264" s="231"/>
    </row>
    <row r="265" spans="1:1" ht="15.75" x14ac:dyDescent="0.25">
      <c r="A265" s="231"/>
    </row>
    <row r="266" spans="1:1" ht="15.75" x14ac:dyDescent="0.25">
      <c r="A266" s="231"/>
    </row>
    <row r="267" spans="1:1" ht="15.75" x14ac:dyDescent="0.25">
      <c r="A267" s="231"/>
    </row>
    <row r="268" spans="1:1" ht="15.75" x14ac:dyDescent="0.25">
      <c r="A268" s="231"/>
    </row>
    <row r="269" spans="1:1" ht="15.75" x14ac:dyDescent="0.25">
      <c r="A269" s="231"/>
    </row>
    <row r="270" spans="1:1" ht="15.75" x14ac:dyDescent="0.25">
      <c r="A270" s="231"/>
    </row>
    <row r="271" spans="1:1" ht="15.75" x14ac:dyDescent="0.25">
      <c r="A271" s="231"/>
    </row>
    <row r="272" spans="1:1" ht="15.75" x14ac:dyDescent="0.25">
      <c r="A272" s="231"/>
    </row>
    <row r="273" spans="1:1" ht="15.75" x14ac:dyDescent="0.25">
      <c r="A273" s="231"/>
    </row>
    <row r="274" spans="1:1" ht="15.75" x14ac:dyDescent="0.25">
      <c r="A274" s="231"/>
    </row>
    <row r="275" spans="1:1" ht="15.75" x14ac:dyDescent="0.25">
      <c r="A275" s="231"/>
    </row>
    <row r="276" spans="1:1" ht="15.75" x14ac:dyDescent="0.25">
      <c r="A276" s="231"/>
    </row>
    <row r="277" spans="1:1" ht="15.75" x14ac:dyDescent="0.25">
      <c r="A277" s="231"/>
    </row>
    <row r="278" spans="1:1" ht="15.75" x14ac:dyDescent="0.25">
      <c r="A278" s="231"/>
    </row>
    <row r="279" spans="1:1" ht="15.75" x14ac:dyDescent="0.25">
      <c r="A279" s="231"/>
    </row>
    <row r="280" spans="1:1" ht="15.75" x14ac:dyDescent="0.25">
      <c r="A280" s="231"/>
    </row>
    <row r="281" spans="1:1" ht="15.75" x14ac:dyDescent="0.25">
      <c r="A281" s="231"/>
    </row>
    <row r="282" spans="1:1" ht="15.75" x14ac:dyDescent="0.25">
      <c r="A282" s="231"/>
    </row>
    <row r="283" spans="1:1" ht="15.75" x14ac:dyDescent="0.25">
      <c r="A283" s="231"/>
    </row>
    <row r="284" spans="1:1" ht="15.75" x14ac:dyDescent="0.25">
      <c r="A284" s="231"/>
    </row>
    <row r="285" spans="1:1" ht="15.75" x14ac:dyDescent="0.25">
      <c r="A285" s="231"/>
    </row>
    <row r="286" spans="1:1" ht="15.75" x14ac:dyDescent="0.25">
      <c r="A286" s="231"/>
    </row>
    <row r="287" spans="1:1" ht="15.75" x14ac:dyDescent="0.25">
      <c r="A287" s="231"/>
    </row>
    <row r="288" spans="1:1" ht="15.75" x14ac:dyDescent="0.25">
      <c r="A288" s="231"/>
    </row>
    <row r="289" spans="1:1" ht="15.75" x14ac:dyDescent="0.25">
      <c r="A289" s="231"/>
    </row>
    <row r="290" spans="1:1" ht="15.75" x14ac:dyDescent="0.25">
      <c r="A290" s="231"/>
    </row>
    <row r="291" spans="1:1" ht="15.75" x14ac:dyDescent="0.25">
      <c r="A291" s="231"/>
    </row>
    <row r="292" spans="1:1" ht="15.75" x14ac:dyDescent="0.25">
      <c r="A292" s="231"/>
    </row>
    <row r="293" spans="1:1" ht="15.75" x14ac:dyDescent="0.25">
      <c r="A293" s="231"/>
    </row>
    <row r="294" spans="1:1" ht="15.75" x14ac:dyDescent="0.25">
      <c r="A294" s="231"/>
    </row>
    <row r="295" spans="1:1" ht="15.75" x14ac:dyDescent="0.25">
      <c r="A295" s="231"/>
    </row>
    <row r="296" spans="1:1" ht="15.75" x14ac:dyDescent="0.25">
      <c r="A296" s="231"/>
    </row>
    <row r="297" spans="1:1" ht="15.75" x14ac:dyDescent="0.25">
      <c r="A297" s="231"/>
    </row>
    <row r="298" spans="1:1" ht="15.75" x14ac:dyDescent="0.25">
      <c r="A298" s="231"/>
    </row>
    <row r="299" spans="1:1" ht="15.75" x14ac:dyDescent="0.25">
      <c r="A299" s="231"/>
    </row>
    <row r="300" spans="1:1" ht="15.75" x14ac:dyDescent="0.25">
      <c r="A300" s="231"/>
    </row>
    <row r="301" spans="1:1" ht="15.75" x14ac:dyDescent="0.25">
      <c r="A301" s="231"/>
    </row>
    <row r="302" spans="1:1" ht="15.75" x14ac:dyDescent="0.25">
      <c r="A302" s="231"/>
    </row>
    <row r="303" spans="1:1" ht="15.75" x14ac:dyDescent="0.25">
      <c r="A303" s="231"/>
    </row>
    <row r="304" spans="1:1" ht="15.75" x14ac:dyDescent="0.25">
      <c r="A304" s="231"/>
    </row>
    <row r="305" spans="1:1" ht="15.75" x14ac:dyDescent="0.25">
      <c r="A305" s="231"/>
    </row>
    <row r="306" spans="1:1" ht="15.75" x14ac:dyDescent="0.25">
      <c r="A306" s="231"/>
    </row>
    <row r="307" spans="1:1" ht="15.75" x14ac:dyDescent="0.25">
      <c r="A307" s="231"/>
    </row>
    <row r="308" spans="1:1" ht="15.75" x14ac:dyDescent="0.25">
      <c r="A308" s="231"/>
    </row>
    <row r="309" spans="1:1" ht="15.75" x14ac:dyDescent="0.25">
      <c r="A309" s="231"/>
    </row>
    <row r="310" spans="1:1" ht="15.75" x14ac:dyDescent="0.25">
      <c r="A310" s="231"/>
    </row>
    <row r="311" spans="1:1" ht="15.75" x14ac:dyDescent="0.25">
      <c r="A311" s="231"/>
    </row>
    <row r="312" spans="1:1" ht="15.75" x14ac:dyDescent="0.25">
      <c r="A312" s="231"/>
    </row>
    <row r="313" spans="1:1" ht="15.75" x14ac:dyDescent="0.25">
      <c r="A313" s="231"/>
    </row>
    <row r="314" spans="1:1" ht="15.75" x14ac:dyDescent="0.25">
      <c r="A314" s="231"/>
    </row>
    <row r="315" spans="1:1" ht="15.75" x14ac:dyDescent="0.25">
      <c r="A315" s="231"/>
    </row>
    <row r="316" spans="1:1" ht="15.75" x14ac:dyDescent="0.25">
      <c r="A316" s="231"/>
    </row>
    <row r="317" spans="1:1" ht="15.75" x14ac:dyDescent="0.25">
      <c r="A317" s="231"/>
    </row>
    <row r="318" spans="1:1" ht="15.75" x14ac:dyDescent="0.25">
      <c r="A318" s="231"/>
    </row>
    <row r="319" spans="1:1" ht="15.75" x14ac:dyDescent="0.25">
      <c r="A319" s="231"/>
    </row>
    <row r="320" spans="1:1" ht="15.75" x14ac:dyDescent="0.25">
      <c r="A320" s="231"/>
    </row>
    <row r="321" spans="1:1" ht="15.75" x14ac:dyDescent="0.25">
      <c r="A321" s="231"/>
    </row>
    <row r="322" spans="1:1" ht="15.75" x14ac:dyDescent="0.25">
      <c r="A322" s="231"/>
    </row>
    <row r="323" spans="1:1" ht="15.75" x14ac:dyDescent="0.25">
      <c r="A323" s="231"/>
    </row>
    <row r="324" spans="1:1" ht="15.75" x14ac:dyDescent="0.25">
      <c r="A324" s="231"/>
    </row>
    <row r="325" spans="1:1" ht="15.75" x14ac:dyDescent="0.25">
      <c r="A325" s="231"/>
    </row>
    <row r="326" spans="1:1" ht="15.75" x14ac:dyDescent="0.25">
      <c r="A326" s="231"/>
    </row>
    <row r="327" spans="1:1" ht="15.75" x14ac:dyDescent="0.25">
      <c r="A327" s="231"/>
    </row>
    <row r="328" spans="1:1" ht="15.75" x14ac:dyDescent="0.25">
      <c r="A328" s="231"/>
    </row>
    <row r="329" spans="1:1" ht="15.75" x14ac:dyDescent="0.25">
      <c r="A329" s="231"/>
    </row>
    <row r="330" spans="1:1" ht="15.75" x14ac:dyDescent="0.25">
      <c r="A330" s="231"/>
    </row>
    <row r="331" spans="1:1" ht="15.75" x14ac:dyDescent="0.25">
      <c r="A331" s="231"/>
    </row>
    <row r="332" spans="1:1" ht="15.75" x14ac:dyDescent="0.25">
      <c r="A332" s="231"/>
    </row>
    <row r="333" spans="1:1" ht="15.75" x14ac:dyDescent="0.25">
      <c r="A333" s="231"/>
    </row>
    <row r="334" spans="1:1" ht="15.75" x14ac:dyDescent="0.25">
      <c r="A334" s="231"/>
    </row>
    <row r="335" spans="1:1" ht="15.75" x14ac:dyDescent="0.25">
      <c r="A335" s="231"/>
    </row>
    <row r="336" spans="1:1" ht="15.75" x14ac:dyDescent="0.25">
      <c r="A336" s="231"/>
    </row>
    <row r="337" spans="1:1" ht="15.75" x14ac:dyDescent="0.25">
      <c r="A337" s="231"/>
    </row>
    <row r="338" spans="1:1" ht="15.75" x14ac:dyDescent="0.25">
      <c r="A338" s="231"/>
    </row>
    <row r="339" spans="1:1" ht="15.75" x14ac:dyDescent="0.25">
      <c r="A339" s="231"/>
    </row>
    <row r="340" spans="1:1" ht="15.75" x14ac:dyDescent="0.25">
      <c r="A340" s="231"/>
    </row>
    <row r="341" spans="1:1" ht="15.75" x14ac:dyDescent="0.25">
      <c r="A341" s="231"/>
    </row>
    <row r="342" spans="1:1" ht="15.75" x14ac:dyDescent="0.25">
      <c r="A342" s="231"/>
    </row>
    <row r="343" spans="1:1" ht="15.75" x14ac:dyDescent="0.25">
      <c r="A343" s="231"/>
    </row>
    <row r="344" spans="1:1" ht="15.75" x14ac:dyDescent="0.25">
      <c r="A344" s="231"/>
    </row>
    <row r="345" spans="1:1" ht="15.75" x14ac:dyDescent="0.25">
      <c r="A345" s="231"/>
    </row>
    <row r="346" spans="1:1" ht="15.75" x14ac:dyDescent="0.25">
      <c r="A346" s="231"/>
    </row>
    <row r="347" spans="1:1" ht="15.75" x14ac:dyDescent="0.25">
      <c r="A347" s="231"/>
    </row>
    <row r="348" spans="1:1" ht="15.75" x14ac:dyDescent="0.25">
      <c r="A348" s="231"/>
    </row>
    <row r="349" spans="1:1" ht="15.75" x14ac:dyDescent="0.25">
      <c r="A349" s="231"/>
    </row>
    <row r="350" spans="1:1" ht="15.75" x14ac:dyDescent="0.25">
      <c r="A350" s="231"/>
    </row>
    <row r="351" spans="1:1" ht="15.75" x14ac:dyDescent="0.25">
      <c r="A351" s="231"/>
    </row>
    <row r="352" spans="1:1" ht="15.75" x14ac:dyDescent="0.25">
      <c r="A352" s="231"/>
    </row>
    <row r="353" spans="1:1" ht="15.75" x14ac:dyDescent="0.25">
      <c r="A353" s="231"/>
    </row>
    <row r="354" spans="1:1" ht="15.75" x14ac:dyDescent="0.25">
      <c r="A354" s="231"/>
    </row>
    <row r="355" spans="1:1" ht="15.75" x14ac:dyDescent="0.25">
      <c r="A355" s="231"/>
    </row>
    <row r="356" spans="1:1" ht="15.75" x14ac:dyDescent="0.25">
      <c r="A356" s="231"/>
    </row>
    <row r="357" spans="1:1" ht="15.75" x14ac:dyDescent="0.25">
      <c r="A357" s="231"/>
    </row>
    <row r="358" spans="1:1" ht="15.75" x14ac:dyDescent="0.25">
      <c r="A358" s="231"/>
    </row>
    <row r="359" spans="1:1" ht="15.75" x14ac:dyDescent="0.25">
      <c r="A359" s="231"/>
    </row>
    <row r="360" spans="1:1" ht="15.75" x14ac:dyDescent="0.25">
      <c r="A360" s="231"/>
    </row>
    <row r="361" spans="1:1" ht="15.75" x14ac:dyDescent="0.25">
      <c r="A361" s="231"/>
    </row>
    <row r="362" spans="1:1" ht="15.75" x14ac:dyDescent="0.25">
      <c r="A362" s="231"/>
    </row>
    <row r="363" spans="1:1" ht="15.75" x14ac:dyDescent="0.25">
      <c r="A363" s="231"/>
    </row>
    <row r="364" spans="1:1" ht="15.75" x14ac:dyDescent="0.25">
      <c r="A364" s="231"/>
    </row>
    <row r="365" spans="1:1" ht="15.75" x14ac:dyDescent="0.25">
      <c r="A365" s="231"/>
    </row>
    <row r="366" spans="1:1" ht="15.75" x14ac:dyDescent="0.25">
      <c r="A366" s="231"/>
    </row>
    <row r="367" spans="1:1" ht="15.75" x14ac:dyDescent="0.25">
      <c r="A367" s="231"/>
    </row>
    <row r="368" spans="1:1" ht="15.75" x14ac:dyDescent="0.25">
      <c r="A368" s="231"/>
    </row>
    <row r="369" spans="1:1" ht="15.75" x14ac:dyDescent="0.25">
      <c r="A369" s="231"/>
    </row>
    <row r="508" spans="1:1" x14ac:dyDescent="0.2">
      <c r="A508" s="230"/>
    </row>
    <row r="509" spans="1:1" x14ac:dyDescent="0.2">
      <c r="A509" s="230"/>
    </row>
    <row r="510" spans="1:1" x14ac:dyDescent="0.2">
      <c r="A510" s="230"/>
    </row>
    <row r="511" spans="1:1" x14ac:dyDescent="0.2">
      <c r="A511" s="230"/>
    </row>
    <row r="512" spans="1:1" x14ac:dyDescent="0.2">
      <c r="A512" s="230"/>
    </row>
    <row r="513" spans="1:1" x14ac:dyDescent="0.2">
      <c r="A513" s="230"/>
    </row>
    <row r="514" spans="1:1" x14ac:dyDescent="0.2">
      <c r="A514" s="230"/>
    </row>
    <row r="515" spans="1:1" x14ac:dyDescent="0.2">
      <c r="A515" s="230"/>
    </row>
    <row r="516" spans="1:1" x14ac:dyDescent="0.2">
      <c r="A516" s="230"/>
    </row>
    <row r="517" spans="1:1" x14ac:dyDescent="0.2">
      <c r="A517" s="230"/>
    </row>
    <row r="518" spans="1:1" x14ac:dyDescent="0.2">
      <c r="A518" s="230"/>
    </row>
    <row r="519" spans="1:1" x14ac:dyDescent="0.2">
      <c r="A519" s="230"/>
    </row>
    <row r="520" spans="1:1" x14ac:dyDescent="0.2">
      <c r="A520" s="230"/>
    </row>
    <row r="521" spans="1:1" x14ac:dyDescent="0.2">
      <c r="A521" s="230"/>
    </row>
    <row r="522" spans="1:1" x14ac:dyDescent="0.2">
      <c r="A522" s="230"/>
    </row>
    <row r="523" spans="1:1" x14ac:dyDescent="0.2">
      <c r="A523" s="230"/>
    </row>
    <row r="524" spans="1:1" x14ac:dyDescent="0.2">
      <c r="A524" s="230"/>
    </row>
    <row r="525" spans="1:1" x14ac:dyDescent="0.2">
      <c r="A525" s="230"/>
    </row>
    <row r="526" spans="1:1" x14ac:dyDescent="0.2">
      <c r="A526" s="230"/>
    </row>
  </sheetData>
  <mergeCells count="21">
    <mergeCell ref="B17:C17"/>
    <mergeCell ref="B1:B3"/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24:C24"/>
    <mergeCell ref="B25:C25"/>
    <mergeCell ref="B26:C26"/>
    <mergeCell ref="B18:C18"/>
    <mergeCell ref="B19:C19"/>
    <mergeCell ref="B20:C20"/>
    <mergeCell ref="B21:C21"/>
    <mergeCell ref="B22:C22"/>
    <mergeCell ref="B23:C23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75" zoomScaleNormal="75" zoomScaleSheetLayoutView="100" workbookViewId="0">
      <selection activeCell="B1" sqref="B1:C4"/>
    </sheetView>
  </sheetViews>
  <sheetFormatPr defaultColWidth="8.7109375" defaultRowHeight="15" x14ac:dyDescent="0.25"/>
  <cols>
    <col min="1" max="1" width="48.5703125" style="240" customWidth="1"/>
    <col min="2" max="2" width="29.5703125" style="242" customWidth="1"/>
    <col min="3" max="3" width="27.28515625" style="241" customWidth="1"/>
    <col min="4" max="4" width="8.7109375" style="240"/>
    <col min="5" max="5" width="13.140625" style="240" bestFit="1" customWidth="1"/>
    <col min="6" max="16384" width="8.7109375" style="240"/>
  </cols>
  <sheetData>
    <row r="1" spans="1:11" ht="18" customHeight="1" x14ac:dyDescent="0.25">
      <c r="B1" s="302" t="s">
        <v>642</v>
      </c>
      <c r="C1" s="302"/>
      <c r="D1" s="150"/>
      <c r="E1" s="150"/>
    </row>
    <row r="2" spans="1:11" ht="16.899999999999999" customHeight="1" x14ac:dyDescent="0.25">
      <c r="B2" s="302"/>
      <c r="C2" s="302"/>
      <c r="D2" s="150"/>
      <c r="E2" s="150"/>
    </row>
    <row r="3" spans="1:11" ht="16.149999999999999" customHeight="1" x14ac:dyDescent="0.25">
      <c r="B3" s="302"/>
      <c r="C3" s="302"/>
      <c r="D3" s="150"/>
      <c r="E3" s="150"/>
    </row>
    <row r="4" spans="1:11" s="258" customFormat="1" ht="33" customHeight="1" x14ac:dyDescent="0.25">
      <c r="A4" s="259"/>
      <c r="B4" s="302"/>
      <c r="C4" s="302"/>
    </row>
    <row r="5" spans="1:11" x14ac:dyDescent="0.25">
      <c r="C5" s="157"/>
    </row>
    <row r="6" spans="1:11" ht="71.25" customHeight="1" x14ac:dyDescent="0.25">
      <c r="A6" s="303" t="s">
        <v>617</v>
      </c>
      <c r="B6" s="303"/>
      <c r="C6" s="303"/>
    </row>
    <row r="7" spans="1:11" ht="19.5" customHeight="1" x14ac:dyDescent="0.25">
      <c r="C7" s="257"/>
    </row>
    <row r="8" spans="1:11" ht="19.5" customHeight="1" x14ac:dyDescent="0.25">
      <c r="C8" s="257"/>
    </row>
    <row r="9" spans="1:11" ht="51.6" customHeight="1" x14ac:dyDescent="0.25">
      <c r="A9" s="303" t="s">
        <v>616</v>
      </c>
      <c r="B9" s="303"/>
      <c r="C9" s="303"/>
      <c r="H9" s="256"/>
      <c r="I9" s="256"/>
      <c r="J9" s="256"/>
      <c r="K9" s="256"/>
    </row>
    <row r="10" spans="1:11" ht="15.75" x14ac:dyDescent="0.25">
      <c r="A10" s="255"/>
      <c r="B10" s="254"/>
      <c r="C10" s="253"/>
    </row>
    <row r="11" spans="1:11" ht="77.45" customHeight="1" x14ac:dyDescent="0.25">
      <c r="A11" s="304" t="s">
        <v>615</v>
      </c>
      <c r="B11" s="304" t="s">
        <v>614</v>
      </c>
      <c r="C11" s="304" t="s">
        <v>613</v>
      </c>
    </row>
    <row r="12" spans="1:11" ht="1.1499999999999999" customHeight="1" x14ac:dyDescent="0.25">
      <c r="A12" s="305"/>
      <c r="B12" s="305"/>
      <c r="C12" s="305"/>
    </row>
    <row r="13" spans="1:11" ht="107.25" customHeight="1" x14ac:dyDescent="0.3">
      <c r="A13" s="252" t="s">
        <v>612</v>
      </c>
      <c r="B13" s="251" t="s">
        <v>611</v>
      </c>
      <c r="C13" s="251">
        <v>7669.5</v>
      </c>
      <c r="E13" s="250"/>
    </row>
    <row r="14" spans="1:11" ht="87.75" customHeight="1" x14ac:dyDescent="0.3">
      <c r="A14" s="248" t="s">
        <v>610</v>
      </c>
      <c r="B14" s="247" t="s">
        <v>609</v>
      </c>
      <c r="C14" s="246">
        <v>502.4</v>
      </c>
    </row>
    <row r="15" spans="1:11" ht="18.75" x14ac:dyDescent="0.3">
      <c r="A15" s="245" t="s">
        <v>607</v>
      </c>
      <c r="B15" s="244" t="s">
        <v>609</v>
      </c>
      <c r="C15" s="249">
        <v>496.8</v>
      </c>
    </row>
    <row r="16" spans="1:11" ht="112.5" x14ac:dyDescent="0.3">
      <c r="A16" s="248" t="s">
        <v>608</v>
      </c>
      <c r="B16" s="247" t="s">
        <v>606</v>
      </c>
      <c r="C16" s="246">
        <v>5.6</v>
      </c>
    </row>
    <row r="17" spans="1:3" ht="18.75" x14ac:dyDescent="0.3">
      <c r="A17" s="245" t="s">
        <v>607</v>
      </c>
      <c r="B17" s="244" t="s">
        <v>606</v>
      </c>
      <c r="C17" s="243">
        <v>5.6</v>
      </c>
    </row>
  </sheetData>
  <mergeCells count="6">
    <mergeCell ref="B1:C4"/>
    <mergeCell ref="A6:C6"/>
    <mergeCell ref="A9:C9"/>
    <mergeCell ref="A11:A12"/>
    <mergeCell ref="B11:B12"/>
    <mergeCell ref="C11:C12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7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6"/>
  <sheetViews>
    <sheetView zoomScaleNormal="100" zoomScaleSheetLayoutView="100" workbookViewId="0">
      <selection activeCell="C1" sqref="C1:C3"/>
    </sheetView>
  </sheetViews>
  <sheetFormatPr defaultRowHeight="12.75" x14ac:dyDescent="0.2"/>
  <cols>
    <col min="1" max="1" width="55.42578125" style="229" customWidth="1"/>
    <col min="2" max="2" width="4.140625" style="229" customWidth="1"/>
    <col min="3" max="3" width="28.85546875" style="229" customWidth="1"/>
    <col min="4" max="16384" width="9.140625" style="229"/>
  </cols>
  <sheetData>
    <row r="1" spans="1:3" ht="18.75" customHeight="1" x14ac:dyDescent="0.2">
      <c r="B1" s="281"/>
      <c r="C1" s="281" t="s">
        <v>640</v>
      </c>
    </row>
    <row r="2" spans="1:3" ht="18.75" customHeight="1" x14ac:dyDescent="0.2">
      <c r="B2" s="281"/>
      <c r="C2" s="281"/>
    </row>
    <row r="3" spans="1:3" ht="69.75" customHeight="1" x14ac:dyDescent="0.2">
      <c r="B3" s="281"/>
      <c r="C3" s="281"/>
    </row>
    <row r="4" spans="1:3" ht="55.5" customHeight="1" x14ac:dyDescent="0.2">
      <c r="A4" s="295" t="s">
        <v>605</v>
      </c>
      <c r="B4" s="295"/>
      <c r="C4" s="295"/>
    </row>
    <row r="6" spans="1:3" x14ac:dyDescent="0.2">
      <c r="C6" s="237" t="s">
        <v>604</v>
      </c>
    </row>
    <row r="7" spans="1:3" x14ac:dyDescent="0.2">
      <c r="B7" s="296"/>
      <c r="C7" s="296"/>
    </row>
    <row r="8" spans="1:3" ht="66" customHeight="1" x14ac:dyDescent="0.2">
      <c r="A8" s="297" t="s">
        <v>603</v>
      </c>
      <c r="B8" s="297"/>
      <c r="C8" s="297"/>
    </row>
    <row r="9" spans="1:3" ht="15.75" x14ac:dyDescent="0.2">
      <c r="A9" s="239"/>
    </row>
    <row r="10" spans="1:3" ht="15.75" customHeight="1" x14ac:dyDescent="0.2">
      <c r="A10" s="238"/>
      <c r="C10" s="237" t="s">
        <v>537</v>
      </c>
    </row>
    <row r="11" spans="1:3" ht="15.75" x14ac:dyDescent="0.2">
      <c r="A11" s="236" t="s">
        <v>536</v>
      </c>
      <c r="B11" s="298" t="s">
        <v>535</v>
      </c>
      <c r="C11" s="298"/>
    </row>
    <row r="12" spans="1:3" ht="15.75" x14ac:dyDescent="0.2">
      <c r="A12" s="235" t="s">
        <v>602</v>
      </c>
      <c r="B12" s="291">
        <v>232.9</v>
      </c>
      <c r="C12" s="292"/>
    </row>
    <row r="13" spans="1:3" s="233" customFormat="1" ht="15.75" x14ac:dyDescent="0.25">
      <c r="A13" s="234" t="s">
        <v>525</v>
      </c>
      <c r="B13" s="293">
        <v>116</v>
      </c>
      <c r="C13" s="293"/>
    </row>
    <row r="14" spans="1:3" s="233" customFormat="1" ht="15.75" x14ac:dyDescent="0.25">
      <c r="A14" s="234" t="s">
        <v>618</v>
      </c>
      <c r="B14" s="293">
        <v>400</v>
      </c>
      <c r="C14" s="293"/>
    </row>
    <row r="15" spans="1:3" ht="15.75" x14ac:dyDescent="0.25">
      <c r="A15" s="232" t="s">
        <v>519</v>
      </c>
      <c r="B15" s="294">
        <f>SUM(B12:C14)</f>
        <v>748.9</v>
      </c>
      <c r="C15" s="294"/>
    </row>
    <row r="16" spans="1:3" ht="15.75" x14ac:dyDescent="0.25">
      <c r="A16" s="231"/>
    </row>
    <row r="17" spans="1:1" ht="15.75" x14ac:dyDescent="0.25">
      <c r="A17" s="231"/>
    </row>
    <row r="18" spans="1:1" ht="15.75" x14ac:dyDescent="0.25">
      <c r="A18" s="231"/>
    </row>
    <row r="19" spans="1:1" ht="15.75" x14ac:dyDescent="0.25">
      <c r="A19" s="231"/>
    </row>
    <row r="20" spans="1:1" ht="15.75" x14ac:dyDescent="0.25">
      <c r="A20" s="231"/>
    </row>
    <row r="21" spans="1:1" ht="15.75" x14ac:dyDescent="0.25">
      <c r="A21" s="231"/>
    </row>
    <row r="22" spans="1:1" ht="15.75" x14ac:dyDescent="0.25">
      <c r="A22" s="231"/>
    </row>
    <row r="23" spans="1:1" ht="15.75" x14ac:dyDescent="0.25">
      <c r="A23" s="231"/>
    </row>
    <row r="24" spans="1:1" ht="15.75" x14ac:dyDescent="0.25">
      <c r="A24" s="231"/>
    </row>
    <row r="25" spans="1:1" ht="15.75" x14ac:dyDescent="0.25">
      <c r="A25" s="231"/>
    </row>
    <row r="26" spans="1:1" ht="15.75" x14ac:dyDescent="0.25">
      <c r="A26" s="231"/>
    </row>
    <row r="27" spans="1:1" ht="15.75" x14ac:dyDescent="0.25">
      <c r="A27" s="231"/>
    </row>
    <row r="28" spans="1:1" ht="15.75" x14ac:dyDescent="0.25">
      <c r="A28" s="231"/>
    </row>
    <row r="29" spans="1:1" ht="15.75" x14ac:dyDescent="0.25">
      <c r="A29" s="231"/>
    </row>
    <row r="30" spans="1:1" ht="15.75" x14ac:dyDescent="0.25">
      <c r="A30" s="231"/>
    </row>
    <row r="31" spans="1:1" ht="15.75" x14ac:dyDescent="0.25">
      <c r="A31" s="231"/>
    </row>
    <row r="32" spans="1:1" ht="15.75" x14ac:dyDescent="0.25">
      <c r="A32" s="231"/>
    </row>
    <row r="33" spans="1:1" ht="15.75" x14ac:dyDescent="0.25">
      <c r="A33" s="231"/>
    </row>
    <row r="34" spans="1:1" ht="15.75" x14ac:dyDescent="0.25">
      <c r="A34" s="231"/>
    </row>
    <row r="35" spans="1:1" ht="15.75" x14ac:dyDescent="0.25">
      <c r="A35" s="231"/>
    </row>
    <row r="36" spans="1:1" ht="15.75" x14ac:dyDescent="0.25">
      <c r="A36" s="231"/>
    </row>
    <row r="37" spans="1:1" ht="15.75" x14ac:dyDescent="0.25">
      <c r="A37" s="231"/>
    </row>
    <row r="38" spans="1:1" ht="15.75" x14ac:dyDescent="0.25">
      <c r="A38" s="231"/>
    </row>
    <row r="39" spans="1:1" ht="15.75" x14ac:dyDescent="0.25">
      <c r="A39" s="231"/>
    </row>
    <row r="40" spans="1:1" ht="15.75" x14ac:dyDescent="0.25">
      <c r="A40" s="231"/>
    </row>
    <row r="41" spans="1:1" ht="15.75" x14ac:dyDescent="0.25">
      <c r="A41" s="231"/>
    </row>
    <row r="42" spans="1:1" ht="15.75" x14ac:dyDescent="0.25">
      <c r="A42" s="231"/>
    </row>
    <row r="43" spans="1:1" ht="15.75" x14ac:dyDescent="0.25">
      <c r="A43" s="231"/>
    </row>
    <row r="44" spans="1:1" ht="15.75" x14ac:dyDescent="0.25">
      <c r="A44" s="231"/>
    </row>
    <row r="45" spans="1:1" ht="15.75" x14ac:dyDescent="0.25">
      <c r="A45" s="231"/>
    </row>
    <row r="46" spans="1:1" ht="15.75" x14ac:dyDescent="0.25">
      <c r="A46" s="231"/>
    </row>
    <row r="47" spans="1:1" ht="15.75" x14ac:dyDescent="0.25">
      <c r="A47" s="231"/>
    </row>
    <row r="48" spans="1:1" ht="15.75" x14ac:dyDescent="0.25">
      <c r="A48" s="231"/>
    </row>
    <row r="49" spans="1:1" ht="15.75" x14ac:dyDescent="0.25">
      <c r="A49" s="231"/>
    </row>
    <row r="50" spans="1:1" ht="15.75" x14ac:dyDescent="0.25">
      <c r="A50" s="231"/>
    </row>
    <row r="51" spans="1:1" ht="15.75" x14ac:dyDescent="0.25">
      <c r="A51" s="231"/>
    </row>
    <row r="52" spans="1:1" ht="15.75" x14ac:dyDescent="0.25">
      <c r="A52" s="231"/>
    </row>
    <row r="53" spans="1:1" ht="15.75" x14ac:dyDescent="0.25">
      <c r="A53" s="231"/>
    </row>
    <row r="54" spans="1:1" ht="15.75" x14ac:dyDescent="0.25">
      <c r="A54" s="231"/>
    </row>
    <row r="55" spans="1:1" ht="15.75" x14ac:dyDescent="0.25">
      <c r="A55" s="231"/>
    </row>
    <row r="56" spans="1:1" ht="15.75" x14ac:dyDescent="0.25">
      <c r="A56" s="231"/>
    </row>
    <row r="57" spans="1:1" ht="15.75" x14ac:dyDescent="0.25">
      <c r="A57" s="231"/>
    </row>
    <row r="58" spans="1:1" ht="15.75" x14ac:dyDescent="0.25">
      <c r="A58" s="231"/>
    </row>
    <row r="59" spans="1:1" ht="15.75" x14ac:dyDescent="0.25">
      <c r="A59" s="231"/>
    </row>
    <row r="60" spans="1:1" ht="15.75" x14ac:dyDescent="0.25">
      <c r="A60" s="231"/>
    </row>
    <row r="61" spans="1:1" ht="15.75" x14ac:dyDescent="0.25">
      <c r="A61" s="231"/>
    </row>
    <row r="62" spans="1:1" ht="15.75" x14ac:dyDescent="0.25">
      <c r="A62" s="231"/>
    </row>
    <row r="63" spans="1:1" ht="15.75" x14ac:dyDescent="0.25">
      <c r="A63" s="231"/>
    </row>
    <row r="64" spans="1:1" ht="15.75" x14ac:dyDescent="0.25">
      <c r="A64" s="231"/>
    </row>
    <row r="65" spans="1:1" ht="15.75" x14ac:dyDescent="0.25">
      <c r="A65" s="231"/>
    </row>
    <row r="66" spans="1:1" ht="15.75" x14ac:dyDescent="0.25">
      <c r="A66" s="231"/>
    </row>
    <row r="67" spans="1:1" ht="15.75" x14ac:dyDescent="0.25">
      <c r="A67" s="231"/>
    </row>
    <row r="68" spans="1:1" ht="15.75" x14ac:dyDescent="0.25">
      <c r="A68" s="231"/>
    </row>
    <row r="69" spans="1:1" ht="15.75" x14ac:dyDescent="0.25">
      <c r="A69" s="231"/>
    </row>
    <row r="70" spans="1:1" ht="15.75" x14ac:dyDescent="0.25">
      <c r="A70" s="231"/>
    </row>
    <row r="71" spans="1:1" ht="15.75" x14ac:dyDescent="0.25">
      <c r="A71" s="231"/>
    </row>
    <row r="72" spans="1:1" ht="15.75" x14ac:dyDescent="0.25">
      <c r="A72" s="231"/>
    </row>
    <row r="73" spans="1:1" ht="15.75" x14ac:dyDescent="0.25">
      <c r="A73" s="231"/>
    </row>
    <row r="74" spans="1:1" ht="15.75" x14ac:dyDescent="0.25">
      <c r="A74" s="231"/>
    </row>
    <row r="75" spans="1:1" ht="15.75" x14ac:dyDescent="0.25">
      <c r="A75" s="231"/>
    </row>
    <row r="76" spans="1:1" ht="15.75" x14ac:dyDescent="0.25">
      <c r="A76" s="231"/>
    </row>
    <row r="77" spans="1:1" ht="15.75" x14ac:dyDescent="0.25">
      <c r="A77" s="231"/>
    </row>
    <row r="78" spans="1:1" ht="15.75" x14ac:dyDescent="0.25">
      <c r="A78" s="231"/>
    </row>
    <row r="79" spans="1:1" ht="15.75" x14ac:dyDescent="0.25">
      <c r="A79" s="231"/>
    </row>
    <row r="80" spans="1:1" ht="15.75" x14ac:dyDescent="0.25">
      <c r="A80" s="231"/>
    </row>
    <row r="81" spans="1:1" ht="15.75" x14ac:dyDescent="0.25">
      <c r="A81" s="231"/>
    </row>
    <row r="82" spans="1:1" ht="15.75" x14ac:dyDescent="0.25">
      <c r="A82" s="231"/>
    </row>
    <row r="83" spans="1:1" ht="15.75" x14ac:dyDescent="0.25">
      <c r="A83" s="231"/>
    </row>
    <row r="84" spans="1:1" ht="15.75" x14ac:dyDescent="0.25">
      <c r="A84" s="231"/>
    </row>
    <row r="85" spans="1:1" ht="15.75" x14ac:dyDescent="0.25">
      <c r="A85" s="231"/>
    </row>
    <row r="86" spans="1:1" ht="15.75" x14ac:dyDescent="0.25">
      <c r="A86" s="231"/>
    </row>
    <row r="87" spans="1:1" ht="15.75" x14ac:dyDescent="0.25">
      <c r="A87" s="231"/>
    </row>
    <row r="88" spans="1:1" ht="15.75" x14ac:dyDescent="0.25">
      <c r="A88" s="231"/>
    </row>
    <row r="89" spans="1:1" ht="15.75" x14ac:dyDescent="0.25">
      <c r="A89" s="231"/>
    </row>
    <row r="90" spans="1:1" ht="15.75" x14ac:dyDescent="0.25">
      <c r="A90" s="231"/>
    </row>
    <row r="91" spans="1:1" ht="15.75" x14ac:dyDescent="0.25">
      <c r="A91" s="231"/>
    </row>
    <row r="92" spans="1:1" ht="15.75" x14ac:dyDescent="0.25">
      <c r="A92" s="231"/>
    </row>
    <row r="93" spans="1:1" ht="15.75" x14ac:dyDescent="0.25">
      <c r="A93" s="231"/>
    </row>
    <row r="94" spans="1:1" ht="15.75" x14ac:dyDescent="0.25">
      <c r="A94" s="231"/>
    </row>
    <row r="95" spans="1:1" ht="15.75" x14ac:dyDescent="0.25">
      <c r="A95" s="231"/>
    </row>
    <row r="96" spans="1:1" ht="15.75" x14ac:dyDescent="0.25">
      <c r="A96" s="231"/>
    </row>
    <row r="97" spans="1:1" ht="15.75" x14ac:dyDescent="0.25">
      <c r="A97" s="231"/>
    </row>
    <row r="98" spans="1:1" ht="15.75" x14ac:dyDescent="0.25">
      <c r="A98" s="231"/>
    </row>
    <row r="99" spans="1:1" ht="15.75" x14ac:dyDescent="0.25">
      <c r="A99" s="231"/>
    </row>
    <row r="100" spans="1:1" ht="15.75" x14ac:dyDescent="0.25">
      <c r="A100" s="231"/>
    </row>
    <row r="101" spans="1:1" ht="15.75" x14ac:dyDescent="0.25">
      <c r="A101" s="231"/>
    </row>
    <row r="102" spans="1:1" ht="15.75" x14ac:dyDescent="0.25">
      <c r="A102" s="231"/>
    </row>
    <row r="103" spans="1:1" ht="15.75" x14ac:dyDescent="0.25">
      <c r="A103" s="231"/>
    </row>
    <row r="104" spans="1:1" ht="15.75" x14ac:dyDescent="0.25">
      <c r="A104" s="231"/>
    </row>
    <row r="105" spans="1:1" ht="15.75" x14ac:dyDescent="0.25">
      <c r="A105" s="231"/>
    </row>
    <row r="106" spans="1:1" ht="15.75" x14ac:dyDescent="0.25">
      <c r="A106" s="231"/>
    </row>
    <row r="107" spans="1:1" ht="15.75" x14ac:dyDescent="0.25">
      <c r="A107" s="231"/>
    </row>
    <row r="108" spans="1:1" ht="15.75" x14ac:dyDescent="0.25">
      <c r="A108" s="231"/>
    </row>
    <row r="109" spans="1:1" ht="15.75" x14ac:dyDescent="0.25">
      <c r="A109" s="231"/>
    </row>
    <row r="110" spans="1:1" ht="15.75" x14ac:dyDescent="0.25">
      <c r="A110" s="231"/>
    </row>
    <row r="111" spans="1:1" ht="15.75" x14ac:dyDescent="0.25">
      <c r="A111" s="231"/>
    </row>
    <row r="112" spans="1:1" ht="15.75" x14ac:dyDescent="0.25">
      <c r="A112" s="231"/>
    </row>
    <row r="113" spans="1:1" ht="15.75" x14ac:dyDescent="0.25">
      <c r="A113" s="231"/>
    </row>
    <row r="114" spans="1:1" ht="15.75" x14ac:dyDescent="0.25">
      <c r="A114" s="231"/>
    </row>
    <row r="115" spans="1:1" ht="15.75" x14ac:dyDescent="0.25">
      <c r="A115" s="231"/>
    </row>
    <row r="116" spans="1:1" ht="15.75" x14ac:dyDescent="0.25">
      <c r="A116" s="231"/>
    </row>
    <row r="117" spans="1:1" ht="15.75" x14ac:dyDescent="0.25">
      <c r="A117" s="231"/>
    </row>
    <row r="118" spans="1:1" ht="15.75" x14ac:dyDescent="0.25">
      <c r="A118" s="231"/>
    </row>
    <row r="119" spans="1:1" ht="15.75" x14ac:dyDescent="0.25">
      <c r="A119" s="231"/>
    </row>
    <row r="120" spans="1:1" ht="15.75" x14ac:dyDescent="0.25">
      <c r="A120" s="231"/>
    </row>
    <row r="121" spans="1:1" ht="15.75" x14ac:dyDescent="0.25">
      <c r="A121" s="231"/>
    </row>
    <row r="122" spans="1:1" ht="15.75" x14ac:dyDescent="0.25">
      <c r="A122" s="231"/>
    </row>
    <row r="123" spans="1:1" ht="15.75" x14ac:dyDescent="0.25">
      <c r="A123" s="231"/>
    </row>
    <row r="124" spans="1:1" ht="15.75" x14ac:dyDescent="0.25">
      <c r="A124" s="231"/>
    </row>
    <row r="125" spans="1:1" ht="15.75" x14ac:dyDescent="0.25">
      <c r="A125" s="231"/>
    </row>
    <row r="126" spans="1:1" ht="15.75" x14ac:dyDescent="0.25">
      <c r="A126" s="231"/>
    </row>
    <row r="127" spans="1:1" ht="15.75" x14ac:dyDescent="0.25">
      <c r="A127" s="231"/>
    </row>
    <row r="128" spans="1:1" ht="15.75" x14ac:dyDescent="0.25">
      <c r="A128" s="231"/>
    </row>
    <row r="129" spans="1:1" ht="15.75" x14ac:dyDescent="0.25">
      <c r="A129" s="231"/>
    </row>
    <row r="130" spans="1:1" ht="15.75" x14ac:dyDescent="0.25">
      <c r="A130" s="231"/>
    </row>
    <row r="131" spans="1:1" ht="15.75" x14ac:dyDescent="0.25">
      <c r="A131" s="231"/>
    </row>
    <row r="132" spans="1:1" ht="15.75" x14ac:dyDescent="0.25">
      <c r="A132" s="231"/>
    </row>
    <row r="133" spans="1:1" ht="15.75" x14ac:dyDescent="0.25">
      <c r="A133" s="231"/>
    </row>
    <row r="134" spans="1:1" ht="15.75" x14ac:dyDescent="0.25">
      <c r="A134" s="231"/>
    </row>
    <row r="135" spans="1:1" ht="15.75" x14ac:dyDescent="0.25">
      <c r="A135" s="231"/>
    </row>
    <row r="136" spans="1:1" ht="15.75" x14ac:dyDescent="0.25">
      <c r="A136" s="231"/>
    </row>
    <row r="137" spans="1:1" ht="15.75" x14ac:dyDescent="0.25">
      <c r="A137" s="231"/>
    </row>
    <row r="138" spans="1:1" ht="15.75" x14ac:dyDescent="0.25">
      <c r="A138" s="231"/>
    </row>
    <row r="139" spans="1:1" ht="15.75" x14ac:dyDescent="0.25">
      <c r="A139" s="231"/>
    </row>
    <row r="140" spans="1:1" ht="15.75" x14ac:dyDescent="0.25">
      <c r="A140" s="231"/>
    </row>
    <row r="141" spans="1:1" ht="15.75" x14ac:dyDescent="0.25">
      <c r="A141" s="231"/>
    </row>
    <row r="142" spans="1:1" ht="15.75" x14ac:dyDescent="0.25">
      <c r="A142" s="231"/>
    </row>
    <row r="143" spans="1:1" ht="15.75" x14ac:dyDescent="0.25">
      <c r="A143" s="231"/>
    </row>
    <row r="144" spans="1:1" ht="15.75" x14ac:dyDescent="0.25">
      <c r="A144" s="231"/>
    </row>
    <row r="145" spans="1:1" ht="15.75" x14ac:dyDescent="0.25">
      <c r="A145" s="231"/>
    </row>
    <row r="146" spans="1:1" ht="15.75" x14ac:dyDescent="0.25">
      <c r="A146" s="231"/>
    </row>
    <row r="147" spans="1:1" ht="15.75" x14ac:dyDescent="0.25">
      <c r="A147" s="231"/>
    </row>
    <row r="148" spans="1:1" ht="15.75" x14ac:dyDescent="0.25">
      <c r="A148" s="231"/>
    </row>
    <row r="149" spans="1:1" ht="15.75" x14ac:dyDescent="0.25">
      <c r="A149" s="231"/>
    </row>
    <row r="150" spans="1:1" ht="15.75" x14ac:dyDescent="0.25">
      <c r="A150" s="231"/>
    </row>
    <row r="151" spans="1:1" ht="15.75" x14ac:dyDescent="0.25">
      <c r="A151" s="231"/>
    </row>
    <row r="152" spans="1:1" ht="15.75" x14ac:dyDescent="0.25">
      <c r="A152" s="231"/>
    </row>
    <row r="153" spans="1:1" ht="15.75" x14ac:dyDescent="0.25">
      <c r="A153" s="231"/>
    </row>
    <row r="154" spans="1:1" ht="15.75" x14ac:dyDescent="0.25">
      <c r="A154" s="231"/>
    </row>
    <row r="155" spans="1:1" ht="15.75" x14ac:dyDescent="0.25">
      <c r="A155" s="231"/>
    </row>
    <row r="156" spans="1:1" ht="15.75" x14ac:dyDescent="0.25">
      <c r="A156" s="231"/>
    </row>
    <row r="157" spans="1:1" ht="15.75" x14ac:dyDescent="0.25">
      <c r="A157" s="231"/>
    </row>
    <row r="158" spans="1:1" ht="15.75" x14ac:dyDescent="0.25">
      <c r="A158" s="231"/>
    </row>
    <row r="159" spans="1:1" ht="15.75" x14ac:dyDescent="0.25">
      <c r="A159" s="231"/>
    </row>
    <row r="160" spans="1:1" ht="15.75" x14ac:dyDescent="0.25">
      <c r="A160" s="231"/>
    </row>
    <row r="161" spans="1:1" ht="15.75" x14ac:dyDescent="0.25">
      <c r="A161" s="231"/>
    </row>
    <row r="162" spans="1:1" ht="15.75" x14ac:dyDescent="0.25">
      <c r="A162" s="231"/>
    </row>
    <row r="163" spans="1:1" ht="15.75" x14ac:dyDescent="0.25">
      <c r="A163" s="231"/>
    </row>
    <row r="164" spans="1:1" ht="15.75" x14ac:dyDescent="0.25">
      <c r="A164" s="231"/>
    </row>
    <row r="165" spans="1:1" ht="15.75" x14ac:dyDescent="0.25">
      <c r="A165" s="231"/>
    </row>
    <row r="166" spans="1:1" ht="15.75" x14ac:dyDescent="0.25">
      <c r="A166" s="231"/>
    </row>
    <row r="167" spans="1:1" ht="15.75" x14ac:dyDescent="0.25">
      <c r="A167" s="231"/>
    </row>
    <row r="168" spans="1:1" ht="15.75" x14ac:dyDescent="0.25">
      <c r="A168" s="231"/>
    </row>
    <row r="169" spans="1:1" ht="15.75" x14ac:dyDescent="0.25">
      <c r="A169" s="231"/>
    </row>
    <row r="170" spans="1:1" ht="15.75" x14ac:dyDescent="0.25">
      <c r="A170" s="231"/>
    </row>
    <row r="171" spans="1:1" ht="15.75" x14ac:dyDescent="0.25">
      <c r="A171" s="231"/>
    </row>
    <row r="172" spans="1:1" ht="15.75" x14ac:dyDescent="0.25">
      <c r="A172" s="231"/>
    </row>
    <row r="173" spans="1:1" ht="15.75" x14ac:dyDescent="0.25">
      <c r="A173" s="231"/>
    </row>
    <row r="174" spans="1:1" ht="15.75" x14ac:dyDescent="0.25">
      <c r="A174" s="231"/>
    </row>
    <row r="175" spans="1:1" ht="15.75" x14ac:dyDescent="0.25">
      <c r="A175" s="231"/>
    </row>
    <row r="176" spans="1:1" ht="15.75" x14ac:dyDescent="0.25">
      <c r="A176" s="231"/>
    </row>
    <row r="177" spans="1:1" ht="15.75" x14ac:dyDescent="0.25">
      <c r="A177" s="231"/>
    </row>
    <row r="178" spans="1:1" ht="15.75" x14ac:dyDescent="0.25">
      <c r="A178" s="231"/>
    </row>
    <row r="179" spans="1:1" ht="15.75" x14ac:dyDescent="0.25">
      <c r="A179" s="231"/>
    </row>
    <row r="180" spans="1:1" ht="15.75" x14ac:dyDescent="0.25">
      <c r="A180" s="231"/>
    </row>
    <row r="181" spans="1:1" ht="15.75" x14ac:dyDescent="0.25">
      <c r="A181" s="231"/>
    </row>
    <row r="182" spans="1:1" ht="15.75" x14ac:dyDescent="0.25">
      <c r="A182" s="231"/>
    </row>
    <row r="183" spans="1:1" ht="15.75" x14ac:dyDescent="0.25">
      <c r="A183" s="231"/>
    </row>
    <row r="184" spans="1:1" ht="15.75" x14ac:dyDescent="0.25">
      <c r="A184" s="231"/>
    </row>
    <row r="185" spans="1:1" ht="15.75" x14ac:dyDescent="0.25">
      <c r="A185" s="231"/>
    </row>
    <row r="186" spans="1:1" ht="15.75" x14ac:dyDescent="0.25">
      <c r="A186" s="231"/>
    </row>
    <row r="187" spans="1:1" ht="15.75" x14ac:dyDescent="0.25">
      <c r="A187" s="231"/>
    </row>
    <row r="188" spans="1:1" ht="15.75" x14ac:dyDescent="0.25">
      <c r="A188" s="231"/>
    </row>
    <row r="189" spans="1:1" ht="15.75" x14ac:dyDescent="0.25">
      <c r="A189" s="231"/>
    </row>
    <row r="190" spans="1:1" ht="15.75" x14ac:dyDescent="0.25">
      <c r="A190" s="231"/>
    </row>
    <row r="191" spans="1:1" ht="15.75" x14ac:dyDescent="0.25">
      <c r="A191" s="231"/>
    </row>
    <row r="192" spans="1:1" ht="15.75" x14ac:dyDescent="0.25">
      <c r="A192" s="231"/>
    </row>
    <row r="193" spans="1:1" ht="15.75" x14ac:dyDescent="0.25">
      <c r="A193" s="231"/>
    </row>
    <row r="194" spans="1:1" ht="15.75" x14ac:dyDescent="0.25">
      <c r="A194" s="231"/>
    </row>
    <row r="195" spans="1:1" ht="15.75" x14ac:dyDescent="0.25">
      <c r="A195" s="231"/>
    </row>
    <row r="196" spans="1:1" ht="15.75" x14ac:dyDescent="0.25">
      <c r="A196" s="231"/>
    </row>
    <row r="197" spans="1:1" ht="15.75" x14ac:dyDescent="0.25">
      <c r="A197" s="231"/>
    </row>
    <row r="198" spans="1:1" ht="15.75" x14ac:dyDescent="0.25">
      <c r="A198" s="231"/>
    </row>
    <row r="199" spans="1:1" ht="15.75" x14ac:dyDescent="0.25">
      <c r="A199" s="231"/>
    </row>
    <row r="200" spans="1:1" ht="15.75" x14ac:dyDescent="0.25">
      <c r="A200" s="231"/>
    </row>
    <row r="201" spans="1:1" ht="15.75" x14ac:dyDescent="0.25">
      <c r="A201" s="231"/>
    </row>
    <row r="202" spans="1:1" ht="15.75" x14ac:dyDescent="0.25">
      <c r="A202" s="231"/>
    </row>
    <row r="203" spans="1:1" ht="15.75" x14ac:dyDescent="0.25">
      <c r="A203" s="231"/>
    </row>
    <row r="204" spans="1:1" ht="15.75" x14ac:dyDescent="0.25">
      <c r="A204" s="231"/>
    </row>
    <row r="205" spans="1:1" ht="15.75" x14ac:dyDescent="0.25">
      <c r="A205" s="231"/>
    </row>
    <row r="206" spans="1:1" ht="15.75" x14ac:dyDescent="0.25">
      <c r="A206" s="231"/>
    </row>
    <row r="207" spans="1:1" ht="15.75" x14ac:dyDescent="0.25">
      <c r="A207" s="231"/>
    </row>
    <row r="208" spans="1:1" ht="15.75" x14ac:dyDescent="0.25">
      <c r="A208" s="231"/>
    </row>
    <row r="209" spans="1:1" ht="15.75" x14ac:dyDescent="0.25">
      <c r="A209" s="231"/>
    </row>
    <row r="210" spans="1:1" ht="15.75" x14ac:dyDescent="0.25">
      <c r="A210" s="231"/>
    </row>
    <row r="211" spans="1:1" ht="15.75" x14ac:dyDescent="0.25">
      <c r="A211" s="231"/>
    </row>
    <row r="212" spans="1:1" ht="15.75" x14ac:dyDescent="0.25">
      <c r="A212" s="231"/>
    </row>
    <row r="213" spans="1:1" ht="15.75" x14ac:dyDescent="0.25">
      <c r="A213" s="231"/>
    </row>
    <row r="214" spans="1:1" ht="15.75" x14ac:dyDescent="0.25">
      <c r="A214" s="231"/>
    </row>
    <row r="215" spans="1:1" ht="15.75" x14ac:dyDescent="0.25">
      <c r="A215" s="231"/>
    </row>
    <row r="216" spans="1:1" ht="15.75" x14ac:dyDescent="0.25">
      <c r="A216" s="231"/>
    </row>
    <row r="217" spans="1:1" ht="15.75" x14ac:dyDescent="0.25">
      <c r="A217" s="231"/>
    </row>
    <row r="218" spans="1:1" ht="15.75" x14ac:dyDescent="0.25">
      <c r="A218" s="231"/>
    </row>
    <row r="219" spans="1:1" ht="15.75" x14ac:dyDescent="0.25">
      <c r="A219" s="231"/>
    </row>
    <row r="220" spans="1:1" ht="15.75" x14ac:dyDescent="0.25">
      <c r="A220" s="231"/>
    </row>
    <row r="221" spans="1:1" ht="15.75" x14ac:dyDescent="0.25">
      <c r="A221" s="231"/>
    </row>
    <row r="222" spans="1:1" ht="15.75" x14ac:dyDescent="0.25">
      <c r="A222" s="231"/>
    </row>
    <row r="223" spans="1:1" ht="15.75" x14ac:dyDescent="0.25">
      <c r="A223" s="231"/>
    </row>
    <row r="224" spans="1:1" ht="15.75" x14ac:dyDescent="0.25">
      <c r="A224" s="231"/>
    </row>
    <row r="225" spans="1:1" ht="15.75" x14ac:dyDescent="0.25">
      <c r="A225" s="231"/>
    </row>
    <row r="226" spans="1:1" ht="15.75" x14ac:dyDescent="0.25">
      <c r="A226" s="231"/>
    </row>
    <row r="227" spans="1:1" ht="15.75" x14ac:dyDescent="0.25">
      <c r="A227" s="231"/>
    </row>
    <row r="228" spans="1:1" ht="15.75" x14ac:dyDescent="0.25">
      <c r="A228" s="231"/>
    </row>
    <row r="229" spans="1:1" ht="15.75" x14ac:dyDescent="0.25">
      <c r="A229" s="231"/>
    </row>
    <row r="230" spans="1:1" ht="15.75" x14ac:dyDescent="0.25">
      <c r="A230" s="231"/>
    </row>
    <row r="231" spans="1:1" ht="15.75" x14ac:dyDescent="0.25">
      <c r="A231" s="231"/>
    </row>
    <row r="232" spans="1:1" ht="15.75" x14ac:dyDescent="0.25">
      <c r="A232" s="231"/>
    </row>
    <row r="233" spans="1:1" ht="15.75" x14ac:dyDescent="0.25">
      <c r="A233" s="231"/>
    </row>
    <row r="234" spans="1:1" ht="15.75" x14ac:dyDescent="0.25">
      <c r="A234" s="231"/>
    </row>
    <row r="235" spans="1:1" ht="15.75" x14ac:dyDescent="0.25">
      <c r="A235" s="231"/>
    </row>
    <row r="236" spans="1:1" ht="15.75" x14ac:dyDescent="0.25">
      <c r="A236" s="231"/>
    </row>
    <row r="237" spans="1:1" ht="15.75" x14ac:dyDescent="0.25">
      <c r="A237" s="231"/>
    </row>
    <row r="238" spans="1:1" ht="15.75" x14ac:dyDescent="0.25">
      <c r="A238" s="231"/>
    </row>
    <row r="239" spans="1:1" ht="15.75" x14ac:dyDescent="0.25">
      <c r="A239" s="231"/>
    </row>
    <row r="240" spans="1:1" ht="15.75" x14ac:dyDescent="0.25">
      <c r="A240" s="231"/>
    </row>
    <row r="241" spans="1:1" ht="15.75" x14ac:dyDescent="0.25">
      <c r="A241" s="231"/>
    </row>
    <row r="242" spans="1:1" ht="15.75" x14ac:dyDescent="0.25">
      <c r="A242" s="231"/>
    </row>
    <row r="243" spans="1:1" ht="15.75" x14ac:dyDescent="0.25">
      <c r="A243" s="231"/>
    </row>
    <row r="244" spans="1:1" ht="15.75" x14ac:dyDescent="0.25">
      <c r="A244" s="231"/>
    </row>
    <row r="245" spans="1:1" ht="15.75" x14ac:dyDescent="0.25">
      <c r="A245" s="231"/>
    </row>
    <row r="246" spans="1:1" ht="15.75" x14ac:dyDescent="0.25">
      <c r="A246" s="231"/>
    </row>
    <row r="247" spans="1:1" ht="15.75" x14ac:dyDescent="0.25">
      <c r="A247" s="231"/>
    </row>
    <row r="248" spans="1:1" ht="15.75" x14ac:dyDescent="0.25">
      <c r="A248" s="231"/>
    </row>
    <row r="249" spans="1:1" ht="15.75" x14ac:dyDescent="0.25">
      <c r="A249" s="231"/>
    </row>
    <row r="250" spans="1:1" ht="15.75" x14ac:dyDescent="0.25">
      <c r="A250" s="231"/>
    </row>
    <row r="251" spans="1:1" ht="15.75" x14ac:dyDescent="0.25">
      <c r="A251" s="231"/>
    </row>
    <row r="252" spans="1:1" ht="15.75" x14ac:dyDescent="0.25">
      <c r="A252" s="231"/>
    </row>
    <row r="253" spans="1:1" ht="15.75" x14ac:dyDescent="0.25">
      <c r="A253" s="231"/>
    </row>
    <row r="254" spans="1:1" ht="15.75" x14ac:dyDescent="0.25">
      <c r="A254" s="231"/>
    </row>
    <row r="255" spans="1:1" ht="15.75" x14ac:dyDescent="0.25">
      <c r="A255" s="231"/>
    </row>
    <row r="256" spans="1:1" ht="15.75" x14ac:dyDescent="0.25">
      <c r="A256" s="231"/>
    </row>
    <row r="257" spans="1:1" ht="15.75" x14ac:dyDescent="0.25">
      <c r="A257" s="231"/>
    </row>
    <row r="258" spans="1:1" ht="15.75" x14ac:dyDescent="0.25">
      <c r="A258" s="231"/>
    </row>
    <row r="259" spans="1:1" ht="15.75" x14ac:dyDescent="0.25">
      <c r="A259" s="231"/>
    </row>
    <row r="260" spans="1:1" ht="15.75" x14ac:dyDescent="0.25">
      <c r="A260" s="231"/>
    </row>
    <row r="261" spans="1:1" ht="15.75" x14ac:dyDescent="0.25">
      <c r="A261" s="231"/>
    </row>
    <row r="262" spans="1:1" ht="15.75" x14ac:dyDescent="0.25">
      <c r="A262" s="231"/>
    </row>
    <row r="263" spans="1:1" ht="15.75" x14ac:dyDescent="0.25">
      <c r="A263" s="231"/>
    </row>
    <row r="264" spans="1:1" ht="15.75" x14ac:dyDescent="0.25">
      <c r="A264" s="231"/>
    </row>
    <row r="265" spans="1:1" ht="15.75" x14ac:dyDescent="0.25">
      <c r="A265" s="231"/>
    </row>
    <row r="266" spans="1:1" ht="15.75" x14ac:dyDescent="0.25">
      <c r="A266" s="231"/>
    </row>
    <row r="267" spans="1:1" ht="15.75" x14ac:dyDescent="0.25">
      <c r="A267" s="231"/>
    </row>
    <row r="268" spans="1:1" ht="15.75" x14ac:dyDescent="0.25">
      <c r="A268" s="231"/>
    </row>
    <row r="269" spans="1:1" ht="15.75" x14ac:dyDescent="0.25">
      <c r="A269" s="231"/>
    </row>
    <row r="270" spans="1:1" ht="15.75" x14ac:dyDescent="0.25">
      <c r="A270" s="231"/>
    </row>
    <row r="271" spans="1:1" ht="15.75" x14ac:dyDescent="0.25">
      <c r="A271" s="231"/>
    </row>
    <row r="272" spans="1:1" ht="15.75" x14ac:dyDescent="0.25">
      <c r="A272" s="231"/>
    </row>
    <row r="273" spans="1:1" ht="15.75" x14ac:dyDescent="0.25">
      <c r="A273" s="231"/>
    </row>
    <row r="274" spans="1:1" ht="15.75" x14ac:dyDescent="0.25">
      <c r="A274" s="231"/>
    </row>
    <row r="275" spans="1:1" ht="15.75" x14ac:dyDescent="0.25">
      <c r="A275" s="231"/>
    </row>
    <row r="276" spans="1:1" ht="15.75" x14ac:dyDescent="0.25">
      <c r="A276" s="231"/>
    </row>
    <row r="277" spans="1:1" ht="15.75" x14ac:dyDescent="0.25">
      <c r="A277" s="231"/>
    </row>
    <row r="278" spans="1:1" ht="15.75" x14ac:dyDescent="0.25">
      <c r="A278" s="231"/>
    </row>
    <row r="279" spans="1:1" ht="15.75" x14ac:dyDescent="0.25">
      <c r="A279" s="231"/>
    </row>
    <row r="280" spans="1:1" ht="15.75" x14ac:dyDescent="0.25">
      <c r="A280" s="231"/>
    </row>
    <row r="281" spans="1:1" ht="15.75" x14ac:dyDescent="0.25">
      <c r="A281" s="231"/>
    </row>
    <row r="282" spans="1:1" ht="15.75" x14ac:dyDescent="0.25">
      <c r="A282" s="231"/>
    </row>
    <row r="283" spans="1:1" ht="15.75" x14ac:dyDescent="0.25">
      <c r="A283" s="231"/>
    </row>
    <row r="284" spans="1:1" ht="15.75" x14ac:dyDescent="0.25">
      <c r="A284" s="231"/>
    </row>
    <row r="285" spans="1:1" ht="15.75" x14ac:dyDescent="0.25">
      <c r="A285" s="231"/>
    </row>
    <row r="286" spans="1:1" ht="15.75" x14ac:dyDescent="0.25">
      <c r="A286" s="231"/>
    </row>
    <row r="287" spans="1:1" ht="15.75" x14ac:dyDescent="0.25">
      <c r="A287" s="231"/>
    </row>
    <row r="288" spans="1:1" ht="15.75" x14ac:dyDescent="0.25">
      <c r="A288" s="231"/>
    </row>
    <row r="289" spans="1:1" ht="15.75" x14ac:dyDescent="0.25">
      <c r="A289" s="231"/>
    </row>
    <row r="290" spans="1:1" ht="15.75" x14ac:dyDescent="0.25">
      <c r="A290" s="231"/>
    </row>
    <row r="291" spans="1:1" ht="15.75" x14ac:dyDescent="0.25">
      <c r="A291" s="231"/>
    </row>
    <row r="292" spans="1:1" ht="15.75" x14ac:dyDescent="0.25">
      <c r="A292" s="231"/>
    </row>
    <row r="293" spans="1:1" ht="15.75" x14ac:dyDescent="0.25">
      <c r="A293" s="231"/>
    </row>
    <row r="294" spans="1:1" ht="15.75" x14ac:dyDescent="0.25">
      <c r="A294" s="231"/>
    </row>
    <row r="295" spans="1:1" ht="15.75" x14ac:dyDescent="0.25">
      <c r="A295" s="231"/>
    </row>
    <row r="296" spans="1:1" ht="15.75" x14ac:dyDescent="0.25">
      <c r="A296" s="231"/>
    </row>
    <row r="297" spans="1:1" ht="15.75" x14ac:dyDescent="0.25">
      <c r="A297" s="231"/>
    </row>
    <row r="298" spans="1:1" ht="15.75" x14ac:dyDescent="0.25">
      <c r="A298" s="231"/>
    </row>
    <row r="299" spans="1:1" ht="15.75" x14ac:dyDescent="0.25">
      <c r="A299" s="231"/>
    </row>
    <row r="300" spans="1:1" ht="15.75" x14ac:dyDescent="0.25">
      <c r="A300" s="231"/>
    </row>
    <row r="301" spans="1:1" ht="15.75" x14ac:dyDescent="0.25">
      <c r="A301" s="231"/>
    </row>
    <row r="302" spans="1:1" ht="15.75" x14ac:dyDescent="0.25">
      <c r="A302" s="231"/>
    </row>
    <row r="303" spans="1:1" ht="15.75" x14ac:dyDescent="0.25">
      <c r="A303" s="231"/>
    </row>
    <row r="304" spans="1:1" ht="15.75" x14ac:dyDescent="0.25">
      <c r="A304" s="231"/>
    </row>
    <row r="305" spans="1:1" ht="15.75" x14ac:dyDescent="0.25">
      <c r="A305" s="231"/>
    </row>
    <row r="306" spans="1:1" ht="15.75" x14ac:dyDescent="0.25">
      <c r="A306" s="231"/>
    </row>
    <row r="307" spans="1:1" ht="15.75" x14ac:dyDescent="0.25">
      <c r="A307" s="231"/>
    </row>
    <row r="308" spans="1:1" ht="15.75" x14ac:dyDescent="0.25">
      <c r="A308" s="231"/>
    </row>
    <row r="309" spans="1:1" ht="15.75" x14ac:dyDescent="0.25">
      <c r="A309" s="231"/>
    </row>
    <row r="310" spans="1:1" ht="15.75" x14ac:dyDescent="0.25">
      <c r="A310" s="231"/>
    </row>
    <row r="311" spans="1:1" ht="15.75" x14ac:dyDescent="0.25">
      <c r="A311" s="231"/>
    </row>
    <row r="312" spans="1:1" ht="15.75" x14ac:dyDescent="0.25">
      <c r="A312" s="231"/>
    </row>
    <row r="313" spans="1:1" ht="15.75" x14ac:dyDescent="0.25">
      <c r="A313" s="231"/>
    </row>
    <row r="314" spans="1:1" ht="15.75" x14ac:dyDescent="0.25">
      <c r="A314" s="231"/>
    </row>
    <row r="315" spans="1:1" ht="15.75" x14ac:dyDescent="0.25">
      <c r="A315" s="231"/>
    </row>
    <row r="316" spans="1:1" ht="15.75" x14ac:dyDescent="0.25">
      <c r="A316" s="231"/>
    </row>
    <row r="317" spans="1:1" ht="15.75" x14ac:dyDescent="0.25">
      <c r="A317" s="231"/>
    </row>
    <row r="318" spans="1:1" ht="15.75" x14ac:dyDescent="0.25">
      <c r="A318" s="231"/>
    </row>
    <row r="319" spans="1:1" ht="15.75" x14ac:dyDescent="0.25">
      <c r="A319" s="231"/>
    </row>
    <row r="320" spans="1:1" ht="15.75" x14ac:dyDescent="0.25">
      <c r="A320" s="231"/>
    </row>
    <row r="321" spans="1:1" ht="15.75" x14ac:dyDescent="0.25">
      <c r="A321" s="231"/>
    </row>
    <row r="322" spans="1:1" ht="15.75" x14ac:dyDescent="0.25">
      <c r="A322" s="231"/>
    </row>
    <row r="323" spans="1:1" ht="15.75" x14ac:dyDescent="0.25">
      <c r="A323" s="231"/>
    </row>
    <row r="324" spans="1:1" ht="15.75" x14ac:dyDescent="0.25">
      <c r="A324" s="231"/>
    </row>
    <row r="325" spans="1:1" ht="15.75" x14ac:dyDescent="0.25">
      <c r="A325" s="231"/>
    </row>
    <row r="326" spans="1:1" ht="15.75" x14ac:dyDescent="0.25">
      <c r="A326" s="231"/>
    </row>
    <row r="327" spans="1:1" ht="15.75" x14ac:dyDescent="0.25">
      <c r="A327" s="231"/>
    </row>
    <row r="328" spans="1:1" ht="15.75" x14ac:dyDescent="0.25">
      <c r="A328" s="231"/>
    </row>
    <row r="329" spans="1:1" ht="15.75" x14ac:dyDescent="0.25">
      <c r="A329" s="231"/>
    </row>
    <row r="330" spans="1:1" ht="15.75" x14ac:dyDescent="0.25">
      <c r="A330" s="231"/>
    </row>
    <row r="331" spans="1:1" ht="15.75" x14ac:dyDescent="0.25">
      <c r="A331" s="231"/>
    </row>
    <row r="332" spans="1:1" ht="15.75" x14ac:dyDescent="0.25">
      <c r="A332" s="231"/>
    </row>
    <row r="333" spans="1:1" ht="15.75" x14ac:dyDescent="0.25">
      <c r="A333" s="231"/>
    </row>
    <row r="334" spans="1:1" ht="15.75" x14ac:dyDescent="0.25">
      <c r="A334" s="231"/>
    </row>
    <row r="335" spans="1:1" ht="15.75" x14ac:dyDescent="0.25">
      <c r="A335" s="231"/>
    </row>
    <row r="336" spans="1:1" ht="15.75" x14ac:dyDescent="0.25">
      <c r="A336" s="231"/>
    </row>
    <row r="337" spans="1:1" ht="15.75" x14ac:dyDescent="0.25">
      <c r="A337" s="231"/>
    </row>
    <row r="338" spans="1:1" ht="15.75" x14ac:dyDescent="0.25">
      <c r="A338" s="231"/>
    </row>
    <row r="339" spans="1:1" ht="15.75" x14ac:dyDescent="0.25">
      <c r="A339" s="231"/>
    </row>
    <row r="340" spans="1:1" ht="15.75" x14ac:dyDescent="0.25">
      <c r="A340" s="231"/>
    </row>
    <row r="341" spans="1:1" ht="15.75" x14ac:dyDescent="0.25">
      <c r="A341" s="231"/>
    </row>
    <row r="342" spans="1:1" ht="15.75" x14ac:dyDescent="0.25">
      <c r="A342" s="231"/>
    </row>
    <row r="343" spans="1:1" ht="15.75" x14ac:dyDescent="0.25">
      <c r="A343" s="231"/>
    </row>
    <row r="344" spans="1:1" ht="15.75" x14ac:dyDescent="0.25">
      <c r="A344" s="231"/>
    </row>
    <row r="345" spans="1:1" ht="15.75" x14ac:dyDescent="0.25">
      <c r="A345" s="231"/>
    </row>
    <row r="346" spans="1:1" ht="15.75" x14ac:dyDescent="0.25">
      <c r="A346" s="231"/>
    </row>
    <row r="347" spans="1:1" ht="15.75" x14ac:dyDescent="0.25">
      <c r="A347" s="231"/>
    </row>
    <row r="348" spans="1:1" ht="15.75" x14ac:dyDescent="0.25">
      <c r="A348" s="231"/>
    </row>
    <row r="349" spans="1:1" ht="15.75" x14ac:dyDescent="0.25">
      <c r="A349" s="231"/>
    </row>
    <row r="350" spans="1:1" ht="15.75" x14ac:dyDescent="0.25">
      <c r="A350" s="231"/>
    </row>
    <row r="351" spans="1:1" ht="15.75" x14ac:dyDescent="0.25">
      <c r="A351" s="231"/>
    </row>
    <row r="352" spans="1:1" ht="15.75" x14ac:dyDescent="0.25">
      <c r="A352" s="231"/>
    </row>
    <row r="353" spans="1:1" ht="15.75" x14ac:dyDescent="0.25">
      <c r="A353" s="231"/>
    </row>
    <row r="354" spans="1:1" ht="15.75" x14ac:dyDescent="0.25">
      <c r="A354" s="231"/>
    </row>
    <row r="355" spans="1:1" ht="15.75" x14ac:dyDescent="0.25">
      <c r="A355" s="231"/>
    </row>
    <row r="356" spans="1:1" ht="15.75" x14ac:dyDescent="0.25">
      <c r="A356" s="231"/>
    </row>
    <row r="357" spans="1:1" ht="15.75" x14ac:dyDescent="0.25">
      <c r="A357" s="231"/>
    </row>
    <row r="358" spans="1:1" ht="15.75" x14ac:dyDescent="0.25">
      <c r="A358" s="231"/>
    </row>
    <row r="359" spans="1:1" ht="15.75" x14ac:dyDescent="0.25">
      <c r="A359" s="231"/>
    </row>
    <row r="360" spans="1:1" ht="15.75" x14ac:dyDescent="0.25">
      <c r="A360" s="231"/>
    </row>
    <row r="361" spans="1:1" ht="15.75" x14ac:dyDescent="0.25">
      <c r="A361" s="231"/>
    </row>
    <row r="362" spans="1:1" ht="15.75" x14ac:dyDescent="0.25">
      <c r="A362" s="231"/>
    </row>
    <row r="363" spans="1:1" ht="15.75" x14ac:dyDescent="0.25">
      <c r="A363" s="231"/>
    </row>
    <row r="364" spans="1:1" ht="15.75" x14ac:dyDescent="0.25">
      <c r="A364" s="231"/>
    </row>
    <row r="365" spans="1:1" ht="15.75" x14ac:dyDescent="0.25">
      <c r="A365" s="231"/>
    </row>
    <row r="366" spans="1:1" ht="15.75" x14ac:dyDescent="0.25">
      <c r="A366" s="231"/>
    </row>
    <row r="367" spans="1:1" ht="15.75" x14ac:dyDescent="0.25">
      <c r="A367" s="231"/>
    </row>
    <row r="368" spans="1:1" ht="15.75" x14ac:dyDescent="0.25">
      <c r="A368" s="231"/>
    </row>
    <row r="369" spans="1:1" ht="15.75" x14ac:dyDescent="0.25">
      <c r="A369" s="231"/>
    </row>
    <row r="508" spans="1:1" x14ac:dyDescent="0.2">
      <c r="A508" s="230"/>
    </row>
    <row r="509" spans="1:1" x14ac:dyDescent="0.2">
      <c r="A509" s="230"/>
    </row>
    <row r="510" spans="1:1" x14ac:dyDescent="0.2">
      <c r="A510" s="230"/>
    </row>
    <row r="511" spans="1:1" x14ac:dyDescent="0.2">
      <c r="A511" s="230"/>
    </row>
    <row r="512" spans="1:1" x14ac:dyDescent="0.2">
      <c r="A512" s="230"/>
    </row>
    <row r="513" spans="1:1" x14ac:dyDescent="0.2">
      <c r="A513" s="230"/>
    </row>
    <row r="514" spans="1:1" x14ac:dyDescent="0.2">
      <c r="A514" s="230"/>
    </row>
    <row r="515" spans="1:1" x14ac:dyDescent="0.2">
      <c r="A515" s="230"/>
    </row>
    <row r="516" spans="1:1" x14ac:dyDescent="0.2">
      <c r="A516" s="230"/>
    </row>
    <row r="517" spans="1:1" x14ac:dyDescent="0.2">
      <c r="A517" s="230"/>
    </row>
    <row r="518" spans="1:1" x14ac:dyDescent="0.2">
      <c r="A518" s="230"/>
    </row>
    <row r="519" spans="1:1" x14ac:dyDescent="0.2">
      <c r="A519" s="230"/>
    </row>
    <row r="520" spans="1:1" x14ac:dyDescent="0.2">
      <c r="A520" s="230"/>
    </row>
    <row r="521" spans="1:1" x14ac:dyDescent="0.2">
      <c r="A521" s="230"/>
    </row>
    <row r="522" spans="1:1" x14ac:dyDescent="0.2">
      <c r="A522" s="230"/>
    </row>
    <row r="523" spans="1:1" x14ac:dyDescent="0.2">
      <c r="A523" s="230"/>
    </row>
    <row r="524" spans="1:1" x14ac:dyDescent="0.2">
      <c r="A524" s="230"/>
    </row>
    <row r="525" spans="1:1" x14ac:dyDescent="0.2">
      <c r="A525" s="230"/>
    </row>
    <row r="526" spans="1:1" x14ac:dyDescent="0.2">
      <c r="A526" s="230"/>
    </row>
  </sheetData>
  <mergeCells count="10">
    <mergeCell ref="B12:C12"/>
    <mergeCell ref="B13:C13"/>
    <mergeCell ref="B15:C15"/>
    <mergeCell ref="B1:B3"/>
    <mergeCell ref="C1:C3"/>
    <mergeCell ref="A4:C4"/>
    <mergeCell ref="B7:C7"/>
    <mergeCell ref="A8:C8"/>
    <mergeCell ref="B11:C11"/>
    <mergeCell ref="B14:C1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zoomScaleNormal="100" workbookViewId="0">
      <selection activeCell="F3" sqref="F3"/>
    </sheetView>
  </sheetViews>
  <sheetFormatPr defaultRowHeight="15.75" x14ac:dyDescent="0.25"/>
  <cols>
    <col min="1" max="1" width="4.140625" style="221" customWidth="1"/>
    <col min="2" max="2" width="49.85546875" style="221" customWidth="1"/>
    <col min="3" max="3" width="14.7109375" style="221" customWidth="1"/>
    <col min="4" max="4" width="11.5703125" style="221" customWidth="1"/>
    <col min="5" max="16384" width="9.140625" style="221"/>
  </cols>
  <sheetData>
    <row r="1" spans="1:4" ht="15.75" customHeight="1" x14ac:dyDescent="0.25">
      <c r="A1" s="228"/>
      <c r="B1" s="228"/>
      <c r="C1" s="281" t="s">
        <v>643</v>
      </c>
      <c r="D1" s="281"/>
    </row>
    <row r="2" spans="1:4" x14ac:dyDescent="0.25">
      <c r="A2" s="228"/>
      <c r="B2" s="228"/>
      <c r="C2" s="281"/>
      <c r="D2" s="281"/>
    </row>
    <row r="3" spans="1:4" ht="87" customHeight="1" x14ac:dyDescent="0.25">
      <c r="A3" s="228"/>
      <c r="B3" s="228"/>
      <c r="C3" s="281"/>
      <c r="D3" s="281"/>
    </row>
    <row r="4" spans="1:4" x14ac:dyDescent="0.25">
      <c r="A4" s="228"/>
      <c r="B4" s="228"/>
      <c r="C4" s="219"/>
    </row>
    <row r="5" spans="1:4" ht="49.5" customHeight="1" x14ac:dyDescent="0.25">
      <c r="A5" s="313" t="s">
        <v>601</v>
      </c>
      <c r="B5" s="313"/>
      <c r="C5" s="313"/>
    </row>
    <row r="6" spans="1:4" x14ac:dyDescent="0.25">
      <c r="A6" s="227"/>
      <c r="B6" s="227"/>
      <c r="C6" s="227"/>
    </row>
    <row r="7" spans="1:4" x14ac:dyDescent="0.25">
      <c r="A7" s="227"/>
      <c r="B7" s="227"/>
      <c r="C7" s="219" t="s">
        <v>160</v>
      </c>
    </row>
    <row r="8" spans="1:4" ht="35.25" customHeight="1" x14ac:dyDescent="0.25">
      <c r="A8" s="313" t="s">
        <v>600</v>
      </c>
      <c r="B8" s="313"/>
      <c r="C8" s="313"/>
    </row>
    <row r="10" spans="1:4" x14ac:dyDescent="0.25">
      <c r="A10" s="310" t="s">
        <v>599</v>
      </c>
      <c r="B10" s="311"/>
      <c r="C10" s="311"/>
    </row>
    <row r="11" spans="1:4" ht="36" customHeight="1" x14ac:dyDescent="0.25">
      <c r="A11" s="312"/>
      <c r="B11" s="312"/>
      <c r="C11" s="312" t="s">
        <v>598</v>
      </c>
    </row>
    <row r="12" spans="1:4" ht="1.5" customHeight="1" x14ac:dyDescent="0.25">
      <c r="A12" s="312"/>
      <c r="B12" s="312"/>
      <c r="C12" s="312"/>
    </row>
    <row r="13" spans="1:4" ht="15.75" customHeight="1" x14ac:dyDescent="0.25">
      <c r="A13" s="306" t="s">
        <v>595</v>
      </c>
      <c r="B13" s="307"/>
      <c r="C13" s="308"/>
    </row>
    <row r="14" spans="1:4" x14ac:dyDescent="0.25">
      <c r="A14" s="306" t="s">
        <v>279</v>
      </c>
      <c r="B14" s="306"/>
      <c r="C14" s="309"/>
    </row>
    <row r="15" spans="1:4" ht="30.75" customHeight="1" x14ac:dyDescent="0.25">
      <c r="A15" s="225">
        <v>1</v>
      </c>
      <c r="B15" s="223" t="s">
        <v>594</v>
      </c>
      <c r="C15" s="224">
        <v>71800</v>
      </c>
    </row>
    <row r="16" spans="1:4" ht="31.5" x14ac:dyDescent="0.25">
      <c r="A16" s="225">
        <v>2</v>
      </c>
      <c r="B16" s="223" t="s">
        <v>593</v>
      </c>
      <c r="C16" s="224">
        <v>0</v>
      </c>
    </row>
    <row r="17" spans="1:3" x14ac:dyDescent="0.25">
      <c r="A17" s="223"/>
      <c r="B17" s="226"/>
      <c r="C17" s="226"/>
    </row>
    <row r="18" spans="1:3" x14ac:dyDescent="0.25">
      <c r="A18" s="310" t="s">
        <v>597</v>
      </c>
      <c r="B18" s="311"/>
      <c r="C18" s="311"/>
    </row>
    <row r="19" spans="1:3" ht="65.25" customHeight="1" x14ac:dyDescent="0.25">
      <c r="A19" s="307"/>
      <c r="B19" s="307"/>
      <c r="C19" s="312" t="s">
        <v>596</v>
      </c>
    </row>
    <row r="20" spans="1:3" ht="15" hidden="1" customHeight="1" x14ac:dyDescent="0.25">
      <c r="A20" s="307"/>
      <c r="B20" s="307"/>
      <c r="C20" s="312"/>
    </row>
    <row r="21" spans="1:3" ht="15.75" customHeight="1" x14ac:dyDescent="0.25">
      <c r="A21" s="306" t="s">
        <v>595</v>
      </c>
      <c r="B21" s="307"/>
      <c r="C21" s="308"/>
    </row>
    <row r="22" spans="1:3" x14ac:dyDescent="0.25">
      <c r="A22" s="306" t="s">
        <v>279</v>
      </c>
      <c r="B22" s="306"/>
      <c r="C22" s="309"/>
    </row>
    <row r="23" spans="1:3" ht="30.75" customHeight="1" x14ac:dyDescent="0.25">
      <c r="A23" s="225">
        <v>1</v>
      </c>
      <c r="B23" s="223" t="s">
        <v>594</v>
      </c>
      <c r="C23" s="224">
        <v>64700</v>
      </c>
    </row>
    <row r="24" spans="1:3" ht="31.5" x14ac:dyDescent="0.25">
      <c r="A24" s="225">
        <v>2</v>
      </c>
      <c r="B24" s="223" t="s">
        <v>593</v>
      </c>
      <c r="C24" s="224">
        <v>0</v>
      </c>
    </row>
    <row r="25" spans="1:3" x14ac:dyDescent="0.25">
      <c r="A25" s="223"/>
      <c r="B25" s="223"/>
      <c r="C25" s="223"/>
    </row>
    <row r="27" spans="1:3" x14ac:dyDescent="0.25">
      <c r="A27" s="222"/>
      <c r="B27" s="222"/>
      <c r="C27" s="222"/>
    </row>
  </sheetData>
  <mergeCells count="15">
    <mergeCell ref="C1:D3"/>
    <mergeCell ref="A5:C5"/>
    <mergeCell ref="A8:C8"/>
    <mergeCell ref="A10:C10"/>
    <mergeCell ref="A11:B12"/>
    <mergeCell ref="C11:C12"/>
    <mergeCell ref="A21:B21"/>
    <mergeCell ref="C21:C22"/>
    <mergeCell ref="A22:B22"/>
    <mergeCell ref="A13:B13"/>
    <mergeCell ref="C13:C14"/>
    <mergeCell ref="A14:B14"/>
    <mergeCell ref="A18:C18"/>
    <mergeCell ref="A19:B20"/>
    <mergeCell ref="C19:C20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1"/>
  <sheetViews>
    <sheetView zoomScaleNormal="100" zoomScaleSheetLayoutView="100" workbookViewId="0">
      <selection activeCell="B24" sqref="B24:C24"/>
    </sheetView>
  </sheetViews>
  <sheetFormatPr defaultRowHeight="12.75" x14ac:dyDescent="0.2"/>
  <cols>
    <col min="1" max="1" width="55.42578125" style="194" customWidth="1"/>
    <col min="2" max="2" width="4.140625" style="194" customWidth="1"/>
    <col min="3" max="3" width="28.85546875" style="194" customWidth="1"/>
    <col min="4" max="16384" width="9.140625" style="194"/>
  </cols>
  <sheetData>
    <row r="1" spans="1:6" ht="18.75" customHeight="1" x14ac:dyDescent="0.2">
      <c r="B1" s="211"/>
      <c r="C1" s="314" t="s">
        <v>644</v>
      </c>
    </row>
    <row r="2" spans="1:6" ht="18.75" customHeight="1" x14ac:dyDescent="0.2">
      <c r="B2" s="211"/>
      <c r="C2" s="314"/>
    </row>
    <row r="3" spans="1:6" ht="76.5" customHeight="1" x14ac:dyDescent="0.2">
      <c r="B3" s="211"/>
      <c r="C3" s="314"/>
    </row>
    <row r="4" spans="1:6" ht="55.5" customHeight="1" x14ac:dyDescent="0.2">
      <c r="A4" s="295" t="s">
        <v>540</v>
      </c>
      <c r="B4" s="295"/>
      <c r="C4" s="295"/>
    </row>
    <row r="5" spans="1:6" ht="12.75" customHeight="1" x14ac:dyDescent="0.2"/>
    <row r="6" spans="1:6" ht="12.75" customHeight="1" x14ac:dyDescent="0.2">
      <c r="C6" s="192" t="s">
        <v>539</v>
      </c>
    </row>
    <row r="7" spans="1:6" x14ac:dyDescent="0.2">
      <c r="B7" s="315"/>
      <c r="C7" s="315"/>
    </row>
    <row r="8" spans="1:6" ht="66" customHeight="1" x14ac:dyDescent="0.2">
      <c r="A8" s="295" t="s">
        <v>538</v>
      </c>
      <c r="B8" s="295"/>
      <c r="C8" s="295"/>
    </row>
    <row r="9" spans="1:6" ht="15.75" x14ac:dyDescent="0.2">
      <c r="A9" s="207"/>
    </row>
    <row r="10" spans="1:6" ht="15.75" customHeight="1" x14ac:dyDescent="0.2">
      <c r="A10" s="206"/>
      <c r="C10" s="192" t="s">
        <v>537</v>
      </c>
    </row>
    <row r="11" spans="1:6" ht="15.75" x14ac:dyDescent="0.2">
      <c r="A11" s="205" t="s">
        <v>536</v>
      </c>
      <c r="B11" s="316" t="s">
        <v>535</v>
      </c>
      <c r="C11" s="316"/>
      <c r="E11" s="204"/>
      <c r="F11" s="204"/>
    </row>
    <row r="12" spans="1:6" ht="15.75" x14ac:dyDescent="0.25">
      <c r="A12" s="202" t="s">
        <v>534</v>
      </c>
      <c r="B12" s="301">
        <v>1200.2</v>
      </c>
      <c r="C12" s="301"/>
      <c r="E12" s="200"/>
      <c r="F12" s="200"/>
    </row>
    <row r="13" spans="1:6" s="203" customFormat="1" ht="15.75" x14ac:dyDescent="0.25">
      <c r="A13" s="202" t="s">
        <v>533</v>
      </c>
      <c r="B13" s="301">
        <v>2266.9</v>
      </c>
      <c r="C13" s="301"/>
      <c r="E13" s="200"/>
      <c r="F13" s="200"/>
    </row>
    <row r="14" spans="1:6" ht="15.75" x14ac:dyDescent="0.25">
      <c r="A14" s="202" t="s">
        <v>532</v>
      </c>
      <c r="B14" s="301">
        <v>2337.9</v>
      </c>
      <c r="C14" s="301"/>
      <c r="E14" s="200"/>
      <c r="F14" s="200"/>
    </row>
    <row r="15" spans="1:6" ht="15.75" x14ac:dyDescent="0.25">
      <c r="A15" s="202" t="s">
        <v>531</v>
      </c>
      <c r="B15" s="301">
        <v>1391.3</v>
      </c>
      <c r="C15" s="301"/>
      <c r="E15" s="200"/>
      <c r="F15" s="200"/>
    </row>
    <row r="16" spans="1:6" ht="15.75" x14ac:dyDescent="0.25">
      <c r="A16" s="202" t="s">
        <v>530</v>
      </c>
      <c r="B16" s="301">
        <v>2128</v>
      </c>
      <c r="C16" s="301"/>
      <c r="E16" s="200"/>
      <c r="F16" s="200"/>
    </row>
    <row r="17" spans="1:6" ht="15.75" x14ac:dyDescent="0.25">
      <c r="A17" s="202" t="s">
        <v>529</v>
      </c>
      <c r="B17" s="301">
        <v>2080</v>
      </c>
      <c r="C17" s="301"/>
      <c r="E17" s="200"/>
      <c r="F17" s="200"/>
    </row>
    <row r="18" spans="1:6" ht="15.75" x14ac:dyDescent="0.25">
      <c r="A18" s="198" t="s">
        <v>528</v>
      </c>
      <c r="B18" s="301">
        <v>1326.8</v>
      </c>
      <c r="C18" s="301"/>
      <c r="E18" s="200"/>
      <c r="F18" s="200"/>
    </row>
    <row r="19" spans="1:6" ht="15.75" x14ac:dyDescent="0.25">
      <c r="A19" s="201" t="s">
        <v>527</v>
      </c>
      <c r="B19" s="301">
        <v>2446.1999999999998</v>
      </c>
      <c r="C19" s="301"/>
      <c r="E19" s="200"/>
      <c r="F19" s="200"/>
    </row>
    <row r="20" spans="1:6" ht="15.75" x14ac:dyDescent="0.25">
      <c r="A20" s="198" t="s">
        <v>526</v>
      </c>
      <c r="B20" s="301">
        <v>2117.5</v>
      </c>
      <c r="C20" s="301"/>
      <c r="E20" s="200"/>
      <c r="F20" s="200"/>
    </row>
    <row r="21" spans="1:6" ht="15.75" x14ac:dyDescent="0.25">
      <c r="A21" s="198" t="s">
        <v>525</v>
      </c>
      <c r="B21" s="300">
        <v>2054.9</v>
      </c>
      <c r="C21" s="300"/>
      <c r="E21" s="200"/>
      <c r="F21" s="200"/>
    </row>
    <row r="22" spans="1:6" ht="15.75" x14ac:dyDescent="0.25">
      <c r="A22" s="198" t="s">
        <v>524</v>
      </c>
      <c r="B22" s="299">
        <v>1664.9</v>
      </c>
      <c r="C22" s="299"/>
      <c r="E22" s="199"/>
      <c r="F22" s="199"/>
    </row>
    <row r="23" spans="1:6" ht="15.75" x14ac:dyDescent="0.25">
      <c r="A23" s="198" t="s">
        <v>523</v>
      </c>
      <c r="B23" s="299">
        <v>2043.2</v>
      </c>
      <c r="C23" s="299"/>
    </row>
    <row r="24" spans="1:6" ht="15.75" x14ac:dyDescent="0.25">
      <c r="A24" s="198" t="s">
        <v>522</v>
      </c>
      <c r="B24" s="299">
        <v>1407.6</v>
      </c>
      <c r="C24" s="299"/>
    </row>
    <row r="25" spans="1:6" ht="15.75" x14ac:dyDescent="0.25">
      <c r="A25" s="198" t="s">
        <v>521</v>
      </c>
      <c r="B25" s="299">
        <v>2798.9</v>
      </c>
      <c r="C25" s="299"/>
    </row>
    <row r="26" spans="1:6" ht="15.75" x14ac:dyDescent="0.25">
      <c r="A26" s="198" t="s">
        <v>520</v>
      </c>
      <c r="B26" s="300">
        <v>625</v>
      </c>
      <c r="C26" s="300"/>
    </row>
    <row r="27" spans="1:6" ht="15.75" x14ac:dyDescent="0.25">
      <c r="A27" s="197" t="s">
        <v>519</v>
      </c>
      <c r="B27" s="300">
        <f>SUM(B12:C26)</f>
        <v>27889.300000000003</v>
      </c>
      <c r="C27" s="299"/>
    </row>
    <row r="28" spans="1:6" ht="15.75" x14ac:dyDescent="0.25">
      <c r="A28" s="196"/>
    </row>
    <row r="29" spans="1:6" ht="15.75" x14ac:dyDescent="0.25">
      <c r="A29" s="196"/>
    </row>
    <row r="30" spans="1:6" ht="15.75" x14ac:dyDescent="0.25">
      <c r="A30" s="196"/>
    </row>
    <row r="31" spans="1:6" ht="15.75" x14ac:dyDescent="0.25">
      <c r="A31" s="196"/>
    </row>
    <row r="32" spans="1:6" ht="15.75" x14ac:dyDescent="0.25">
      <c r="A32" s="196"/>
    </row>
    <row r="33" spans="1:1" ht="15.75" x14ac:dyDescent="0.25">
      <c r="A33" s="196"/>
    </row>
    <row r="34" spans="1:1" ht="15.75" x14ac:dyDescent="0.25">
      <c r="A34" s="196"/>
    </row>
    <row r="35" spans="1:1" ht="15.75" x14ac:dyDescent="0.25">
      <c r="A35" s="196"/>
    </row>
    <row r="36" spans="1:1" ht="15.75" x14ac:dyDescent="0.25">
      <c r="A36" s="196"/>
    </row>
    <row r="37" spans="1:1" ht="15.75" x14ac:dyDescent="0.25">
      <c r="A37" s="196"/>
    </row>
    <row r="38" spans="1:1" ht="15.75" x14ac:dyDescent="0.25">
      <c r="A38" s="196"/>
    </row>
    <row r="39" spans="1:1" ht="15.75" x14ac:dyDescent="0.25">
      <c r="A39" s="196"/>
    </row>
    <row r="40" spans="1:1" ht="15.75" x14ac:dyDescent="0.25">
      <c r="A40" s="196"/>
    </row>
    <row r="41" spans="1:1" ht="15.75" x14ac:dyDescent="0.25">
      <c r="A41" s="196"/>
    </row>
    <row r="42" spans="1:1" ht="15.75" x14ac:dyDescent="0.25">
      <c r="A42" s="196"/>
    </row>
    <row r="43" spans="1:1" ht="15.75" x14ac:dyDescent="0.25">
      <c r="A43" s="196"/>
    </row>
    <row r="44" spans="1:1" ht="15.75" x14ac:dyDescent="0.25">
      <c r="A44" s="196"/>
    </row>
    <row r="45" spans="1:1" ht="15.75" x14ac:dyDescent="0.25">
      <c r="A45" s="196"/>
    </row>
    <row r="46" spans="1:1" ht="15.75" x14ac:dyDescent="0.25">
      <c r="A46" s="196"/>
    </row>
    <row r="47" spans="1:1" ht="15.75" x14ac:dyDescent="0.25">
      <c r="A47" s="196"/>
    </row>
    <row r="48" spans="1:1" ht="15.75" x14ac:dyDescent="0.25">
      <c r="A48" s="196"/>
    </row>
    <row r="49" spans="1:1" ht="15.75" x14ac:dyDescent="0.25">
      <c r="A49" s="196"/>
    </row>
    <row r="50" spans="1:1" ht="15.75" x14ac:dyDescent="0.25">
      <c r="A50" s="196"/>
    </row>
    <row r="51" spans="1:1" ht="15.75" x14ac:dyDescent="0.25">
      <c r="A51" s="196"/>
    </row>
    <row r="52" spans="1:1" ht="15.75" x14ac:dyDescent="0.25">
      <c r="A52" s="196"/>
    </row>
    <row r="53" spans="1:1" ht="15.75" x14ac:dyDescent="0.25">
      <c r="A53" s="196"/>
    </row>
    <row r="54" spans="1:1" ht="15.75" x14ac:dyDescent="0.25">
      <c r="A54" s="196"/>
    </row>
    <row r="55" spans="1:1" ht="15.75" x14ac:dyDescent="0.25">
      <c r="A55" s="196"/>
    </row>
    <row r="56" spans="1:1" ht="15.75" x14ac:dyDescent="0.25">
      <c r="A56" s="196"/>
    </row>
    <row r="57" spans="1:1" ht="15.75" x14ac:dyDescent="0.25">
      <c r="A57" s="196"/>
    </row>
    <row r="58" spans="1:1" ht="15.75" x14ac:dyDescent="0.25">
      <c r="A58" s="196"/>
    </row>
    <row r="59" spans="1:1" ht="15.75" x14ac:dyDescent="0.25">
      <c r="A59" s="196"/>
    </row>
    <row r="60" spans="1:1" ht="15.75" x14ac:dyDescent="0.25">
      <c r="A60" s="196"/>
    </row>
    <row r="61" spans="1:1" ht="15.75" x14ac:dyDescent="0.25">
      <c r="A61" s="196"/>
    </row>
    <row r="62" spans="1:1" ht="15.75" x14ac:dyDescent="0.25">
      <c r="A62" s="196"/>
    </row>
    <row r="63" spans="1:1" ht="15.75" x14ac:dyDescent="0.25">
      <c r="A63" s="196"/>
    </row>
    <row r="64" spans="1:1" ht="15.75" x14ac:dyDescent="0.25">
      <c r="A64" s="196"/>
    </row>
    <row r="65" spans="1:1" ht="15.75" x14ac:dyDescent="0.25">
      <c r="A65" s="196"/>
    </row>
    <row r="66" spans="1:1" ht="15.75" x14ac:dyDescent="0.25">
      <c r="A66" s="196"/>
    </row>
    <row r="67" spans="1:1" ht="15.75" x14ac:dyDescent="0.25">
      <c r="A67" s="196"/>
    </row>
    <row r="68" spans="1:1" ht="15.75" x14ac:dyDescent="0.25">
      <c r="A68" s="196"/>
    </row>
    <row r="69" spans="1:1" ht="15.75" x14ac:dyDescent="0.25">
      <c r="A69" s="196"/>
    </row>
    <row r="70" spans="1:1" ht="15.75" x14ac:dyDescent="0.25">
      <c r="A70" s="196"/>
    </row>
    <row r="71" spans="1:1" ht="15.75" x14ac:dyDescent="0.25">
      <c r="A71" s="196"/>
    </row>
    <row r="72" spans="1:1" ht="15.75" x14ac:dyDescent="0.25">
      <c r="A72" s="196"/>
    </row>
    <row r="73" spans="1:1" ht="15.75" x14ac:dyDescent="0.25">
      <c r="A73" s="196"/>
    </row>
    <row r="74" spans="1:1" ht="15.75" x14ac:dyDescent="0.25">
      <c r="A74" s="196"/>
    </row>
    <row r="75" spans="1:1" ht="15.75" x14ac:dyDescent="0.25">
      <c r="A75" s="196"/>
    </row>
    <row r="76" spans="1:1" ht="15.75" x14ac:dyDescent="0.25">
      <c r="A76" s="196"/>
    </row>
    <row r="77" spans="1:1" ht="15.75" x14ac:dyDescent="0.25">
      <c r="A77" s="196"/>
    </row>
    <row r="78" spans="1:1" ht="15.75" x14ac:dyDescent="0.25">
      <c r="A78" s="196"/>
    </row>
    <row r="79" spans="1:1" ht="15.75" x14ac:dyDescent="0.25">
      <c r="A79" s="196"/>
    </row>
    <row r="80" spans="1:1" ht="15.75" x14ac:dyDescent="0.25">
      <c r="A80" s="196"/>
    </row>
    <row r="81" spans="1:1" ht="15.75" x14ac:dyDescent="0.25">
      <c r="A81" s="196"/>
    </row>
    <row r="82" spans="1:1" ht="15.75" x14ac:dyDescent="0.25">
      <c r="A82" s="196"/>
    </row>
    <row r="83" spans="1:1" ht="15.75" x14ac:dyDescent="0.25">
      <c r="A83" s="196"/>
    </row>
    <row r="84" spans="1:1" ht="15.75" x14ac:dyDescent="0.25">
      <c r="A84" s="196"/>
    </row>
    <row r="85" spans="1:1" ht="15.75" x14ac:dyDescent="0.25">
      <c r="A85" s="196"/>
    </row>
    <row r="86" spans="1:1" ht="15.75" x14ac:dyDescent="0.25">
      <c r="A86" s="196"/>
    </row>
    <row r="87" spans="1:1" ht="15.75" x14ac:dyDescent="0.25">
      <c r="A87" s="196"/>
    </row>
    <row r="88" spans="1:1" ht="15.75" x14ac:dyDescent="0.25">
      <c r="A88" s="196"/>
    </row>
    <row r="89" spans="1:1" ht="15.75" x14ac:dyDescent="0.25">
      <c r="A89" s="196"/>
    </row>
    <row r="90" spans="1:1" ht="15.75" x14ac:dyDescent="0.25">
      <c r="A90" s="196"/>
    </row>
    <row r="91" spans="1:1" ht="15.75" x14ac:dyDescent="0.25">
      <c r="A91" s="196"/>
    </row>
    <row r="92" spans="1:1" ht="15.75" x14ac:dyDescent="0.25">
      <c r="A92" s="196"/>
    </row>
    <row r="93" spans="1:1" ht="15.75" x14ac:dyDescent="0.25">
      <c r="A93" s="196"/>
    </row>
    <row r="94" spans="1:1" ht="15.75" x14ac:dyDescent="0.25">
      <c r="A94" s="196"/>
    </row>
    <row r="95" spans="1:1" ht="15.75" x14ac:dyDescent="0.25">
      <c r="A95" s="196"/>
    </row>
    <row r="96" spans="1:1" ht="15.75" x14ac:dyDescent="0.25">
      <c r="A96" s="196"/>
    </row>
    <row r="97" spans="1:1" ht="15.75" x14ac:dyDescent="0.25">
      <c r="A97" s="196"/>
    </row>
    <row r="98" spans="1:1" ht="15.75" x14ac:dyDescent="0.25">
      <c r="A98" s="196"/>
    </row>
    <row r="99" spans="1:1" ht="15.75" x14ac:dyDescent="0.25">
      <c r="A99" s="196"/>
    </row>
    <row r="100" spans="1:1" ht="15.75" x14ac:dyDescent="0.25">
      <c r="A100" s="196"/>
    </row>
    <row r="101" spans="1:1" ht="15.75" x14ac:dyDescent="0.25">
      <c r="A101" s="196"/>
    </row>
    <row r="102" spans="1:1" ht="15.75" x14ac:dyDescent="0.25">
      <c r="A102" s="196"/>
    </row>
    <row r="103" spans="1:1" ht="15.75" x14ac:dyDescent="0.25">
      <c r="A103" s="196"/>
    </row>
    <row r="104" spans="1:1" ht="15.75" x14ac:dyDescent="0.25">
      <c r="A104" s="196"/>
    </row>
    <row r="105" spans="1:1" ht="15.75" x14ac:dyDescent="0.25">
      <c r="A105" s="196"/>
    </row>
    <row r="106" spans="1:1" ht="15.75" x14ac:dyDescent="0.25">
      <c r="A106" s="196"/>
    </row>
    <row r="107" spans="1:1" ht="15.75" x14ac:dyDescent="0.25">
      <c r="A107" s="196"/>
    </row>
    <row r="108" spans="1:1" ht="15.75" x14ac:dyDescent="0.25">
      <c r="A108" s="196"/>
    </row>
    <row r="109" spans="1:1" ht="15.75" x14ac:dyDescent="0.25">
      <c r="A109" s="196"/>
    </row>
    <row r="110" spans="1:1" ht="15.75" x14ac:dyDescent="0.25">
      <c r="A110" s="196"/>
    </row>
    <row r="111" spans="1:1" ht="15.75" x14ac:dyDescent="0.25">
      <c r="A111" s="196"/>
    </row>
    <row r="112" spans="1:1" ht="15.75" x14ac:dyDescent="0.25">
      <c r="A112" s="196"/>
    </row>
    <row r="113" spans="1:1" ht="15.75" x14ac:dyDescent="0.25">
      <c r="A113" s="196"/>
    </row>
    <row r="114" spans="1:1" ht="15.75" x14ac:dyDescent="0.25">
      <c r="A114" s="196"/>
    </row>
    <row r="115" spans="1:1" ht="15.75" x14ac:dyDescent="0.25">
      <c r="A115" s="196"/>
    </row>
    <row r="116" spans="1:1" ht="15.75" x14ac:dyDescent="0.25">
      <c r="A116" s="196"/>
    </row>
    <row r="117" spans="1:1" ht="15.75" x14ac:dyDescent="0.25">
      <c r="A117" s="196"/>
    </row>
    <row r="118" spans="1:1" ht="15.75" x14ac:dyDescent="0.25">
      <c r="A118" s="196"/>
    </row>
    <row r="119" spans="1:1" ht="15.75" x14ac:dyDescent="0.25">
      <c r="A119" s="196"/>
    </row>
    <row r="120" spans="1:1" ht="15.75" x14ac:dyDescent="0.25">
      <c r="A120" s="196"/>
    </row>
    <row r="121" spans="1:1" ht="15.75" x14ac:dyDescent="0.25">
      <c r="A121" s="196"/>
    </row>
    <row r="122" spans="1:1" ht="15.75" x14ac:dyDescent="0.25">
      <c r="A122" s="196"/>
    </row>
    <row r="123" spans="1:1" ht="15.75" x14ac:dyDescent="0.25">
      <c r="A123" s="196"/>
    </row>
    <row r="124" spans="1:1" ht="15.75" x14ac:dyDescent="0.25">
      <c r="A124" s="196"/>
    </row>
    <row r="125" spans="1:1" ht="15.75" x14ac:dyDescent="0.25">
      <c r="A125" s="196"/>
    </row>
    <row r="126" spans="1:1" ht="15.75" x14ac:dyDescent="0.25">
      <c r="A126" s="196"/>
    </row>
    <row r="127" spans="1:1" ht="15.75" x14ac:dyDescent="0.25">
      <c r="A127" s="196"/>
    </row>
    <row r="128" spans="1:1" ht="15.75" x14ac:dyDescent="0.25">
      <c r="A128" s="196"/>
    </row>
    <row r="129" spans="1:1" ht="15.75" x14ac:dyDescent="0.25">
      <c r="A129" s="196"/>
    </row>
    <row r="130" spans="1:1" ht="15.75" x14ac:dyDescent="0.25">
      <c r="A130" s="196"/>
    </row>
    <row r="131" spans="1:1" ht="15.75" x14ac:dyDescent="0.25">
      <c r="A131" s="196"/>
    </row>
    <row r="132" spans="1:1" ht="15.75" x14ac:dyDescent="0.25">
      <c r="A132" s="196"/>
    </row>
    <row r="133" spans="1:1" ht="15.75" x14ac:dyDescent="0.25">
      <c r="A133" s="196"/>
    </row>
    <row r="134" spans="1:1" ht="15.75" x14ac:dyDescent="0.25">
      <c r="A134" s="196"/>
    </row>
    <row r="135" spans="1:1" ht="15.75" x14ac:dyDescent="0.25">
      <c r="A135" s="196"/>
    </row>
    <row r="136" spans="1:1" ht="15.75" x14ac:dyDescent="0.25">
      <c r="A136" s="196"/>
    </row>
    <row r="137" spans="1:1" ht="15.75" x14ac:dyDescent="0.25">
      <c r="A137" s="196"/>
    </row>
    <row r="138" spans="1:1" ht="15.75" x14ac:dyDescent="0.25">
      <c r="A138" s="196"/>
    </row>
    <row r="139" spans="1:1" ht="15.75" x14ac:dyDescent="0.25">
      <c r="A139" s="196"/>
    </row>
    <row r="140" spans="1:1" ht="15.75" x14ac:dyDescent="0.25">
      <c r="A140" s="196"/>
    </row>
    <row r="141" spans="1:1" ht="15.75" x14ac:dyDescent="0.25">
      <c r="A141" s="196"/>
    </row>
    <row r="142" spans="1:1" ht="15.75" x14ac:dyDescent="0.25">
      <c r="A142" s="196"/>
    </row>
    <row r="143" spans="1:1" ht="15.75" x14ac:dyDescent="0.25">
      <c r="A143" s="196"/>
    </row>
    <row r="144" spans="1:1" ht="15.75" x14ac:dyDescent="0.25">
      <c r="A144" s="196"/>
    </row>
    <row r="145" spans="1:1" ht="15.75" x14ac:dyDescent="0.25">
      <c r="A145" s="196"/>
    </row>
    <row r="146" spans="1:1" ht="15.75" x14ac:dyDescent="0.25">
      <c r="A146" s="196"/>
    </row>
    <row r="147" spans="1:1" ht="15.75" x14ac:dyDescent="0.25">
      <c r="A147" s="196"/>
    </row>
    <row r="148" spans="1:1" ht="15.75" x14ac:dyDescent="0.25">
      <c r="A148" s="196"/>
    </row>
    <row r="149" spans="1:1" ht="15.75" x14ac:dyDescent="0.25">
      <c r="A149" s="196"/>
    </row>
    <row r="150" spans="1:1" ht="15.75" x14ac:dyDescent="0.25">
      <c r="A150" s="196"/>
    </row>
    <row r="151" spans="1:1" ht="15.75" x14ac:dyDescent="0.25">
      <c r="A151" s="196"/>
    </row>
    <row r="152" spans="1:1" ht="15.75" x14ac:dyDescent="0.25">
      <c r="A152" s="196"/>
    </row>
    <row r="153" spans="1:1" ht="15.75" x14ac:dyDescent="0.25">
      <c r="A153" s="196"/>
    </row>
    <row r="154" spans="1:1" ht="15.75" x14ac:dyDescent="0.25">
      <c r="A154" s="196"/>
    </row>
    <row r="155" spans="1:1" ht="15.75" x14ac:dyDescent="0.25">
      <c r="A155" s="196"/>
    </row>
    <row r="156" spans="1:1" ht="15.75" x14ac:dyDescent="0.25">
      <c r="A156" s="196"/>
    </row>
    <row r="157" spans="1:1" ht="15.75" x14ac:dyDescent="0.25">
      <c r="A157" s="196"/>
    </row>
    <row r="158" spans="1:1" ht="15.75" x14ac:dyDescent="0.25">
      <c r="A158" s="196"/>
    </row>
    <row r="159" spans="1:1" ht="15.75" x14ac:dyDescent="0.25">
      <c r="A159" s="196"/>
    </row>
    <row r="160" spans="1:1" ht="15.75" x14ac:dyDescent="0.25">
      <c r="A160" s="196"/>
    </row>
    <row r="161" spans="1:1" ht="15.75" x14ac:dyDescent="0.25">
      <c r="A161" s="196"/>
    </row>
    <row r="162" spans="1:1" ht="15.75" x14ac:dyDescent="0.25">
      <c r="A162" s="196"/>
    </row>
    <row r="163" spans="1:1" ht="15.75" x14ac:dyDescent="0.25">
      <c r="A163" s="196"/>
    </row>
    <row r="164" spans="1:1" ht="15.75" x14ac:dyDescent="0.25">
      <c r="A164" s="196"/>
    </row>
    <row r="165" spans="1:1" ht="15.75" x14ac:dyDescent="0.25">
      <c r="A165" s="196"/>
    </row>
    <row r="166" spans="1:1" ht="15.75" x14ac:dyDescent="0.25">
      <c r="A166" s="196"/>
    </row>
    <row r="167" spans="1:1" ht="15.75" x14ac:dyDescent="0.25">
      <c r="A167" s="196"/>
    </row>
    <row r="168" spans="1:1" ht="15.75" x14ac:dyDescent="0.25">
      <c r="A168" s="196"/>
    </row>
    <row r="169" spans="1:1" ht="15.75" x14ac:dyDescent="0.25">
      <c r="A169" s="196"/>
    </row>
    <row r="170" spans="1:1" ht="15.75" x14ac:dyDescent="0.25">
      <c r="A170" s="196"/>
    </row>
    <row r="171" spans="1:1" ht="15.75" x14ac:dyDescent="0.25">
      <c r="A171" s="196"/>
    </row>
    <row r="172" spans="1:1" ht="15.75" x14ac:dyDescent="0.25">
      <c r="A172" s="196"/>
    </row>
    <row r="173" spans="1:1" ht="15.75" x14ac:dyDescent="0.25">
      <c r="A173" s="196"/>
    </row>
    <row r="174" spans="1:1" ht="15.75" x14ac:dyDescent="0.25">
      <c r="A174" s="196"/>
    </row>
    <row r="175" spans="1:1" ht="15.75" x14ac:dyDescent="0.25">
      <c r="A175" s="196"/>
    </row>
    <row r="176" spans="1:1" ht="15.75" x14ac:dyDescent="0.25">
      <c r="A176" s="196"/>
    </row>
    <row r="177" spans="1:1" ht="15.75" x14ac:dyDescent="0.25">
      <c r="A177" s="196"/>
    </row>
    <row r="178" spans="1:1" ht="15.75" x14ac:dyDescent="0.25">
      <c r="A178" s="196"/>
    </row>
    <row r="179" spans="1:1" ht="15.75" x14ac:dyDescent="0.25">
      <c r="A179" s="196"/>
    </row>
    <row r="180" spans="1:1" ht="15.75" x14ac:dyDescent="0.25">
      <c r="A180" s="196"/>
    </row>
    <row r="181" spans="1:1" ht="15.75" x14ac:dyDescent="0.25">
      <c r="A181" s="196"/>
    </row>
    <row r="182" spans="1:1" ht="15.75" x14ac:dyDescent="0.25">
      <c r="A182" s="196"/>
    </row>
    <row r="183" spans="1:1" ht="15.75" x14ac:dyDescent="0.25">
      <c r="A183" s="196"/>
    </row>
    <row r="184" spans="1:1" ht="15.75" x14ac:dyDescent="0.25">
      <c r="A184" s="196"/>
    </row>
    <row r="185" spans="1:1" ht="15.75" x14ac:dyDescent="0.25">
      <c r="A185" s="196"/>
    </row>
    <row r="186" spans="1:1" ht="15.75" x14ac:dyDescent="0.25">
      <c r="A186" s="196"/>
    </row>
    <row r="187" spans="1:1" ht="15.75" x14ac:dyDescent="0.25">
      <c r="A187" s="196"/>
    </row>
    <row r="188" spans="1:1" ht="15.75" x14ac:dyDescent="0.25">
      <c r="A188" s="196"/>
    </row>
    <row r="189" spans="1:1" ht="15.75" x14ac:dyDescent="0.25">
      <c r="A189" s="196"/>
    </row>
    <row r="190" spans="1:1" ht="15.75" x14ac:dyDescent="0.25">
      <c r="A190" s="196"/>
    </row>
    <row r="191" spans="1:1" ht="15.75" x14ac:dyDescent="0.25">
      <c r="A191" s="196"/>
    </row>
    <row r="192" spans="1:1" ht="15.75" x14ac:dyDescent="0.25">
      <c r="A192" s="196"/>
    </row>
    <row r="193" spans="1:1" ht="15.75" x14ac:dyDescent="0.25">
      <c r="A193" s="196"/>
    </row>
    <row r="194" spans="1:1" ht="15.75" x14ac:dyDescent="0.25">
      <c r="A194" s="196"/>
    </row>
    <row r="195" spans="1:1" ht="15.75" x14ac:dyDescent="0.25">
      <c r="A195" s="196"/>
    </row>
    <row r="196" spans="1:1" ht="15.75" x14ac:dyDescent="0.25">
      <c r="A196" s="196"/>
    </row>
    <row r="197" spans="1:1" ht="15.75" x14ac:dyDescent="0.25">
      <c r="A197" s="196"/>
    </row>
    <row r="198" spans="1:1" ht="15.75" x14ac:dyDescent="0.25">
      <c r="A198" s="196"/>
    </row>
    <row r="199" spans="1:1" ht="15.75" x14ac:dyDescent="0.25">
      <c r="A199" s="196"/>
    </row>
    <row r="200" spans="1:1" ht="15.75" x14ac:dyDescent="0.25">
      <c r="A200" s="196"/>
    </row>
    <row r="201" spans="1:1" ht="15.75" x14ac:dyDescent="0.25">
      <c r="A201" s="196"/>
    </row>
    <row r="202" spans="1:1" ht="15.75" x14ac:dyDescent="0.25">
      <c r="A202" s="196"/>
    </row>
    <row r="203" spans="1:1" ht="15.75" x14ac:dyDescent="0.25">
      <c r="A203" s="196"/>
    </row>
    <row r="204" spans="1:1" ht="15.75" x14ac:dyDescent="0.25">
      <c r="A204" s="196"/>
    </row>
    <row r="205" spans="1:1" ht="15.75" x14ac:dyDescent="0.25">
      <c r="A205" s="196"/>
    </row>
    <row r="206" spans="1:1" ht="15.75" x14ac:dyDescent="0.25">
      <c r="A206" s="196"/>
    </row>
    <row r="207" spans="1:1" ht="15.75" x14ac:dyDescent="0.25">
      <c r="A207" s="196"/>
    </row>
    <row r="208" spans="1:1" ht="15.75" x14ac:dyDescent="0.25">
      <c r="A208" s="196"/>
    </row>
    <row r="209" spans="1:1" ht="15.75" x14ac:dyDescent="0.25">
      <c r="A209" s="196"/>
    </row>
    <row r="210" spans="1:1" ht="15.75" x14ac:dyDescent="0.25">
      <c r="A210" s="196"/>
    </row>
    <row r="211" spans="1:1" ht="15.75" x14ac:dyDescent="0.25">
      <c r="A211" s="196"/>
    </row>
    <row r="212" spans="1:1" ht="15.75" x14ac:dyDescent="0.25">
      <c r="A212" s="196"/>
    </row>
    <row r="213" spans="1:1" ht="15.75" x14ac:dyDescent="0.25">
      <c r="A213" s="196"/>
    </row>
    <row r="214" spans="1:1" ht="15.75" x14ac:dyDescent="0.25">
      <c r="A214" s="196"/>
    </row>
    <row r="215" spans="1:1" ht="15.75" x14ac:dyDescent="0.25">
      <c r="A215" s="196"/>
    </row>
    <row r="216" spans="1:1" ht="15.75" x14ac:dyDescent="0.25">
      <c r="A216" s="196"/>
    </row>
    <row r="217" spans="1:1" ht="15.75" x14ac:dyDescent="0.25">
      <c r="A217" s="196"/>
    </row>
    <row r="218" spans="1:1" ht="15.75" x14ac:dyDescent="0.25">
      <c r="A218" s="196"/>
    </row>
    <row r="219" spans="1:1" ht="15.75" x14ac:dyDescent="0.25">
      <c r="A219" s="196"/>
    </row>
    <row r="220" spans="1:1" ht="15.75" x14ac:dyDescent="0.25">
      <c r="A220" s="196"/>
    </row>
    <row r="221" spans="1:1" ht="15.75" x14ac:dyDescent="0.25">
      <c r="A221" s="196"/>
    </row>
    <row r="222" spans="1:1" ht="15.75" x14ac:dyDescent="0.25">
      <c r="A222" s="196"/>
    </row>
    <row r="223" spans="1:1" ht="15.75" x14ac:dyDescent="0.25">
      <c r="A223" s="196"/>
    </row>
    <row r="224" spans="1:1" ht="15.75" x14ac:dyDescent="0.25">
      <c r="A224" s="196"/>
    </row>
    <row r="225" spans="1:1" ht="15.75" x14ac:dyDescent="0.25">
      <c r="A225" s="196"/>
    </row>
    <row r="226" spans="1:1" ht="15.75" x14ac:dyDescent="0.25">
      <c r="A226" s="196"/>
    </row>
    <row r="227" spans="1:1" ht="15.75" x14ac:dyDescent="0.25">
      <c r="A227" s="196"/>
    </row>
    <row r="228" spans="1:1" ht="15.75" x14ac:dyDescent="0.25">
      <c r="A228" s="196"/>
    </row>
    <row r="229" spans="1:1" ht="15.75" x14ac:dyDescent="0.25">
      <c r="A229" s="196"/>
    </row>
    <row r="230" spans="1:1" ht="15.75" x14ac:dyDescent="0.25">
      <c r="A230" s="196"/>
    </row>
    <row r="231" spans="1:1" ht="15.75" x14ac:dyDescent="0.25">
      <c r="A231" s="196"/>
    </row>
    <row r="232" spans="1:1" ht="15.75" x14ac:dyDescent="0.25">
      <c r="A232" s="196"/>
    </row>
    <row r="233" spans="1:1" ht="15.75" x14ac:dyDescent="0.25">
      <c r="A233" s="196"/>
    </row>
    <row r="234" spans="1:1" ht="15.75" x14ac:dyDescent="0.25">
      <c r="A234" s="196"/>
    </row>
    <row r="235" spans="1:1" ht="15.75" x14ac:dyDescent="0.25">
      <c r="A235" s="196"/>
    </row>
    <row r="236" spans="1:1" ht="15.75" x14ac:dyDescent="0.25">
      <c r="A236" s="196"/>
    </row>
    <row r="237" spans="1:1" ht="15.75" x14ac:dyDescent="0.25">
      <c r="A237" s="196"/>
    </row>
    <row r="238" spans="1:1" ht="15.75" x14ac:dyDescent="0.25">
      <c r="A238" s="196"/>
    </row>
    <row r="239" spans="1:1" ht="15.75" x14ac:dyDescent="0.25">
      <c r="A239" s="196"/>
    </row>
    <row r="240" spans="1:1" ht="15.75" x14ac:dyDescent="0.25">
      <c r="A240" s="196"/>
    </row>
    <row r="241" spans="1:1" ht="15.75" x14ac:dyDescent="0.25">
      <c r="A241" s="196"/>
    </row>
    <row r="242" spans="1:1" ht="15.75" x14ac:dyDescent="0.25">
      <c r="A242" s="196"/>
    </row>
    <row r="243" spans="1:1" ht="15.75" x14ac:dyDescent="0.25">
      <c r="A243" s="196"/>
    </row>
    <row r="244" spans="1:1" ht="15.75" x14ac:dyDescent="0.25">
      <c r="A244" s="196"/>
    </row>
    <row r="245" spans="1:1" ht="15.75" x14ac:dyDescent="0.25">
      <c r="A245" s="196"/>
    </row>
    <row r="246" spans="1:1" ht="15.75" x14ac:dyDescent="0.25">
      <c r="A246" s="196"/>
    </row>
    <row r="247" spans="1:1" ht="15.75" x14ac:dyDescent="0.25">
      <c r="A247" s="196"/>
    </row>
    <row r="248" spans="1:1" ht="15.75" x14ac:dyDescent="0.25">
      <c r="A248" s="196"/>
    </row>
    <row r="249" spans="1:1" ht="15.75" x14ac:dyDescent="0.25">
      <c r="A249" s="196"/>
    </row>
    <row r="250" spans="1:1" ht="15.75" x14ac:dyDescent="0.25">
      <c r="A250" s="196"/>
    </row>
    <row r="251" spans="1:1" ht="15.75" x14ac:dyDescent="0.25">
      <c r="A251" s="196"/>
    </row>
    <row r="252" spans="1:1" ht="15.75" x14ac:dyDescent="0.25">
      <c r="A252" s="196"/>
    </row>
    <row r="253" spans="1:1" ht="15.75" x14ac:dyDescent="0.25">
      <c r="A253" s="196"/>
    </row>
    <row r="254" spans="1:1" ht="15.75" x14ac:dyDescent="0.25">
      <c r="A254" s="196"/>
    </row>
    <row r="255" spans="1:1" ht="15.75" x14ac:dyDescent="0.25">
      <c r="A255" s="196"/>
    </row>
    <row r="256" spans="1:1" ht="15.75" x14ac:dyDescent="0.25">
      <c r="A256" s="196"/>
    </row>
    <row r="257" spans="1:1" ht="15.75" x14ac:dyDescent="0.25">
      <c r="A257" s="196"/>
    </row>
    <row r="258" spans="1:1" ht="15.75" x14ac:dyDescent="0.25">
      <c r="A258" s="196"/>
    </row>
    <row r="259" spans="1:1" ht="15.75" x14ac:dyDescent="0.25">
      <c r="A259" s="196"/>
    </row>
    <row r="260" spans="1:1" ht="15.75" x14ac:dyDescent="0.25">
      <c r="A260" s="196"/>
    </row>
    <row r="261" spans="1:1" ht="15.75" x14ac:dyDescent="0.25">
      <c r="A261" s="196"/>
    </row>
    <row r="262" spans="1:1" ht="15.75" x14ac:dyDescent="0.25">
      <c r="A262" s="196"/>
    </row>
    <row r="263" spans="1:1" ht="15.75" x14ac:dyDescent="0.25">
      <c r="A263" s="196"/>
    </row>
    <row r="264" spans="1:1" ht="15.75" x14ac:dyDescent="0.25">
      <c r="A264" s="196"/>
    </row>
    <row r="265" spans="1:1" ht="15.75" x14ac:dyDescent="0.25">
      <c r="A265" s="196"/>
    </row>
    <row r="266" spans="1:1" ht="15.75" x14ac:dyDescent="0.25">
      <c r="A266" s="196"/>
    </row>
    <row r="267" spans="1:1" ht="15.75" x14ac:dyDescent="0.25">
      <c r="A267" s="196"/>
    </row>
    <row r="268" spans="1:1" ht="15.75" x14ac:dyDescent="0.25">
      <c r="A268" s="196"/>
    </row>
    <row r="269" spans="1:1" ht="15.75" x14ac:dyDescent="0.25">
      <c r="A269" s="196"/>
    </row>
    <row r="270" spans="1:1" ht="15.75" x14ac:dyDescent="0.25">
      <c r="A270" s="196"/>
    </row>
    <row r="271" spans="1:1" ht="15.75" x14ac:dyDescent="0.25">
      <c r="A271" s="196"/>
    </row>
    <row r="272" spans="1:1" ht="15.75" x14ac:dyDescent="0.25">
      <c r="A272" s="196"/>
    </row>
    <row r="273" spans="1:1" ht="15.75" x14ac:dyDescent="0.25">
      <c r="A273" s="196"/>
    </row>
    <row r="274" spans="1:1" ht="15.75" x14ac:dyDescent="0.25">
      <c r="A274" s="196"/>
    </row>
    <row r="275" spans="1:1" ht="15.75" x14ac:dyDescent="0.25">
      <c r="A275" s="196"/>
    </row>
    <row r="276" spans="1:1" ht="15.75" x14ac:dyDescent="0.25">
      <c r="A276" s="196"/>
    </row>
    <row r="277" spans="1:1" ht="15.75" x14ac:dyDescent="0.25">
      <c r="A277" s="196"/>
    </row>
    <row r="278" spans="1:1" ht="15.75" x14ac:dyDescent="0.25">
      <c r="A278" s="196"/>
    </row>
    <row r="279" spans="1:1" ht="15.75" x14ac:dyDescent="0.25">
      <c r="A279" s="196"/>
    </row>
    <row r="280" spans="1:1" ht="15.75" x14ac:dyDescent="0.25">
      <c r="A280" s="196"/>
    </row>
    <row r="281" spans="1:1" ht="15.75" x14ac:dyDescent="0.25">
      <c r="A281" s="196"/>
    </row>
    <row r="282" spans="1:1" ht="15.75" x14ac:dyDescent="0.25">
      <c r="A282" s="196"/>
    </row>
    <row r="283" spans="1:1" ht="15.75" x14ac:dyDescent="0.25">
      <c r="A283" s="196"/>
    </row>
    <row r="284" spans="1:1" ht="15.75" x14ac:dyDescent="0.25">
      <c r="A284" s="196"/>
    </row>
    <row r="285" spans="1:1" ht="15.75" x14ac:dyDescent="0.25">
      <c r="A285" s="196"/>
    </row>
    <row r="286" spans="1:1" ht="15.75" x14ac:dyDescent="0.25">
      <c r="A286" s="196"/>
    </row>
    <row r="287" spans="1:1" ht="15.75" x14ac:dyDescent="0.25">
      <c r="A287" s="196"/>
    </row>
    <row r="288" spans="1:1" ht="15.75" x14ac:dyDescent="0.25">
      <c r="A288" s="196"/>
    </row>
    <row r="289" spans="1:1" ht="15.75" x14ac:dyDescent="0.25">
      <c r="A289" s="196"/>
    </row>
    <row r="290" spans="1:1" ht="15.75" x14ac:dyDescent="0.25">
      <c r="A290" s="196"/>
    </row>
    <row r="291" spans="1:1" ht="15.75" x14ac:dyDescent="0.25">
      <c r="A291" s="196"/>
    </row>
    <row r="292" spans="1:1" ht="15.75" x14ac:dyDescent="0.25">
      <c r="A292" s="196"/>
    </row>
    <row r="293" spans="1:1" ht="15.75" x14ac:dyDescent="0.25">
      <c r="A293" s="196"/>
    </row>
    <row r="294" spans="1:1" ht="15.75" x14ac:dyDescent="0.25">
      <c r="A294" s="196"/>
    </row>
    <row r="295" spans="1:1" ht="15.75" x14ac:dyDescent="0.25">
      <c r="A295" s="196"/>
    </row>
    <row r="296" spans="1:1" ht="15.75" x14ac:dyDescent="0.25">
      <c r="A296" s="196"/>
    </row>
    <row r="297" spans="1:1" ht="15.75" x14ac:dyDescent="0.25">
      <c r="A297" s="196"/>
    </row>
    <row r="298" spans="1:1" ht="15.75" x14ac:dyDescent="0.25">
      <c r="A298" s="196"/>
    </row>
    <row r="299" spans="1:1" ht="15.75" x14ac:dyDescent="0.25">
      <c r="A299" s="196"/>
    </row>
    <row r="300" spans="1:1" ht="15.75" x14ac:dyDescent="0.25">
      <c r="A300" s="196"/>
    </row>
    <row r="301" spans="1:1" ht="15.75" x14ac:dyDescent="0.25">
      <c r="A301" s="196"/>
    </row>
    <row r="302" spans="1:1" ht="15.75" x14ac:dyDescent="0.25">
      <c r="A302" s="196"/>
    </row>
    <row r="303" spans="1:1" ht="15.75" x14ac:dyDescent="0.25">
      <c r="A303" s="196"/>
    </row>
    <row r="304" spans="1:1" ht="15.75" x14ac:dyDescent="0.25">
      <c r="A304" s="196"/>
    </row>
    <row r="305" spans="1:1" ht="15.75" x14ac:dyDescent="0.25">
      <c r="A305" s="196"/>
    </row>
    <row r="306" spans="1:1" ht="15.75" x14ac:dyDescent="0.25">
      <c r="A306" s="196"/>
    </row>
    <row r="307" spans="1:1" ht="15.75" x14ac:dyDescent="0.25">
      <c r="A307" s="196"/>
    </row>
    <row r="308" spans="1:1" ht="15.75" x14ac:dyDescent="0.25">
      <c r="A308" s="196"/>
    </row>
    <row r="309" spans="1:1" ht="15.75" x14ac:dyDescent="0.25">
      <c r="A309" s="196"/>
    </row>
    <row r="310" spans="1:1" ht="15.75" x14ac:dyDescent="0.25">
      <c r="A310" s="196"/>
    </row>
    <row r="311" spans="1:1" ht="15.75" x14ac:dyDescent="0.25">
      <c r="A311" s="196"/>
    </row>
    <row r="312" spans="1:1" ht="15.75" x14ac:dyDescent="0.25">
      <c r="A312" s="196"/>
    </row>
    <row r="313" spans="1:1" ht="15.75" x14ac:dyDescent="0.25">
      <c r="A313" s="196"/>
    </row>
    <row r="314" spans="1:1" ht="15.75" x14ac:dyDescent="0.25">
      <c r="A314" s="196"/>
    </row>
    <row r="315" spans="1:1" ht="15.75" x14ac:dyDescent="0.25">
      <c r="A315" s="196"/>
    </row>
    <row r="316" spans="1:1" ht="15.75" x14ac:dyDescent="0.25">
      <c r="A316" s="196"/>
    </row>
    <row r="317" spans="1:1" ht="15.75" x14ac:dyDescent="0.25">
      <c r="A317" s="196"/>
    </row>
    <row r="318" spans="1:1" ht="15.75" x14ac:dyDescent="0.25">
      <c r="A318" s="196"/>
    </row>
    <row r="319" spans="1:1" ht="15.75" x14ac:dyDescent="0.25">
      <c r="A319" s="196"/>
    </row>
    <row r="320" spans="1:1" ht="15.75" x14ac:dyDescent="0.25">
      <c r="A320" s="196"/>
    </row>
    <row r="321" spans="1:1" ht="15.75" x14ac:dyDescent="0.25">
      <c r="A321" s="196"/>
    </row>
    <row r="322" spans="1:1" ht="15.75" x14ac:dyDescent="0.25">
      <c r="A322" s="196"/>
    </row>
    <row r="323" spans="1:1" ht="15.75" x14ac:dyDescent="0.25">
      <c r="A323" s="196"/>
    </row>
    <row r="324" spans="1:1" ht="15.75" x14ac:dyDescent="0.25">
      <c r="A324" s="196"/>
    </row>
    <row r="325" spans="1:1" ht="15.75" x14ac:dyDescent="0.25">
      <c r="A325" s="196"/>
    </row>
    <row r="326" spans="1:1" ht="15.75" x14ac:dyDescent="0.25">
      <c r="A326" s="196"/>
    </row>
    <row r="327" spans="1:1" ht="15.75" x14ac:dyDescent="0.25">
      <c r="A327" s="196"/>
    </row>
    <row r="328" spans="1:1" ht="15.75" x14ac:dyDescent="0.25">
      <c r="A328" s="196"/>
    </row>
    <row r="329" spans="1:1" ht="15.75" x14ac:dyDescent="0.25">
      <c r="A329" s="196"/>
    </row>
    <row r="330" spans="1:1" ht="15.75" x14ac:dyDescent="0.25">
      <c r="A330" s="196"/>
    </row>
    <row r="331" spans="1:1" ht="15.75" x14ac:dyDescent="0.25">
      <c r="A331" s="196"/>
    </row>
    <row r="332" spans="1:1" ht="15.75" x14ac:dyDescent="0.25">
      <c r="A332" s="196"/>
    </row>
    <row r="333" spans="1:1" ht="15.75" x14ac:dyDescent="0.25">
      <c r="A333" s="196"/>
    </row>
    <row r="334" spans="1:1" ht="15.75" x14ac:dyDescent="0.25">
      <c r="A334" s="196"/>
    </row>
    <row r="335" spans="1:1" ht="15.75" x14ac:dyDescent="0.25">
      <c r="A335" s="196"/>
    </row>
    <row r="336" spans="1:1" ht="15.75" x14ac:dyDescent="0.25">
      <c r="A336" s="196"/>
    </row>
    <row r="337" spans="1:1" ht="15.75" x14ac:dyDescent="0.25">
      <c r="A337" s="196"/>
    </row>
    <row r="338" spans="1:1" ht="15.75" x14ac:dyDescent="0.25">
      <c r="A338" s="196"/>
    </row>
    <row r="339" spans="1:1" ht="15.75" x14ac:dyDescent="0.25">
      <c r="A339" s="196"/>
    </row>
    <row r="340" spans="1:1" ht="15.75" x14ac:dyDescent="0.25">
      <c r="A340" s="196"/>
    </row>
    <row r="341" spans="1:1" ht="15.75" x14ac:dyDescent="0.25">
      <c r="A341" s="196"/>
    </row>
    <row r="342" spans="1:1" ht="15.75" x14ac:dyDescent="0.25">
      <c r="A342" s="196"/>
    </row>
    <row r="343" spans="1:1" ht="15.75" x14ac:dyDescent="0.25">
      <c r="A343" s="196"/>
    </row>
    <row r="344" spans="1:1" ht="15.75" x14ac:dyDescent="0.25">
      <c r="A344" s="196"/>
    </row>
    <row r="345" spans="1:1" ht="15.75" x14ac:dyDescent="0.25">
      <c r="A345" s="196"/>
    </row>
    <row r="346" spans="1:1" ht="15.75" x14ac:dyDescent="0.25">
      <c r="A346" s="196"/>
    </row>
    <row r="347" spans="1:1" ht="15.75" x14ac:dyDescent="0.25">
      <c r="A347" s="196"/>
    </row>
    <row r="348" spans="1:1" ht="15.75" x14ac:dyDescent="0.25">
      <c r="A348" s="196"/>
    </row>
    <row r="349" spans="1:1" ht="15.75" x14ac:dyDescent="0.25">
      <c r="A349" s="196"/>
    </row>
    <row r="350" spans="1:1" ht="15.75" x14ac:dyDescent="0.25">
      <c r="A350" s="196"/>
    </row>
    <row r="351" spans="1:1" ht="15.75" x14ac:dyDescent="0.25">
      <c r="A351" s="196"/>
    </row>
    <row r="352" spans="1:1" ht="15.75" x14ac:dyDescent="0.25">
      <c r="A352" s="196"/>
    </row>
    <row r="353" spans="1:1" ht="15.75" x14ac:dyDescent="0.25">
      <c r="A353" s="196"/>
    </row>
    <row r="354" spans="1:1" ht="15.75" x14ac:dyDescent="0.25">
      <c r="A354" s="196"/>
    </row>
    <row r="355" spans="1:1" ht="15.75" x14ac:dyDescent="0.25">
      <c r="A355" s="196"/>
    </row>
    <row r="356" spans="1:1" ht="15.75" x14ac:dyDescent="0.25">
      <c r="A356" s="196"/>
    </row>
    <row r="357" spans="1:1" ht="15.75" x14ac:dyDescent="0.25">
      <c r="A357" s="196"/>
    </row>
    <row r="358" spans="1:1" ht="15.75" x14ac:dyDescent="0.25">
      <c r="A358" s="196"/>
    </row>
    <row r="359" spans="1:1" ht="15.75" x14ac:dyDescent="0.25">
      <c r="A359" s="196"/>
    </row>
    <row r="360" spans="1:1" ht="15.75" x14ac:dyDescent="0.25">
      <c r="A360" s="196"/>
    </row>
    <row r="361" spans="1:1" ht="15.75" x14ac:dyDescent="0.25">
      <c r="A361" s="196"/>
    </row>
    <row r="362" spans="1:1" ht="15.75" x14ac:dyDescent="0.25">
      <c r="A362" s="196"/>
    </row>
    <row r="363" spans="1:1" ht="15.75" x14ac:dyDescent="0.25">
      <c r="A363" s="196"/>
    </row>
    <row r="364" spans="1:1" ht="15.75" x14ac:dyDescent="0.25">
      <c r="A364" s="196"/>
    </row>
    <row r="503" spans="1:1" x14ac:dyDescent="0.2">
      <c r="A503" s="195"/>
    </row>
    <row r="504" spans="1:1" x14ac:dyDescent="0.2">
      <c r="A504" s="195"/>
    </row>
    <row r="505" spans="1:1" x14ac:dyDescent="0.2">
      <c r="A505" s="195"/>
    </row>
    <row r="506" spans="1:1" x14ac:dyDescent="0.2">
      <c r="A506" s="195"/>
    </row>
    <row r="507" spans="1:1" x14ac:dyDescent="0.2">
      <c r="A507" s="195"/>
    </row>
    <row r="508" spans="1:1" x14ac:dyDescent="0.2">
      <c r="A508" s="195"/>
    </row>
    <row r="509" spans="1:1" x14ac:dyDescent="0.2">
      <c r="A509" s="195"/>
    </row>
    <row r="510" spans="1:1" x14ac:dyDescent="0.2">
      <c r="A510" s="195"/>
    </row>
    <row r="511" spans="1:1" x14ac:dyDescent="0.2">
      <c r="A511" s="195"/>
    </row>
    <row r="512" spans="1:1" x14ac:dyDescent="0.2">
      <c r="A512" s="195"/>
    </row>
    <row r="513" spans="1:1" x14ac:dyDescent="0.2">
      <c r="A513" s="195"/>
    </row>
    <row r="514" spans="1:1" x14ac:dyDescent="0.2">
      <c r="A514" s="195"/>
    </row>
    <row r="515" spans="1:1" x14ac:dyDescent="0.2">
      <c r="A515" s="195"/>
    </row>
    <row r="516" spans="1:1" x14ac:dyDescent="0.2">
      <c r="A516" s="195"/>
    </row>
    <row r="517" spans="1:1" x14ac:dyDescent="0.2">
      <c r="A517" s="195"/>
    </row>
    <row r="518" spans="1:1" x14ac:dyDescent="0.2">
      <c r="A518" s="195"/>
    </row>
    <row r="519" spans="1:1" x14ac:dyDescent="0.2">
      <c r="A519" s="195"/>
    </row>
    <row r="520" spans="1:1" x14ac:dyDescent="0.2">
      <c r="A520" s="195"/>
    </row>
    <row r="521" spans="1:1" x14ac:dyDescent="0.2">
      <c r="A521" s="195"/>
    </row>
  </sheetData>
  <mergeCells count="21">
    <mergeCell ref="C1:C3"/>
    <mergeCell ref="A4:C4"/>
    <mergeCell ref="B7:C7"/>
    <mergeCell ref="A8:C8"/>
    <mergeCell ref="B11:C11"/>
    <mergeCell ref="B12:C12"/>
    <mergeCell ref="B13:C13"/>
    <mergeCell ref="B14:C14"/>
    <mergeCell ref="B15:C15"/>
    <mergeCell ref="B16:C16"/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</mergeCells>
  <printOptions horizontalCentered="1"/>
  <pageMargins left="0.98425196850393704" right="0.39370078740157483" top="0.78740157480314965" bottom="0.78740157480314965" header="0.15748031496062992" footer="0.19685039370078741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80"/>
  <sheetViews>
    <sheetView view="pageBreakPreview" zoomScale="75" zoomScaleSheetLayoutView="75" workbookViewId="0">
      <selection activeCell="C6" sqref="C6"/>
    </sheetView>
  </sheetViews>
  <sheetFormatPr defaultRowHeight="18.75" x14ac:dyDescent="0.3"/>
  <cols>
    <col min="1" max="1" width="33.42578125" style="98" customWidth="1"/>
    <col min="2" max="2" width="101" style="97" customWidth="1"/>
    <col min="3" max="3" width="32" style="96" customWidth="1"/>
    <col min="4" max="4" width="7.42578125" style="95" customWidth="1"/>
    <col min="5" max="5" width="0" style="94" hidden="1" customWidth="1"/>
    <col min="6" max="39" width="9.140625" style="94"/>
    <col min="40" max="16384" width="9.140625" style="93"/>
  </cols>
  <sheetData>
    <row r="1" spans="1:39" s="146" customFormat="1" ht="134.25" customHeight="1" x14ac:dyDescent="0.3">
      <c r="A1" s="102"/>
      <c r="B1" s="101"/>
      <c r="C1" s="149" t="s">
        <v>649</v>
      </c>
      <c r="D1" s="148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</row>
    <row r="2" spans="1:39" s="146" customFormat="1" ht="2.25" customHeight="1" x14ac:dyDescent="0.3">
      <c r="A2" s="102"/>
      <c r="B2" s="103"/>
      <c r="C2" s="149"/>
      <c r="D2" s="148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</row>
    <row r="3" spans="1:39" ht="18.75" customHeight="1" x14ac:dyDescent="0.3">
      <c r="A3" s="319" t="s">
        <v>403</v>
      </c>
      <c r="B3" s="319"/>
      <c r="C3" s="319"/>
    </row>
    <row r="4" spans="1:39" ht="12.75" customHeight="1" x14ac:dyDescent="0.3">
      <c r="A4" s="102"/>
      <c r="B4" s="101"/>
      <c r="C4" s="100"/>
    </row>
    <row r="5" spans="1:39" ht="18.75" customHeight="1" x14ac:dyDescent="0.3">
      <c r="A5" s="319" t="s">
        <v>402</v>
      </c>
      <c r="B5" s="319"/>
      <c r="C5" s="319"/>
    </row>
    <row r="6" spans="1:39" ht="12.75" customHeight="1" x14ac:dyDescent="0.3">
      <c r="A6" s="145"/>
      <c r="B6" s="144"/>
      <c r="C6" s="143"/>
    </row>
    <row r="7" spans="1:39" ht="24.75" customHeight="1" x14ac:dyDescent="0.3">
      <c r="A7" s="142"/>
      <c r="B7" s="189"/>
      <c r="C7" s="141" t="s">
        <v>401</v>
      </c>
    </row>
    <row r="8" spans="1:39" ht="33" customHeight="1" x14ac:dyDescent="0.3">
      <c r="A8" s="140" t="s">
        <v>400</v>
      </c>
      <c r="B8" s="139" t="s">
        <v>399</v>
      </c>
      <c r="C8" s="138" t="s">
        <v>398</v>
      </c>
    </row>
    <row r="9" spans="1:39" x14ac:dyDescent="0.3">
      <c r="A9" s="109" t="s">
        <v>397</v>
      </c>
      <c r="B9" s="123" t="s">
        <v>396</v>
      </c>
      <c r="C9" s="191">
        <f>SUM(C34+C31+C28+C26+C22+C19+C15+C13+C10+C51)</f>
        <v>106781</v>
      </c>
      <c r="D9" s="116"/>
    </row>
    <row r="10" spans="1:39" x14ac:dyDescent="0.3">
      <c r="A10" s="109" t="s">
        <v>395</v>
      </c>
      <c r="B10" s="123" t="s">
        <v>394</v>
      </c>
      <c r="C10" s="191">
        <f>SUM(C11)</f>
        <v>77161.2</v>
      </c>
    </row>
    <row r="11" spans="1:39" x14ac:dyDescent="0.3">
      <c r="A11" s="112" t="s">
        <v>393</v>
      </c>
      <c r="B11" s="113" t="s">
        <v>392</v>
      </c>
      <c r="C11" s="127">
        <v>77161.2</v>
      </c>
    </row>
    <row r="12" spans="1:39" x14ac:dyDescent="0.3">
      <c r="A12" s="112"/>
      <c r="B12" s="113" t="s">
        <v>391</v>
      </c>
      <c r="C12" s="127">
        <v>33739</v>
      </c>
    </row>
    <row r="13" spans="1:39" s="120" customFormat="1" ht="37.5" x14ac:dyDescent="0.3">
      <c r="A13" s="124" t="s">
        <v>390</v>
      </c>
      <c r="B13" s="123" t="s">
        <v>389</v>
      </c>
      <c r="C13" s="125">
        <f>SUM(C14:C14)</f>
        <v>3131.9</v>
      </c>
      <c r="D13" s="137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</row>
    <row r="14" spans="1:39" ht="37.5" x14ac:dyDescent="0.3">
      <c r="A14" s="136" t="s">
        <v>388</v>
      </c>
      <c r="B14" s="113" t="s">
        <v>387</v>
      </c>
      <c r="C14" s="127">
        <v>3131.9</v>
      </c>
    </row>
    <row r="15" spans="1:39" x14ac:dyDescent="0.3">
      <c r="A15" s="109" t="s">
        <v>386</v>
      </c>
      <c r="B15" s="123" t="s">
        <v>385</v>
      </c>
      <c r="C15" s="191">
        <f>SUM(C16:C18)</f>
        <v>9650.9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</row>
    <row r="16" spans="1:39" x14ac:dyDescent="0.3">
      <c r="A16" s="112" t="s">
        <v>384</v>
      </c>
      <c r="B16" s="113" t="s">
        <v>383</v>
      </c>
      <c r="C16" s="127">
        <v>8695.2999999999993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</row>
    <row r="17" spans="1:39" x14ac:dyDescent="0.3">
      <c r="A17" s="112" t="s">
        <v>382</v>
      </c>
      <c r="B17" s="113" t="s">
        <v>381</v>
      </c>
      <c r="C17" s="127">
        <v>300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</row>
    <row r="18" spans="1:39" ht="37.5" x14ac:dyDescent="0.3">
      <c r="A18" s="112" t="s">
        <v>380</v>
      </c>
      <c r="B18" s="113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27">
        <v>655.6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</row>
    <row r="19" spans="1:39" x14ac:dyDescent="0.3">
      <c r="A19" s="109" t="s">
        <v>379</v>
      </c>
      <c r="B19" s="123" t="s">
        <v>378</v>
      </c>
      <c r="C19" s="191">
        <f>SUM(C20:C21)</f>
        <v>2955.6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</row>
    <row r="20" spans="1:39" ht="41.25" customHeight="1" x14ac:dyDescent="0.3">
      <c r="A20" s="135" t="s">
        <v>377</v>
      </c>
      <c r="B20" s="113" t="s">
        <v>376</v>
      </c>
      <c r="C20" s="127">
        <v>2935.4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</row>
    <row r="21" spans="1:39" ht="22.5" customHeight="1" x14ac:dyDescent="0.3">
      <c r="A21" s="134" t="s">
        <v>375</v>
      </c>
      <c r="B21" s="113" t="s">
        <v>374</v>
      </c>
      <c r="C21" s="127">
        <v>20.2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</row>
    <row r="22" spans="1:39" ht="37.5" x14ac:dyDescent="0.3">
      <c r="A22" s="109" t="s">
        <v>373</v>
      </c>
      <c r="B22" s="123" t="s">
        <v>372</v>
      </c>
      <c r="C22" s="191">
        <f>SUM(C23:C25)</f>
        <v>3070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</row>
    <row r="23" spans="1:39" ht="75" x14ac:dyDescent="0.3">
      <c r="A23" s="112" t="s">
        <v>625</v>
      </c>
      <c r="B23" s="113" t="s">
        <v>371</v>
      </c>
      <c r="C23" s="127">
        <v>1582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</row>
    <row r="24" spans="1:39" ht="75" x14ac:dyDescent="0.3">
      <c r="A24" s="112" t="s">
        <v>647</v>
      </c>
      <c r="B24" s="113" t="s">
        <v>648</v>
      </c>
      <c r="C24" s="127">
        <v>983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</row>
    <row r="25" spans="1:39" ht="59.25" customHeight="1" x14ac:dyDescent="0.3">
      <c r="A25" s="112" t="s">
        <v>370</v>
      </c>
      <c r="B25" s="113" t="s">
        <v>369</v>
      </c>
      <c r="C25" s="127">
        <v>505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</row>
    <row r="26" spans="1:39" x14ac:dyDescent="0.3">
      <c r="A26" s="109" t="s">
        <v>368</v>
      </c>
      <c r="B26" s="133" t="s">
        <v>367</v>
      </c>
      <c r="C26" s="125">
        <f>SUM(C27)</f>
        <v>1156.0999999999999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</row>
    <row r="27" spans="1:39" x14ac:dyDescent="0.3">
      <c r="A27" s="112" t="s">
        <v>366</v>
      </c>
      <c r="B27" s="132" t="s">
        <v>365</v>
      </c>
      <c r="C27" s="127">
        <v>1156.0999999999999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</row>
    <row r="28" spans="1:39" ht="24.75" customHeight="1" x14ac:dyDescent="0.3">
      <c r="A28" s="109" t="s">
        <v>364</v>
      </c>
      <c r="B28" s="108" t="s">
        <v>363</v>
      </c>
      <c r="C28" s="125">
        <f>SUM(C29+C30)</f>
        <v>6440.5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</row>
    <row r="29" spans="1:39" x14ac:dyDescent="0.3">
      <c r="A29" s="112" t="s">
        <v>362</v>
      </c>
      <c r="B29" s="113" t="s">
        <v>361</v>
      </c>
      <c r="C29" s="127">
        <v>5961</v>
      </c>
      <c r="D29" s="131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</row>
    <row r="30" spans="1:39" x14ac:dyDescent="0.3">
      <c r="A30" s="112" t="s">
        <v>360</v>
      </c>
      <c r="B30" s="113" t="s">
        <v>359</v>
      </c>
      <c r="C30" s="127">
        <v>479.5</v>
      </c>
      <c r="D30" s="131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</row>
    <row r="31" spans="1:39" x14ac:dyDescent="0.3">
      <c r="A31" s="109" t="s">
        <v>358</v>
      </c>
      <c r="B31" s="123" t="s">
        <v>357</v>
      </c>
      <c r="C31" s="125">
        <f>SUM(C32:C33)</f>
        <v>758.6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</row>
    <row r="32" spans="1:39" ht="41.25" customHeight="1" x14ac:dyDescent="0.3">
      <c r="A32" s="112" t="s">
        <v>356</v>
      </c>
      <c r="B32" s="118" t="s">
        <v>355</v>
      </c>
      <c r="C32" s="127">
        <v>69.099999999999994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</row>
    <row r="33" spans="1:39" ht="38.25" customHeight="1" x14ac:dyDescent="0.3">
      <c r="A33" s="112" t="s">
        <v>354</v>
      </c>
      <c r="B33" s="118" t="s">
        <v>353</v>
      </c>
      <c r="C33" s="127">
        <v>689.5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</row>
    <row r="34" spans="1:39" x14ac:dyDescent="0.3">
      <c r="A34" s="109" t="s">
        <v>352</v>
      </c>
      <c r="B34" s="123" t="s">
        <v>351</v>
      </c>
      <c r="C34" s="191">
        <f>SUM(C35+C36+C37+C40+C44+C45+C46+C41+C43+C38+C42+C39)</f>
        <v>2430.6999999999998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</row>
    <row r="35" spans="1:39" ht="24.75" customHeight="1" x14ac:dyDescent="0.3">
      <c r="A35" s="112" t="s">
        <v>350</v>
      </c>
      <c r="B35" s="113" t="s">
        <v>349</v>
      </c>
      <c r="C35" s="127">
        <v>31.1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</row>
    <row r="36" spans="1:39" ht="56.25" x14ac:dyDescent="0.3">
      <c r="A36" s="112" t="s">
        <v>348</v>
      </c>
      <c r="B36" s="113" t="s">
        <v>347</v>
      </c>
      <c r="C36" s="127">
        <v>15.2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spans="1:39" ht="56.25" x14ac:dyDescent="0.3">
      <c r="A37" s="112" t="s">
        <v>346</v>
      </c>
      <c r="B37" s="113" t="s">
        <v>345</v>
      </c>
      <c r="C37" s="127">
        <v>190.4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</row>
    <row r="38" spans="1:39" ht="56.25" x14ac:dyDescent="0.3">
      <c r="A38" s="112" t="s">
        <v>344</v>
      </c>
      <c r="B38" s="113" t="s">
        <v>343</v>
      </c>
      <c r="C38" s="127">
        <v>57.6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</row>
    <row r="39" spans="1:39" ht="56.25" x14ac:dyDescent="0.3">
      <c r="A39" s="130" t="s">
        <v>342</v>
      </c>
      <c r="B39" s="113" t="s">
        <v>341</v>
      </c>
      <c r="C39" s="127">
        <v>23.4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</row>
    <row r="40" spans="1:39" ht="37.5" x14ac:dyDescent="0.3">
      <c r="A40" s="129" t="s">
        <v>340</v>
      </c>
      <c r="B40" s="128" t="s">
        <v>339</v>
      </c>
      <c r="C40" s="127">
        <v>5.0999999999999996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</row>
    <row r="41" spans="1:39" ht="56.25" x14ac:dyDescent="0.3">
      <c r="A41" s="112" t="s">
        <v>338</v>
      </c>
      <c r="B41" s="113" t="s">
        <v>337</v>
      </c>
      <c r="C41" s="127">
        <v>894.1</v>
      </c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</row>
    <row r="42" spans="1:39" ht="56.25" x14ac:dyDescent="0.3">
      <c r="A42" s="112" t="s">
        <v>336</v>
      </c>
      <c r="B42" s="113" t="s">
        <v>335</v>
      </c>
      <c r="C42" s="127">
        <v>5.0999999999999996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</row>
    <row r="43" spans="1:39" ht="37.5" x14ac:dyDescent="0.3">
      <c r="A43" s="112" t="s">
        <v>334</v>
      </c>
      <c r="B43" s="113" t="s">
        <v>333</v>
      </c>
      <c r="C43" s="127">
        <v>5.0999999999999996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</row>
    <row r="44" spans="1:39" ht="37.5" x14ac:dyDescent="0.3">
      <c r="A44" s="112" t="s">
        <v>332</v>
      </c>
      <c r="B44" s="113" t="s">
        <v>331</v>
      </c>
      <c r="C44" s="127">
        <v>263.2</v>
      </c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</row>
    <row r="45" spans="1:39" ht="56.25" x14ac:dyDescent="0.3">
      <c r="A45" s="112" t="s">
        <v>330</v>
      </c>
      <c r="B45" s="113" t="s">
        <v>329</v>
      </c>
      <c r="C45" s="127">
        <v>101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</row>
    <row r="46" spans="1:39" ht="41.25" customHeight="1" x14ac:dyDescent="0.3">
      <c r="A46" s="109" t="s">
        <v>328</v>
      </c>
      <c r="B46" s="123" t="s">
        <v>327</v>
      </c>
      <c r="C46" s="125">
        <f>SUM(C47:C50)</f>
        <v>839.4</v>
      </c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</row>
    <row r="47" spans="1:39" ht="37.5" x14ac:dyDescent="0.3">
      <c r="A47" s="112" t="s">
        <v>326</v>
      </c>
      <c r="B47" s="113" t="s">
        <v>322</v>
      </c>
      <c r="C47" s="127">
        <v>241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</row>
    <row r="48" spans="1:39" ht="37.5" x14ac:dyDescent="0.3">
      <c r="A48" s="112" t="s">
        <v>325</v>
      </c>
      <c r="B48" s="113" t="s">
        <v>322</v>
      </c>
      <c r="C48" s="127">
        <v>17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</row>
    <row r="49" spans="1:39" ht="37.5" x14ac:dyDescent="0.3">
      <c r="A49" s="112" t="s">
        <v>324</v>
      </c>
      <c r="B49" s="113" t="s">
        <v>322</v>
      </c>
      <c r="C49" s="127">
        <v>536.4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</row>
    <row r="50" spans="1:39" ht="37.5" x14ac:dyDescent="0.3">
      <c r="A50" s="112" t="s">
        <v>323</v>
      </c>
      <c r="B50" s="113" t="s">
        <v>322</v>
      </c>
      <c r="C50" s="127">
        <v>45</v>
      </c>
    </row>
    <row r="51" spans="1:39" x14ac:dyDescent="0.3">
      <c r="A51" s="109" t="s">
        <v>321</v>
      </c>
      <c r="B51" s="126" t="s">
        <v>320</v>
      </c>
      <c r="C51" s="125">
        <v>25.5</v>
      </c>
    </row>
    <row r="52" spans="1:39" x14ac:dyDescent="0.3">
      <c r="A52" s="124" t="s">
        <v>319</v>
      </c>
      <c r="B52" s="123" t="s">
        <v>318</v>
      </c>
      <c r="C52" s="191">
        <f>SUM(C53+C94)</f>
        <v>712119.09999999986</v>
      </c>
      <c r="D52" s="116"/>
    </row>
    <row r="53" spans="1:39" x14ac:dyDescent="0.3">
      <c r="A53" s="124"/>
      <c r="B53" s="123" t="s">
        <v>317</v>
      </c>
      <c r="C53" s="191">
        <f>SUM(C54+C56+C73+C88+C93)</f>
        <v>711972.09999999986</v>
      </c>
      <c r="D53" s="116"/>
    </row>
    <row r="54" spans="1:39" x14ac:dyDescent="0.3">
      <c r="A54" s="320" t="s">
        <v>316</v>
      </c>
      <c r="B54" s="322" t="s">
        <v>315</v>
      </c>
      <c r="C54" s="323">
        <v>78786.899999999994</v>
      </c>
      <c r="D54" s="116"/>
    </row>
    <row r="55" spans="1:39" ht="24" customHeight="1" x14ac:dyDescent="0.3">
      <c r="A55" s="320"/>
      <c r="B55" s="322"/>
      <c r="C55" s="323"/>
      <c r="D55" s="116"/>
    </row>
    <row r="56" spans="1:39" s="120" customFormat="1" ht="37.5" x14ac:dyDescent="0.3">
      <c r="A56" s="190"/>
      <c r="B56" s="123" t="s">
        <v>314</v>
      </c>
      <c r="C56" s="191">
        <f>SUM(C57:C72)</f>
        <v>236906.29999999996</v>
      </c>
      <c r="D56" s="116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</row>
    <row r="57" spans="1:39" s="120" customFormat="1" ht="98.25" customHeight="1" x14ac:dyDescent="0.3">
      <c r="A57" s="112" t="s">
        <v>302</v>
      </c>
      <c r="B57" s="118" t="s">
        <v>313</v>
      </c>
      <c r="C57" s="110">
        <v>4894.1000000000004</v>
      </c>
      <c r="D57" s="116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spans="1:39" s="120" customFormat="1" ht="56.25" customHeight="1" x14ac:dyDescent="0.3">
      <c r="A58" s="112" t="s">
        <v>312</v>
      </c>
      <c r="B58" s="118" t="s">
        <v>311</v>
      </c>
      <c r="C58" s="110">
        <v>58765.8</v>
      </c>
      <c r="D58" s="116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</row>
    <row r="59" spans="1:39" s="120" customFormat="1" ht="56.25" customHeight="1" x14ac:dyDescent="0.3">
      <c r="A59" s="112" t="s">
        <v>302</v>
      </c>
      <c r="B59" s="118" t="s">
        <v>310</v>
      </c>
      <c r="C59" s="122">
        <v>2532.3000000000002</v>
      </c>
      <c r="D59" s="116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</row>
    <row r="60" spans="1:39" s="120" customFormat="1" ht="77.25" customHeight="1" x14ac:dyDescent="0.3">
      <c r="A60" s="112" t="s">
        <v>302</v>
      </c>
      <c r="B60" s="118" t="s">
        <v>309</v>
      </c>
      <c r="C60" s="122">
        <v>1000</v>
      </c>
      <c r="D60" s="116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</row>
    <row r="61" spans="1:39" s="120" customFormat="1" ht="56.25" x14ac:dyDescent="0.3">
      <c r="A61" s="112" t="s">
        <v>302</v>
      </c>
      <c r="B61" s="118" t="s">
        <v>308</v>
      </c>
      <c r="C61" s="110">
        <v>2000</v>
      </c>
      <c r="D61" s="116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</row>
    <row r="62" spans="1:39" s="120" customFormat="1" ht="112.5" x14ac:dyDescent="0.3">
      <c r="A62" s="112" t="s">
        <v>302</v>
      </c>
      <c r="B62" s="118" t="s">
        <v>307</v>
      </c>
      <c r="C62" s="110">
        <v>11146.2</v>
      </c>
      <c r="D62" s="116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</row>
    <row r="63" spans="1:39" s="120" customFormat="1" ht="56.25" x14ac:dyDescent="0.3">
      <c r="A63" s="112" t="s">
        <v>302</v>
      </c>
      <c r="B63" s="113" t="s">
        <v>306</v>
      </c>
      <c r="C63" s="110">
        <v>123573.2</v>
      </c>
      <c r="D63" s="116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</row>
    <row r="64" spans="1:39" s="120" customFormat="1" ht="56.25" x14ac:dyDescent="0.3">
      <c r="A64" s="112" t="s">
        <v>302</v>
      </c>
      <c r="B64" s="113" t="s">
        <v>305</v>
      </c>
      <c r="C64" s="110">
        <v>1831</v>
      </c>
      <c r="D64" s="95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</row>
    <row r="65" spans="1:39" s="120" customFormat="1" ht="75" x14ac:dyDescent="0.3">
      <c r="A65" s="112" t="s">
        <v>559</v>
      </c>
      <c r="B65" s="113" t="s">
        <v>304</v>
      </c>
      <c r="C65" s="110">
        <v>1111</v>
      </c>
      <c r="D65" s="95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</row>
    <row r="66" spans="1:39" s="120" customFormat="1" ht="75" x14ac:dyDescent="0.3">
      <c r="A66" s="112" t="s">
        <v>302</v>
      </c>
      <c r="B66" s="113" t="s">
        <v>303</v>
      </c>
      <c r="C66" s="110">
        <v>9056</v>
      </c>
      <c r="D66" s="95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</row>
    <row r="67" spans="1:39" s="120" customFormat="1" ht="93.75" x14ac:dyDescent="0.3">
      <c r="A67" s="112" t="s">
        <v>302</v>
      </c>
      <c r="B67" s="118" t="s">
        <v>585</v>
      </c>
      <c r="C67" s="110">
        <v>17068.8</v>
      </c>
      <c r="D67" s="95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</row>
    <row r="68" spans="1:39" s="120" customFormat="1" x14ac:dyDescent="0.3">
      <c r="A68" s="112" t="s">
        <v>302</v>
      </c>
      <c r="B68" s="118" t="s">
        <v>586</v>
      </c>
      <c r="C68" s="110">
        <v>819.5</v>
      </c>
      <c r="D68" s="95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</row>
    <row r="69" spans="1:39" s="120" customFormat="1" ht="56.25" x14ac:dyDescent="0.3">
      <c r="A69" s="112" t="s">
        <v>302</v>
      </c>
      <c r="B69" s="113" t="s">
        <v>301</v>
      </c>
      <c r="C69" s="110">
        <v>200</v>
      </c>
      <c r="D69" s="116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</row>
    <row r="70" spans="1:39" s="120" customFormat="1" ht="37.5" x14ac:dyDescent="0.3">
      <c r="A70" s="208" t="s">
        <v>557</v>
      </c>
      <c r="B70" s="118" t="s">
        <v>555</v>
      </c>
      <c r="C70" s="110">
        <v>1636.8</v>
      </c>
      <c r="D70" s="116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</row>
    <row r="71" spans="1:39" s="120" customFormat="1" ht="56.25" x14ac:dyDescent="0.3">
      <c r="A71" s="208" t="s">
        <v>558</v>
      </c>
      <c r="B71" s="209" t="s">
        <v>556</v>
      </c>
      <c r="C71" s="110">
        <v>36</v>
      </c>
      <c r="D71" s="116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</row>
    <row r="72" spans="1:39" s="120" customFormat="1" ht="76.5" customHeight="1" x14ac:dyDescent="0.3">
      <c r="A72" s="112" t="s">
        <v>300</v>
      </c>
      <c r="B72" s="118" t="s">
        <v>299</v>
      </c>
      <c r="C72" s="110">
        <v>1235.5999999999999</v>
      </c>
      <c r="D72" s="116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</row>
    <row r="73" spans="1:39" s="114" customFormat="1" ht="37.5" x14ac:dyDescent="0.3">
      <c r="A73" s="321"/>
      <c r="B73" s="108" t="s">
        <v>298</v>
      </c>
      <c r="C73" s="191">
        <f>SUM(C75:C87)</f>
        <v>394237.00000000006</v>
      </c>
      <c r="D73" s="119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</row>
    <row r="74" spans="1:39" x14ac:dyDescent="0.3">
      <c r="A74" s="321"/>
      <c r="B74" s="118" t="s">
        <v>279</v>
      </c>
      <c r="C74" s="110"/>
    </row>
    <row r="75" spans="1:39" ht="37.5" x14ac:dyDescent="0.3">
      <c r="A75" s="112" t="s">
        <v>288</v>
      </c>
      <c r="B75" s="118" t="s">
        <v>297</v>
      </c>
      <c r="C75" s="110">
        <v>45285.3</v>
      </c>
    </row>
    <row r="76" spans="1:39" ht="40.5" customHeight="1" x14ac:dyDescent="0.3">
      <c r="A76" s="112" t="s">
        <v>288</v>
      </c>
      <c r="B76" s="118" t="s">
        <v>296</v>
      </c>
      <c r="C76" s="110">
        <v>5</v>
      </c>
    </row>
    <row r="77" spans="1:39" ht="75" x14ac:dyDescent="0.3">
      <c r="A77" s="112" t="s">
        <v>288</v>
      </c>
      <c r="B77" s="118" t="s">
        <v>295</v>
      </c>
      <c r="C77" s="110">
        <v>80.2</v>
      </c>
    </row>
    <row r="78" spans="1:39" ht="37.5" x14ac:dyDescent="0.3">
      <c r="A78" s="112" t="s">
        <v>288</v>
      </c>
      <c r="B78" s="113" t="s">
        <v>294</v>
      </c>
      <c r="C78" s="110">
        <v>865</v>
      </c>
    </row>
    <row r="79" spans="1:39" ht="56.25" x14ac:dyDescent="0.3">
      <c r="A79" s="112" t="s">
        <v>288</v>
      </c>
      <c r="B79" s="113" t="s">
        <v>293</v>
      </c>
      <c r="C79" s="110">
        <v>370.7</v>
      </c>
    </row>
    <row r="80" spans="1:39" ht="45" customHeight="1" x14ac:dyDescent="0.3">
      <c r="A80" s="112" t="s">
        <v>288</v>
      </c>
      <c r="B80" s="113" t="s">
        <v>292</v>
      </c>
      <c r="C80" s="110">
        <v>44579.199999999997</v>
      </c>
    </row>
    <row r="81" spans="1:39" ht="21" customHeight="1" x14ac:dyDescent="0.3">
      <c r="A81" s="112" t="s">
        <v>288</v>
      </c>
      <c r="B81" s="113" t="s">
        <v>291</v>
      </c>
      <c r="C81" s="110">
        <v>186658.5</v>
      </c>
    </row>
    <row r="82" spans="1:39" ht="40.5" customHeight="1" x14ac:dyDescent="0.3">
      <c r="A82" s="112" t="s">
        <v>288</v>
      </c>
      <c r="B82" s="118" t="s">
        <v>290</v>
      </c>
      <c r="C82" s="110">
        <v>61054.400000000001</v>
      </c>
    </row>
    <row r="83" spans="1:39" ht="43.5" customHeight="1" x14ac:dyDescent="0.3">
      <c r="A83" s="112" t="s">
        <v>288</v>
      </c>
      <c r="B83" s="113" t="s">
        <v>289</v>
      </c>
      <c r="C83" s="110">
        <v>7614.4</v>
      </c>
    </row>
    <row r="84" spans="1:39" ht="42.75" customHeight="1" x14ac:dyDescent="0.3">
      <c r="A84" s="112" t="s">
        <v>288</v>
      </c>
      <c r="B84" s="113" t="s">
        <v>287</v>
      </c>
      <c r="C84" s="110">
        <v>36909.1</v>
      </c>
    </row>
    <row r="85" spans="1:39" ht="56.25" x14ac:dyDescent="0.3">
      <c r="A85" s="112" t="s">
        <v>286</v>
      </c>
      <c r="B85" s="113" t="s">
        <v>285</v>
      </c>
      <c r="C85" s="110">
        <v>7669.5</v>
      </c>
    </row>
    <row r="86" spans="1:39" ht="39" customHeight="1" x14ac:dyDescent="0.3">
      <c r="A86" s="112" t="s">
        <v>284</v>
      </c>
      <c r="B86" s="113" t="s">
        <v>283</v>
      </c>
      <c r="C86" s="110">
        <v>1738.2</v>
      </c>
    </row>
    <row r="87" spans="1:39" ht="97.5" customHeight="1" x14ac:dyDescent="0.3">
      <c r="A87" s="112" t="s">
        <v>282</v>
      </c>
      <c r="B87" s="113" t="s">
        <v>281</v>
      </c>
      <c r="C87" s="110">
        <v>1407.5</v>
      </c>
    </row>
    <row r="88" spans="1:39" s="114" customFormat="1" x14ac:dyDescent="0.3">
      <c r="A88" s="317"/>
      <c r="B88" s="117" t="s">
        <v>280</v>
      </c>
      <c r="C88" s="191">
        <f>SUM(C90:C92)</f>
        <v>1635.2</v>
      </c>
      <c r="D88" s="116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</row>
    <row r="89" spans="1:39" x14ac:dyDescent="0.3">
      <c r="A89" s="317"/>
      <c r="B89" s="113" t="s">
        <v>279</v>
      </c>
      <c r="C89" s="110"/>
    </row>
    <row r="90" spans="1:39" ht="37.5" x14ac:dyDescent="0.3">
      <c r="A90" s="112" t="s">
        <v>510</v>
      </c>
      <c r="B90" s="113" t="s">
        <v>511</v>
      </c>
      <c r="C90" s="110">
        <v>1601.5</v>
      </c>
    </row>
    <row r="91" spans="1:39" ht="112.5" x14ac:dyDescent="0.3">
      <c r="A91" s="112" t="s">
        <v>277</v>
      </c>
      <c r="B91" s="111" t="s">
        <v>278</v>
      </c>
      <c r="C91" s="110">
        <v>9.6999999999999993</v>
      </c>
    </row>
    <row r="92" spans="1:39" ht="112.5" x14ac:dyDescent="0.3">
      <c r="A92" s="112" t="s">
        <v>277</v>
      </c>
      <c r="B92" s="111" t="s">
        <v>276</v>
      </c>
      <c r="C92" s="110">
        <v>24</v>
      </c>
    </row>
    <row r="93" spans="1:39" ht="56.25" x14ac:dyDescent="0.3">
      <c r="A93" s="109" t="s">
        <v>275</v>
      </c>
      <c r="B93" s="108" t="s">
        <v>274</v>
      </c>
      <c r="C93" s="191">
        <v>406.7</v>
      </c>
    </row>
    <row r="94" spans="1:39" x14ac:dyDescent="0.3">
      <c r="A94" s="213" t="s">
        <v>583</v>
      </c>
      <c r="B94" s="214" t="s">
        <v>584</v>
      </c>
      <c r="C94" s="212">
        <v>147</v>
      </c>
    </row>
    <row r="95" spans="1:39" s="104" customFormat="1" x14ac:dyDescent="0.3">
      <c r="A95" s="318" t="s">
        <v>273</v>
      </c>
      <c r="B95" s="318"/>
      <c r="C95" s="107">
        <f>SUM(C9+C52)</f>
        <v>818900.09999999986</v>
      </c>
      <c r="D95" s="106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</row>
    <row r="96" spans="1:39" x14ac:dyDescent="0.3">
      <c r="A96" s="102"/>
      <c r="B96" s="103"/>
      <c r="C96" s="100"/>
    </row>
    <row r="97" spans="1:39" x14ac:dyDescent="0.3">
      <c r="A97" s="102"/>
      <c r="B97" s="101"/>
      <c r="C97" s="100"/>
      <c r="D97" s="99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</row>
    <row r="98" spans="1:39" x14ac:dyDescent="0.3">
      <c r="A98" s="102"/>
      <c r="B98" s="101"/>
      <c r="C98" s="100"/>
      <c r="D98" s="99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</row>
    <row r="99" spans="1:39" x14ac:dyDescent="0.3">
      <c r="A99" s="102"/>
      <c r="B99" s="101"/>
      <c r="C99" s="100"/>
      <c r="D99" s="99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</row>
    <row r="100" spans="1:39" x14ac:dyDescent="0.3">
      <c r="A100" s="102"/>
      <c r="B100" s="101"/>
      <c r="C100" s="100"/>
      <c r="D100" s="99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</row>
    <row r="101" spans="1:39" x14ac:dyDescent="0.3">
      <c r="A101" s="102"/>
      <c r="B101" s="101"/>
      <c r="C101" s="100"/>
      <c r="D101" s="99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</row>
    <row r="102" spans="1:39" x14ac:dyDescent="0.3">
      <c r="A102" s="102"/>
      <c r="B102" s="101"/>
      <c r="C102" s="100"/>
      <c r="D102" s="99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</row>
    <row r="103" spans="1:39" x14ac:dyDescent="0.3">
      <c r="A103" s="102"/>
      <c r="B103" s="101"/>
      <c r="C103" s="100"/>
      <c r="D103" s="99"/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</row>
    <row r="104" spans="1:39" x14ac:dyDescent="0.3">
      <c r="A104" s="102"/>
      <c r="B104" s="101"/>
      <c r="C104" s="100"/>
      <c r="D104" s="99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</row>
    <row r="105" spans="1:39" x14ac:dyDescent="0.3">
      <c r="A105" s="102"/>
      <c r="B105" s="101"/>
      <c r="C105" s="100"/>
      <c r="D105" s="99"/>
      <c r="E105" s="93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</row>
    <row r="106" spans="1:39" x14ac:dyDescent="0.3">
      <c r="A106" s="102"/>
      <c r="B106" s="101"/>
      <c r="C106" s="100"/>
      <c r="D106" s="99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</row>
    <row r="107" spans="1:39" x14ac:dyDescent="0.3">
      <c r="A107" s="102"/>
      <c r="B107" s="101"/>
      <c r="C107" s="100"/>
      <c r="D107" s="99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</row>
    <row r="108" spans="1:39" x14ac:dyDescent="0.3">
      <c r="A108" s="102"/>
      <c r="B108" s="101"/>
      <c r="C108" s="100"/>
      <c r="D108" s="99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</row>
    <row r="109" spans="1:39" x14ac:dyDescent="0.3">
      <c r="A109" s="102"/>
      <c r="B109" s="101"/>
      <c r="C109" s="100"/>
      <c r="D109" s="99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</row>
    <row r="110" spans="1:39" x14ac:dyDescent="0.3">
      <c r="A110" s="102"/>
      <c r="B110" s="101"/>
      <c r="C110" s="100"/>
      <c r="D110" s="99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</row>
    <row r="111" spans="1:39" x14ac:dyDescent="0.3">
      <c r="A111" s="102"/>
      <c r="B111" s="101"/>
      <c r="C111" s="100"/>
      <c r="D111" s="99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</row>
    <row r="112" spans="1:39" x14ac:dyDescent="0.3">
      <c r="A112" s="102"/>
      <c r="B112" s="101"/>
      <c r="C112" s="100"/>
      <c r="D112" s="99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</row>
    <row r="113" spans="1:39" x14ac:dyDescent="0.3">
      <c r="A113" s="102"/>
      <c r="B113" s="101"/>
      <c r="C113" s="100"/>
      <c r="D113" s="99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</row>
    <row r="114" spans="1:39" x14ac:dyDescent="0.3">
      <c r="A114" s="102"/>
      <c r="B114" s="101"/>
      <c r="C114" s="100"/>
      <c r="D114" s="99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</row>
    <row r="115" spans="1:39" x14ac:dyDescent="0.3">
      <c r="A115" s="102"/>
      <c r="B115" s="101"/>
      <c r="C115" s="100"/>
      <c r="D115" s="99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</row>
    <row r="116" spans="1:39" x14ac:dyDescent="0.3">
      <c r="A116" s="102"/>
      <c r="B116" s="101"/>
      <c r="C116" s="100"/>
      <c r="D116" s="99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</row>
    <row r="117" spans="1:39" x14ac:dyDescent="0.3">
      <c r="A117" s="102"/>
      <c r="B117" s="101"/>
      <c r="C117" s="100"/>
      <c r="D117" s="99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</row>
    <row r="118" spans="1:39" x14ac:dyDescent="0.3">
      <c r="A118" s="102"/>
      <c r="B118" s="101"/>
      <c r="C118" s="100"/>
      <c r="D118" s="99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</row>
    <row r="119" spans="1:39" x14ac:dyDescent="0.3">
      <c r="A119" s="102"/>
      <c r="B119" s="101"/>
      <c r="C119" s="100"/>
      <c r="D119" s="99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</row>
    <row r="120" spans="1:39" x14ac:dyDescent="0.3">
      <c r="A120" s="102"/>
      <c r="B120" s="101"/>
      <c r="C120" s="100"/>
      <c r="D120" s="99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</row>
    <row r="121" spans="1:39" x14ac:dyDescent="0.3">
      <c r="A121" s="102"/>
      <c r="B121" s="101"/>
      <c r="C121" s="100"/>
      <c r="D121" s="99"/>
      <c r="E121" s="93"/>
      <c r="F121" s="93"/>
      <c r="G121" s="93"/>
      <c r="H121" s="93"/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</row>
    <row r="122" spans="1:39" x14ac:dyDescent="0.3">
      <c r="A122" s="102"/>
      <c r="B122" s="101"/>
      <c r="C122" s="100"/>
      <c r="D122" s="99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</row>
    <row r="123" spans="1:39" x14ac:dyDescent="0.3">
      <c r="A123" s="102"/>
      <c r="B123" s="101"/>
      <c r="C123" s="100"/>
      <c r="D123" s="99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</row>
    <row r="124" spans="1:39" x14ac:dyDescent="0.3">
      <c r="A124" s="102"/>
      <c r="B124" s="101"/>
      <c r="C124" s="100"/>
      <c r="D124" s="99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</row>
    <row r="125" spans="1:39" x14ac:dyDescent="0.3">
      <c r="A125" s="102"/>
      <c r="B125" s="101"/>
      <c r="C125" s="100"/>
      <c r="D125" s="99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</row>
    <row r="126" spans="1:39" x14ac:dyDescent="0.3">
      <c r="A126" s="102"/>
      <c r="B126" s="101"/>
      <c r="C126" s="100"/>
      <c r="D126" s="99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</row>
    <row r="127" spans="1:39" x14ac:dyDescent="0.3">
      <c r="A127" s="102"/>
      <c r="B127" s="101"/>
      <c r="C127" s="100"/>
      <c r="D127" s="99"/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</row>
    <row r="128" spans="1:39" x14ac:dyDescent="0.3">
      <c r="A128" s="102"/>
      <c r="B128" s="101"/>
      <c r="C128" s="100"/>
      <c r="D128" s="99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</row>
    <row r="129" spans="1:39" x14ac:dyDescent="0.3">
      <c r="A129" s="102"/>
      <c r="B129" s="101"/>
      <c r="C129" s="100"/>
      <c r="D129" s="99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</row>
    <row r="130" spans="1:39" x14ac:dyDescent="0.3">
      <c r="A130" s="102"/>
      <c r="B130" s="101"/>
      <c r="C130" s="100"/>
      <c r="D130" s="99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</row>
    <row r="131" spans="1:39" x14ac:dyDescent="0.3">
      <c r="A131" s="102"/>
      <c r="B131" s="101"/>
      <c r="C131" s="100"/>
      <c r="D131" s="99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</row>
    <row r="132" spans="1:39" x14ac:dyDescent="0.3">
      <c r="A132" s="102"/>
      <c r="B132" s="101"/>
      <c r="C132" s="100"/>
      <c r="D132" s="99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</row>
    <row r="133" spans="1:39" x14ac:dyDescent="0.3">
      <c r="A133" s="102"/>
      <c r="B133" s="101"/>
      <c r="C133" s="100"/>
      <c r="D133" s="99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</row>
    <row r="134" spans="1:39" x14ac:dyDescent="0.3">
      <c r="A134" s="102"/>
      <c r="B134" s="101"/>
      <c r="C134" s="100"/>
      <c r="D134" s="99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</row>
    <row r="135" spans="1:39" x14ac:dyDescent="0.3">
      <c r="A135" s="102"/>
      <c r="B135" s="101"/>
      <c r="C135" s="100"/>
      <c r="D135" s="99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</row>
    <row r="136" spans="1:39" x14ac:dyDescent="0.3">
      <c r="A136" s="102"/>
      <c r="B136" s="101"/>
      <c r="C136" s="100"/>
      <c r="D136" s="99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</row>
    <row r="137" spans="1:39" x14ac:dyDescent="0.3">
      <c r="A137" s="102"/>
      <c r="B137" s="101"/>
      <c r="C137" s="100"/>
      <c r="D137" s="99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</row>
    <row r="138" spans="1:39" x14ac:dyDescent="0.3">
      <c r="A138" s="102"/>
      <c r="B138" s="101"/>
      <c r="C138" s="100"/>
      <c r="D138" s="99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</row>
    <row r="139" spans="1:39" x14ac:dyDescent="0.3">
      <c r="A139" s="102"/>
      <c r="B139" s="101"/>
      <c r="C139" s="100"/>
      <c r="D139" s="99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</row>
    <row r="140" spans="1:39" x14ac:dyDescent="0.3">
      <c r="A140" s="102"/>
      <c r="B140" s="101"/>
      <c r="C140" s="100"/>
      <c r="D140" s="99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</row>
    <row r="141" spans="1:39" x14ac:dyDescent="0.3">
      <c r="A141" s="102"/>
      <c r="B141" s="101"/>
      <c r="C141" s="100"/>
      <c r="D141" s="99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</row>
    <row r="142" spans="1:39" x14ac:dyDescent="0.3">
      <c r="A142" s="102"/>
      <c r="B142" s="101"/>
      <c r="C142" s="100"/>
      <c r="D142" s="99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</row>
    <row r="143" spans="1:39" x14ac:dyDescent="0.3">
      <c r="A143" s="102"/>
      <c r="B143" s="101"/>
      <c r="C143" s="100"/>
      <c r="D143" s="99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</row>
    <row r="144" spans="1:39" x14ac:dyDescent="0.3">
      <c r="A144" s="102"/>
      <c r="B144" s="101"/>
      <c r="C144" s="100"/>
      <c r="D144" s="99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</row>
    <row r="145" spans="1:39" x14ac:dyDescent="0.3">
      <c r="A145" s="102"/>
      <c r="B145" s="101"/>
      <c r="C145" s="100"/>
      <c r="D145" s="99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</row>
    <row r="146" spans="1:39" x14ac:dyDescent="0.3">
      <c r="A146" s="102"/>
      <c r="B146" s="101"/>
      <c r="C146" s="100"/>
      <c r="D146" s="99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</row>
    <row r="147" spans="1:39" x14ac:dyDescent="0.3">
      <c r="A147" s="102"/>
      <c r="B147" s="101"/>
      <c r="C147" s="100"/>
      <c r="D147" s="99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</row>
    <row r="148" spans="1:39" x14ac:dyDescent="0.3">
      <c r="A148" s="102"/>
      <c r="B148" s="101"/>
      <c r="C148" s="100"/>
      <c r="D148" s="99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</row>
    <row r="149" spans="1:39" x14ac:dyDescent="0.3">
      <c r="A149" s="102"/>
      <c r="B149" s="101"/>
      <c r="C149" s="100"/>
      <c r="D149" s="99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</row>
    <row r="150" spans="1:39" x14ac:dyDescent="0.3">
      <c r="A150" s="102"/>
      <c r="B150" s="101"/>
      <c r="C150" s="100"/>
      <c r="D150" s="99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</row>
    <row r="151" spans="1:39" x14ac:dyDescent="0.3">
      <c r="A151" s="102"/>
      <c r="B151" s="101"/>
      <c r="C151" s="100"/>
      <c r="D151" s="99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</row>
    <row r="152" spans="1:39" x14ac:dyDescent="0.3">
      <c r="A152" s="102"/>
      <c r="B152" s="101"/>
      <c r="C152" s="100"/>
      <c r="D152" s="99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</row>
    <row r="153" spans="1:39" x14ac:dyDescent="0.3">
      <c r="A153" s="102"/>
      <c r="B153" s="101"/>
      <c r="C153" s="100"/>
      <c r="D153" s="99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</row>
    <row r="154" spans="1:39" x14ac:dyDescent="0.3">
      <c r="A154" s="102"/>
      <c r="B154" s="101"/>
      <c r="C154" s="100"/>
      <c r="D154" s="99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</row>
    <row r="155" spans="1:39" x14ac:dyDescent="0.3">
      <c r="A155" s="102"/>
      <c r="B155" s="101"/>
      <c r="C155" s="100"/>
      <c r="D155" s="99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</row>
    <row r="156" spans="1:39" x14ac:dyDescent="0.3">
      <c r="A156" s="102"/>
      <c r="B156" s="101"/>
      <c r="C156" s="100"/>
      <c r="D156" s="99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</row>
    <row r="157" spans="1:39" x14ac:dyDescent="0.3">
      <c r="A157" s="102"/>
      <c r="B157" s="101"/>
      <c r="C157" s="100"/>
      <c r="D157" s="99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</row>
    <row r="158" spans="1:39" x14ac:dyDescent="0.3">
      <c r="A158" s="102"/>
      <c r="B158" s="101"/>
      <c r="C158" s="100"/>
      <c r="D158" s="99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</row>
    <row r="159" spans="1:39" x14ac:dyDescent="0.3">
      <c r="A159" s="102"/>
      <c r="B159" s="101"/>
      <c r="C159" s="100"/>
      <c r="D159" s="99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</row>
    <row r="160" spans="1:39" x14ac:dyDescent="0.3">
      <c r="A160" s="102"/>
      <c r="B160" s="101"/>
      <c r="C160" s="100"/>
      <c r="D160" s="99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</row>
    <row r="161" spans="1:39" x14ac:dyDescent="0.3">
      <c r="A161" s="102"/>
      <c r="B161" s="101"/>
      <c r="C161" s="100"/>
      <c r="D161" s="99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3"/>
      <c r="U161" s="93"/>
      <c r="V161" s="93"/>
      <c r="W161" s="93"/>
      <c r="X161" s="93"/>
      <c r="Y161" s="93"/>
      <c r="Z161" s="93"/>
      <c r="AA161" s="93"/>
      <c r="AB161" s="93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</row>
    <row r="162" spans="1:39" x14ac:dyDescent="0.3">
      <c r="A162" s="102"/>
      <c r="B162" s="101"/>
      <c r="C162" s="100"/>
      <c r="D162" s="99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</row>
    <row r="163" spans="1:39" x14ac:dyDescent="0.3">
      <c r="A163" s="102"/>
      <c r="B163" s="101"/>
      <c r="C163" s="100"/>
      <c r="D163" s="99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</row>
    <row r="164" spans="1:39" x14ac:dyDescent="0.3">
      <c r="A164" s="102"/>
      <c r="B164" s="101"/>
      <c r="C164" s="100"/>
      <c r="D164" s="99"/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</row>
    <row r="165" spans="1:39" x14ac:dyDescent="0.3">
      <c r="A165" s="102"/>
      <c r="B165" s="101"/>
      <c r="C165" s="100"/>
      <c r="D165" s="99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</row>
    <row r="166" spans="1:39" x14ac:dyDescent="0.3">
      <c r="A166" s="102"/>
      <c r="B166" s="101"/>
      <c r="C166" s="100"/>
      <c r="D166" s="99"/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</row>
    <row r="167" spans="1:39" x14ac:dyDescent="0.3">
      <c r="A167" s="102"/>
      <c r="B167" s="101"/>
      <c r="C167" s="100"/>
      <c r="D167" s="99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</row>
    <row r="168" spans="1:39" x14ac:dyDescent="0.3">
      <c r="A168" s="102"/>
      <c r="B168" s="101"/>
      <c r="C168" s="100"/>
      <c r="D168" s="99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</row>
    <row r="169" spans="1:39" x14ac:dyDescent="0.3">
      <c r="A169" s="102"/>
      <c r="B169" s="101"/>
      <c r="C169" s="100"/>
      <c r="D169" s="99"/>
      <c r="E169" s="93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/>
      <c r="U169" s="93"/>
      <c r="V169" s="93"/>
      <c r="W169" s="93"/>
      <c r="X169" s="93"/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</row>
    <row r="170" spans="1:39" x14ac:dyDescent="0.3">
      <c r="A170" s="102"/>
      <c r="B170" s="101"/>
      <c r="C170" s="100"/>
      <c r="D170" s="99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</row>
    <row r="171" spans="1:39" x14ac:dyDescent="0.3">
      <c r="A171" s="102"/>
      <c r="B171" s="101"/>
      <c r="C171" s="100"/>
      <c r="D171" s="99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</row>
    <row r="172" spans="1:39" x14ac:dyDescent="0.3">
      <c r="A172" s="102"/>
      <c r="B172" s="101"/>
      <c r="C172" s="100"/>
      <c r="D172" s="99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</row>
    <row r="173" spans="1:39" x14ac:dyDescent="0.3">
      <c r="A173" s="102"/>
      <c r="B173" s="101"/>
      <c r="C173" s="100"/>
      <c r="D173" s="99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</row>
    <row r="174" spans="1:39" x14ac:dyDescent="0.3">
      <c r="A174" s="102"/>
      <c r="B174" s="101"/>
      <c r="C174" s="100"/>
      <c r="D174" s="99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</row>
    <row r="175" spans="1:39" x14ac:dyDescent="0.3">
      <c r="A175" s="102"/>
      <c r="B175" s="101"/>
      <c r="C175" s="100"/>
      <c r="D175" s="99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</row>
    <row r="176" spans="1:39" x14ac:dyDescent="0.3">
      <c r="A176" s="102"/>
      <c r="B176" s="101"/>
      <c r="C176" s="100"/>
      <c r="D176" s="99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</row>
    <row r="177" spans="1:39" x14ac:dyDescent="0.3">
      <c r="A177" s="102"/>
      <c r="B177" s="101"/>
      <c r="C177" s="100"/>
      <c r="D177" s="99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</row>
    <row r="178" spans="1:39" x14ac:dyDescent="0.3">
      <c r="A178" s="102"/>
      <c r="B178" s="101"/>
      <c r="C178" s="100"/>
      <c r="D178" s="99"/>
      <c r="E178" s="93"/>
      <c r="F178" s="93"/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</row>
    <row r="179" spans="1:39" x14ac:dyDescent="0.3">
      <c r="A179" s="102"/>
      <c r="B179" s="101"/>
      <c r="C179" s="100"/>
      <c r="D179" s="99"/>
      <c r="E179" s="93"/>
      <c r="F179" s="93"/>
      <c r="G179" s="93"/>
      <c r="H179" s="93"/>
      <c r="I179" s="93"/>
      <c r="J179" s="93"/>
      <c r="K179" s="93"/>
      <c r="L179" s="93"/>
      <c r="M179" s="93"/>
      <c r="N179" s="93"/>
      <c r="O179" s="93"/>
      <c r="P179" s="93"/>
      <c r="Q179" s="93"/>
      <c r="R179" s="9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</row>
    <row r="180" spans="1:39" x14ac:dyDescent="0.3">
      <c r="A180" s="102"/>
      <c r="B180" s="101"/>
      <c r="C180" s="100"/>
      <c r="D180" s="99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93"/>
      <c r="P180" s="93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</row>
  </sheetData>
  <mergeCells count="8">
    <mergeCell ref="A88:A89"/>
    <mergeCell ref="A95:B95"/>
    <mergeCell ref="A3:C3"/>
    <mergeCell ref="A5:C5"/>
    <mergeCell ref="A54:A55"/>
    <mergeCell ref="A73:A74"/>
    <mergeCell ref="B54:B55"/>
    <mergeCell ref="C54:C55"/>
  </mergeCells>
  <printOptions horizontalCentered="1"/>
  <pageMargins left="0.98425196850393704" right="0.39370078740157483" top="0.78740157480314965" bottom="0.78740157480314965" header="0.51181102362204722" footer="0.51181102362204722"/>
  <pageSetup paperSize="9" scale="51" firstPageNumber="0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zoomScaleNormal="100" zoomScaleSheetLayoutView="100" workbookViewId="0">
      <selection activeCell="A7" sqref="A7:D7"/>
    </sheetView>
  </sheetViews>
  <sheetFormatPr defaultRowHeight="15.75" x14ac:dyDescent="0.2"/>
  <cols>
    <col min="1" max="1" width="22.7109375" style="165" customWidth="1"/>
    <col min="2" max="2" width="13" style="165" customWidth="1"/>
    <col min="3" max="3" width="48.140625" style="164" customWidth="1"/>
    <col min="4" max="4" width="9.7109375" style="164" customWidth="1"/>
    <col min="5" max="5" width="12.7109375" style="163" bestFit="1" customWidth="1"/>
    <col min="6" max="6" width="18.85546875" style="163" customWidth="1"/>
    <col min="7" max="16384" width="9.140625" style="163"/>
  </cols>
  <sheetData>
    <row r="1" spans="1:5" ht="15.75" customHeight="1" x14ac:dyDescent="0.2">
      <c r="C1" s="281" t="s">
        <v>650</v>
      </c>
      <c r="D1" s="281"/>
      <c r="E1" s="150"/>
    </row>
    <row r="2" spans="1:5" x14ac:dyDescent="0.2">
      <c r="C2" s="281"/>
      <c r="D2" s="281"/>
      <c r="E2" s="150"/>
    </row>
    <row r="3" spans="1:5" ht="31.5" customHeight="1" x14ac:dyDescent="0.2">
      <c r="C3" s="281"/>
      <c r="D3" s="281"/>
      <c r="E3" s="150"/>
    </row>
    <row r="4" spans="1:5" ht="18.75" customHeight="1" x14ac:dyDescent="0.2">
      <c r="C4" s="315" t="s">
        <v>160</v>
      </c>
      <c r="D4" s="315"/>
    </row>
    <row r="5" spans="1:5" ht="18.75" customHeight="1" x14ac:dyDescent="0.2">
      <c r="A5" s="325" t="s">
        <v>469</v>
      </c>
      <c r="B5" s="325"/>
      <c r="C5" s="325"/>
      <c r="D5" s="325"/>
    </row>
    <row r="6" spans="1:5" x14ac:dyDescent="0.2">
      <c r="A6" s="325"/>
      <c r="B6" s="325"/>
      <c r="C6" s="325"/>
      <c r="D6" s="325"/>
    </row>
    <row r="7" spans="1:5" ht="18.75" customHeight="1" x14ac:dyDescent="0.2">
      <c r="A7" s="324"/>
      <c r="B7" s="324"/>
      <c r="C7" s="324"/>
      <c r="D7" s="324"/>
    </row>
    <row r="8" spans="1:5" ht="18.75" customHeight="1" x14ac:dyDescent="0.2">
      <c r="A8" s="324" t="s">
        <v>468</v>
      </c>
      <c r="B8" s="324"/>
      <c r="C8" s="324"/>
      <c r="D8" s="324"/>
    </row>
    <row r="9" spans="1:5" ht="18.75" customHeight="1" x14ac:dyDescent="0.2">
      <c r="A9" s="324"/>
      <c r="B9" s="324"/>
      <c r="C9" s="324"/>
      <c r="D9" s="324"/>
    </row>
    <row r="11" spans="1:5" ht="42" customHeight="1" x14ac:dyDescent="0.2">
      <c r="A11" s="331" t="s">
        <v>467</v>
      </c>
      <c r="B11" s="332"/>
      <c r="C11" s="326" t="s">
        <v>466</v>
      </c>
      <c r="D11" s="326" t="s">
        <v>465</v>
      </c>
    </row>
    <row r="12" spans="1:5" ht="129.6" customHeight="1" x14ac:dyDescent="0.2">
      <c r="A12" s="186" t="s">
        <v>464</v>
      </c>
      <c r="B12" s="186" t="s">
        <v>463</v>
      </c>
      <c r="C12" s="327"/>
      <c r="D12" s="327"/>
    </row>
    <row r="13" spans="1:5" ht="27" x14ac:dyDescent="0.2">
      <c r="A13" s="185" t="s">
        <v>462</v>
      </c>
      <c r="B13" s="185" t="s">
        <v>4</v>
      </c>
      <c r="C13" s="184" t="s">
        <v>461</v>
      </c>
      <c r="D13" s="183">
        <f>D14+D19+D24</f>
        <v>30520.70000000007</v>
      </c>
    </row>
    <row r="14" spans="1:5" ht="25.5" x14ac:dyDescent="0.2">
      <c r="A14" s="182" t="s">
        <v>460</v>
      </c>
      <c r="B14" s="182" t="s">
        <v>443</v>
      </c>
      <c r="C14" s="181" t="s">
        <v>459</v>
      </c>
      <c r="D14" s="180">
        <f>D15+D17</f>
        <v>7100</v>
      </c>
    </row>
    <row r="15" spans="1:5" ht="25.5" x14ac:dyDescent="0.2">
      <c r="A15" s="179" t="s">
        <v>458</v>
      </c>
      <c r="B15" s="179" t="s">
        <v>443</v>
      </c>
      <c r="C15" s="178" t="s">
        <v>457</v>
      </c>
      <c r="D15" s="177">
        <v>71800</v>
      </c>
    </row>
    <row r="16" spans="1:5" ht="38.25" customHeight="1" x14ac:dyDescent="0.2">
      <c r="A16" s="179" t="s">
        <v>456</v>
      </c>
      <c r="B16" s="179" t="s">
        <v>443</v>
      </c>
      <c r="C16" s="178" t="s">
        <v>455</v>
      </c>
      <c r="D16" s="177">
        <v>71800</v>
      </c>
    </row>
    <row r="17" spans="1:4" ht="25.5" x14ac:dyDescent="0.2">
      <c r="A17" s="179" t="s">
        <v>454</v>
      </c>
      <c r="B17" s="179" t="s">
        <v>443</v>
      </c>
      <c r="C17" s="178" t="s">
        <v>453</v>
      </c>
      <c r="D17" s="177">
        <v>-64700</v>
      </c>
    </row>
    <row r="18" spans="1:4" ht="29.45" customHeight="1" x14ac:dyDescent="0.2">
      <c r="A18" s="179" t="s">
        <v>452</v>
      </c>
      <c r="B18" s="179" t="s">
        <v>443</v>
      </c>
      <c r="C18" s="178" t="s">
        <v>451</v>
      </c>
      <c r="D18" s="177">
        <v>-64700</v>
      </c>
    </row>
    <row r="19" spans="1:4" ht="25.5" x14ac:dyDescent="0.2">
      <c r="A19" s="182" t="s">
        <v>450</v>
      </c>
      <c r="B19" s="182" t="s">
        <v>443</v>
      </c>
      <c r="C19" s="181" t="s">
        <v>449</v>
      </c>
      <c r="D19" s="180">
        <f>D20+D22</f>
        <v>0</v>
      </c>
    </row>
    <row r="20" spans="1:4" ht="38.25" x14ac:dyDescent="0.2">
      <c r="A20" s="179" t="s">
        <v>448</v>
      </c>
      <c r="B20" s="179" t="s">
        <v>443</v>
      </c>
      <c r="C20" s="178" t="s">
        <v>447</v>
      </c>
      <c r="D20" s="177">
        <v>0</v>
      </c>
    </row>
    <row r="21" spans="1:4" ht="51" x14ac:dyDescent="0.2">
      <c r="A21" s="179" t="s">
        <v>446</v>
      </c>
      <c r="B21" s="179" t="s">
        <v>4</v>
      </c>
      <c r="C21" s="178" t="s">
        <v>445</v>
      </c>
      <c r="D21" s="177">
        <v>0</v>
      </c>
    </row>
    <row r="22" spans="1:4" ht="38.25" x14ac:dyDescent="0.2">
      <c r="A22" s="179" t="s">
        <v>444</v>
      </c>
      <c r="B22" s="179" t="s">
        <v>443</v>
      </c>
      <c r="C22" s="178" t="s">
        <v>442</v>
      </c>
      <c r="D22" s="177">
        <v>0</v>
      </c>
    </row>
    <row r="23" spans="1:4" ht="51" x14ac:dyDescent="0.2">
      <c r="A23" s="179" t="s">
        <v>441</v>
      </c>
      <c r="B23" s="179" t="s">
        <v>4</v>
      </c>
      <c r="C23" s="178" t="s">
        <v>440</v>
      </c>
      <c r="D23" s="177">
        <v>0</v>
      </c>
    </row>
    <row r="24" spans="1:4" ht="25.5" x14ac:dyDescent="0.2">
      <c r="A24" s="182" t="s">
        <v>439</v>
      </c>
      <c r="B24" s="182" t="s">
        <v>4</v>
      </c>
      <c r="C24" s="181" t="s">
        <v>438</v>
      </c>
      <c r="D24" s="180">
        <f>D25+D29</f>
        <v>23420.70000000007</v>
      </c>
    </row>
    <row r="25" spans="1:4" x14ac:dyDescent="0.2">
      <c r="A25" s="179" t="s">
        <v>437</v>
      </c>
      <c r="B25" s="179" t="s">
        <v>4</v>
      </c>
      <c r="C25" s="178" t="s">
        <v>436</v>
      </c>
      <c r="D25" s="177">
        <v>-890700.1</v>
      </c>
    </row>
    <row r="26" spans="1:4" x14ac:dyDescent="0.2">
      <c r="A26" s="179" t="s">
        <v>435</v>
      </c>
      <c r="B26" s="179" t="s">
        <v>4</v>
      </c>
      <c r="C26" s="178" t="s">
        <v>434</v>
      </c>
      <c r="D26" s="177">
        <v>-890700.1</v>
      </c>
    </row>
    <row r="27" spans="1:4" ht="19.149999999999999" customHeight="1" x14ac:dyDescent="0.2">
      <c r="A27" s="179" t="s">
        <v>433</v>
      </c>
      <c r="B27" s="179" t="s">
        <v>4</v>
      </c>
      <c r="C27" s="178" t="s">
        <v>432</v>
      </c>
      <c r="D27" s="177">
        <v>-890700.1</v>
      </c>
    </row>
    <row r="28" spans="1:4" ht="25.5" x14ac:dyDescent="0.2">
      <c r="A28" s="179" t="s">
        <v>431</v>
      </c>
      <c r="B28" s="179" t="s">
        <v>4</v>
      </c>
      <c r="C28" s="178" t="s">
        <v>430</v>
      </c>
      <c r="D28" s="177">
        <v>-890700.1</v>
      </c>
    </row>
    <row r="29" spans="1:4" x14ac:dyDescent="0.2">
      <c r="A29" s="179" t="s">
        <v>429</v>
      </c>
      <c r="B29" s="179" t="s">
        <v>4</v>
      </c>
      <c r="C29" s="178" t="s">
        <v>428</v>
      </c>
      <c r="D29" s="177">
        <v>914120.8</v>
      </c>
    </row>
    <row r="30" spans="1:4" x14ac:dyDescent="0.2">
      <c r="A30" s="179" t="s">
        <v>427</v>
      </c>
      <c r="B30" s="179" t="s">
        <v>4</v>
      </c>
      <c r="C30" s="178" t="s">
        <v>426</v>
      </c>
      <c r="D30" s="177">
        <v>914120.8</v>
      </c>
    </row>
    <row r="31" spans="1:4" ht="18.600000000000001" customHeight="1" x14ac:dyDescent="0.2">
      <c r="A31" s="179" t="s">
        <v>425</v>
      </c>
      <c r="B31" s="179" t="s">
        <v>4</v>
      </c>
      <c r="C31" s="178" t="s">
        <v>424</v>
      </c>
      <c r="D31" s="177">
        <v>914120.8</v>
      </c>
    </row>
    <row r="32" spans="1:4" ht="25.5" x14ac:dyDescent="0.2">
      <c r="A32" s="179" t="s">
        <v>423</v>
      </c>
      <c r="B32" s="179" t="s">
        <v>4</v>
      </c>
      <c r="C32" s="178" t="s">
        <v>422</v>
      </c>
      <c r="D32" s="177">
        <v>914120.8</v>
      </c>
    </row>
    <row r="33" spans="1:4" s="174" customFormat="1" ht="15" customHeight="1" x14ac:dyDescent="0.2">
      <c r="A33" s="334" t="s">
        <v>421</v>
      </c>
      <c r="B33" s="334"/>
      <c r="C33" s="334"/>
      <c r="D33" s="176">
        <f>D13</f>
        <v>30520.70000000007</v>
      </c>
    </row>
    <row r="34" spans="1:4" s="174" customFormat="1" ht="18.75" customHeight="1" x14ac:dyDescent="0.2">
      <c r="A34" s="333"/>
      <c r="B34" s="333"/>
      <c r="C34" s="333"/>
      <c r="D34" s="175"/>
    </row>
    <row r="35" spans="1:4" ht="18.75" customHeight="1" x14ac:dyDescent="0.2">
      <c r="A35" s="173"/>
      <c r="B35" s="173"/>
      <c r="C35" s="172"/>
      <c r="D35" s="172"/>
    </row>
    <row r="36" spans="1:4" ht="18.75" customHeight="1" x14ac:dyDescent="0.2">
      <c r="A36" s="171"/>
      <c r="B36" s="171"/>
      <c r="C36" s="171"/>
      <c r="D36" s="171"/>
    </row>
    <row r="37" spans="1:4" ht="18.75" customHeight="1" x14ac:dyDescent="0.2">
      <c r="A37" s="163"/>
      <c r="B37" s="163"/>
      <c r="C37" s="170"/>
      <c r="D37" s="170"/>
    </row>
    <row r="38" spans="1:4" ht="18.75" customHeight="1" x14ac:dyDescent="0.2">
      <c r="A38" s="163"/>
      <c r="B38" s="163"/>
      <c r="C38" s="163"/>
      <c r="D38" s="163"/>
    </row>
    <row r="39" spans="1:4" ht="18.75" customHeight="1" x14ac:dyDescent="0.2">
      <c r="A39" s="163"/>
      <c r="B39" s="163"/>
      <c r="C39" s="163"/>
      <c r="D39" s="163"/>
    </row>
    <row r="40" spans="1:4" ht="18.75" customHeight="1" x14ac:dyDescent="0.2">
      <c r="A40" s="163"/>
      <c r="B40" s="163"/>
      <c r="C40" s="163"/>
      <c r="D40" s="163"/>
    </row>
    <row r="41" spans="1:4" ht="18.75" customHeight="1" x14ac:dyDescent="0.2">
      <c r="A41" s="163"/>
      <c r="B41" s="163"/>
      <c r="C41" s="163"/>
      <c r="D41" s="163"/>
    </row>
    <row r="42" spans="1:4" ht="18.75" customHeight="1" x14ac:dyDescent="0.2">
      <c r="A42" s="163"/>
      <c r="B42" s="163"/>
      <c r="C42" s="163"/>
      <c r="D42" s="163"/>
    </row>
    <row r="43" spans="1:4" ht="18.75" customHeight="1" x14ac:dyDescent="0.2">
      <c r="A43" s="163"/>
      <c r="B43" s="163"/>
      <c r="C43" s="163"/>
      <c r="D43" s="163"/>
    </row>
    <row r="44" spans="1:4" ht="18.75" customHeight="1" x14ac:dyDescent="0.2">
      <c r="A44" s="163"/>
      <c r="B44" s="163"/>
      <c r="C44" s="163"/>
      <c r="D44" s="163"/>
    </row>
    <row r="45" spans="1:4" ht="18.75" customHeight="1" x14ac:dyDescent="0.2">
      <c r="A45" s="163"/>
      <c r="B45" s="163"/>
      <c r="C45" s="163"/>
      <c r="D45" s="163"/>
    </row>
    <row r="46" spans="1:4" ht="18.75" customHeight="1" x14ac:dyDescent="0.2">
      <c r="A46" s="330"/>
      <c r="B46" s="330"/>
      <c r="C46" s="330"/>
      <c r="D46" s="169"/>
    </row>
    <row r="47" spans="1:4" ht="18.75" customHeight="1" x14ac:dyDescent="0.2">
      <c r="A47" s="330"/>
      <c r="B47" s="330"/>
      <c r="C47" s="330"/>
      <c r="D47" s="169"/>
    </row>
    <row r="48" spans="1:4" ht="18.75" customHeight="1" x14ac:dyDescent="0.2">
      <c r="A48" s="330"/>
      <c r="B48" s="330"/>
      <c r="C48" s="330"/>
      <c r="D48" s="169"/>
    </row>
    <row r="49" spans="1:4" ht="18.75" customHeight="1" x14ac:dyDescent="0.2">
      <c r="A49" s="169"/>
      <c r="B49" s="169"/>
      <c r="C49" s="169"/>
      <c r="D49" s="169"/>
    </row>
    <row r="50" spans="1:4" x14ac:dyDescent="0.2">
      <c r="A50" s="329"/>
      <c r="B50" s="329"/>
      <c r="C50" s="329"/>
      <c r="D50" s="168"/>
    </row>
    <row r="51" spans="1:4" ht="18.75" customHeight="1" x14ac:dyDescent="0.2">
      <c r="A51" s="328"/>
      <c r="B51" s="328"/>
      <c r="C51" s="328"/>
      <c r="D51" s="165"/>
    </row>
    <row r="53" spans="1:4" x14ac:dyDescent="0.2">
      <c r="C53" s="166"/>
      <c r="D53" s="166"/>
    </row>
    <row r="54" spans="1:4" x14ac:dyDescent="0.2">
      <c r="C54" s="167"/>
      <c r="D54" s="167"/>
    </row>
    <row r="55" spans="1:4" x14ac:dyDescent="0.2">
      <c r="C55" s="167"/>
      <c r="D55" s="167"/>
    </row>
    <row r="56" spans="1:4" x14ac:dyDescent="0.2">
      <c r="C56" s="167"/>
      <c r="D56" s="167"/>
    </row>
    <row r="58" spans="1:4" x14ac:dyDescent="0.2">
      <c r="C58" s="166"/>
      <c r="D58" s="166"/>
    </row>
    <row r="59" spans="1:4" ht="16.5" customHeight="1" x14ac:dyDescent="0.2"/>
  </sheetData>
  <mergeCells count="15"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19</vt:i4>
      </vt:variant>
    </vt:vector>
  </HeadingPairs>
  <TitlesOfParts>
    <vt:vector size="31" baseType="lpstr">
      <vt:lpstr>публичные</vt:lpstr>
      <vt:lpstr>таб.1.9</vt:lpstr>
      <vt:lpstr>таб.1.8</vt:lpstr>
      <vt:lpstr>капвложения (2)</vt:lpstr>
      <vt:lpstr>таб.1.7 </vt:lpstr>
      <vt:lpstr>заимстования</vt:lpstr>
      <vt:lpstr>таб.1.2 </vt:lpstr>
      <vt:lpstr>доходы 2017</vt:lpstr>
      <vt:lpstr>источники 2017</vt:lpstr>
      <vt:lpstr>программы 2017</vt:lpstr>
      <vt:lpstr>по разделам</vt:lpstr>
      <vt:lpstr>ведомственная </vt:lpstr>
      <vt:lpstr>'доходы 2017'!Excel_BuiltIn_Print_Area_1</vt:lpstr>
      <vt:lpstr>'доходы 2017'!Excel_BuiltIn_Print_Titles_1</vt:lpstr>
      <vt:lpstr>'ведомственная '!Заголовки_для_печати</vt:lpstr>
      <vt:lpstr>'источники 2017'!Заголовки_для_печати</vt:lpstr>
      <vt:lpstr>'капвложения (2)'!Заголовки_для_печати</vt:lpstr>
      <vt:lpstr>'по разделам'!Заголовки_для_печати</vt:lpstr>
      <vt:lpstr>'таб.1.2 '!Заголовки_для_печати</vt:lpstr>
      <vt:lpstr>'таб.1.7 '!Заголовки_для_печати</vt:lpstr>
      <vt:lpstr>таб.1.8!Заголовки_для_печати</vt:lpstr>
      <vt:lpstr>таб.1.9!Заголовки_для_печати</vt:lpstr>
      <vt:lpstr>'доходы 2017'!Область_печати</vt:lpstr>
      <vt:lpstr>заимстования!Область_печати</vt:lpstr>
      <vt:lpstr>'источники 2017'!Область_печати</vt:lpstr>
      <vt:lpstr>'капвложения (2)'!Область_печати</vt:lpstr>
      <vt:lpstr>публичные!Область_печати</vt:lpstr>
      <vt:lpstr>'таб.1.2 '!Область_печати</vt:lpstr>
      <vt:lpstr>'таб.1.7 '!Область_печати</vt:lpstr>
      <vt:lpstr>таб.1.8!Область_печати</vt:lpstr>
      <vt:lpstr>таб.1.9!Область_печати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Сусленкова Ольга Леонидовна</cp:lastModifiedBy>
  <cp:lastPrinted>2017-09-10T06:20:37Z</cp:lastPrinted>
  <dcterms:created xsi:type="dcterms:W3CDTF">2015-11-09T15:29:36Z</dcterms:created>
  <dcterms:modified xsi:type="dcterms:W3CDTF">2017-10-10T10:11:05Z</dcterms:modified>
</cp:coreProperties>
</file>