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тукина Наталья\Desktop\Бюджет 2017 изм в Решения сессии\Бюджет 2017 на 25.07.2017\"/>
    </mc:Choice>
  </mc:AlternateContent>
  <bookViews>
    <workbookView xWindow="480" yWindow="90" windowWidth="13335" windowHeight="6915" firstSheet="9" activeTab="11"/>
  </bookViews>
  <sheets>
    <sheet name="Приложение 16 табл.1.8" sheetId="37" r:id="rId1"/>
    <sheet name="Приложение 16 табл.1.7" sheetId="36" r:id="rId2"/>
    <sheet name="Приложение 16 табл.1.6" sheetId="35" r:id="rId3"/>
    <sheet name="Приложение 1 табл.1" sheetId="34" r:id="rId4"/>
    <sheet name="Приложение 4 табл.1" sheetId="33" r:id="rId5"/>
    <sheet name="Приложение 16 табл.1.5 " sheetId="31" r:id="rId6"/>
    <sheet name="Приложение 10 табл.1.2 " sheetId="19" r:id="rId7"/>
    <sheet name="Приложение 3 табл.1" sheetId="18" r:id="rId8"/>
    <sheet name="Приложение 13 табл.1" sheetId="11" r:id="rId9"/>
    <sheet name="Приложение 11 табл.1" sheetId="8" r:id="rId10"/>
    <sheet name="Приложение 5 табл.1" sheetId="6" r:id="rId11"/>
    <sheet name="Приложение 6 табл.1" sheetId="1" r:id="rId12"/>
  </sheets>
  <externalReferences>
    <externalReference r:id="rId13"/>
  </externalReferences>
  <definedNames>
    <definedName name="_xlnm._FilterDatabase" localSheetId="6" hidden="1">'Приложение 10 табл.1.2 '!$A$11:$A$11</definedName>
    <definedName name="_xlnm._FilterDatabase" localSheetId="5" hidden="1">'Приложение 16 табл.1.5 '!$A$11:$A$11</definedName>
    <definedName name="_xlnm._FilterDatabase" localSheetId="2" hidden="1">'Приложение 16 табл.1.6'!$A$11:$A$11</definedName>
    <definedName name="_xlnm._FilterDatabase" localSheetId="1" hidden="1">'Приложение 16 табл.1.7'!$A$11:$A$11</definedName>
    <definedName name="_xlnm._FilterDatabase" localSheetId="0" hidden="1">'Приложение 16 табл.1.8'!$A$11:$A$11</definedName>
    <definedName name="_xlnm._FilterDatabase" localSheetId="10" hidden="1">'Приложение 5 табл.1'!$A$11:$HR$11</definedName>
    <definedName name="_xlnm._FilterDatabase" localSheetId="11" hidden="1">'Приложение 6 табл.1'!$A$11:$HT$11</definedName>
    <definedName name="Excel_BuiltIn_Print_Area_1" localSheetId="3">#REF!</definedName>
    <definedName name="Excel_BuiltIn_Print_Area_1" localSheetId="6">#REF!</definedName>
    <definedName name="Excel_BuiltIn_Print_Area_1" localSheetId="5">#REF!</definedName>
    <definedName name="Excel_BuiltIn_Print_Area_1" localSheetId="2">#REF!</definedName>
    <definedName name="Excel_BuiltIn_Print_Area_1" localSheetId="1">#REF!</definedName>
    <definedName name="Excel_BuiltIn_Print_Area_1" localSheetId="0">#REF!</definedName>
    <definedName name="Excel_BuiltIn_Print_Area_1" localSheetId="7">'Приложение 3 табл.1'!$A$1:$D$95</definedName>
    <definedName name="Excel_BuiltIn_Print_Area_1" localSheetId="4">#REF!</definedName>
    <definedName name="Excel_BuiltIn_Print_Area_1" localSheetId="10">#REF!</definedName>
    <definedName name="Excel_BuiltIn_Print_Area_1">#REF!</definedName>
    <definedName name="Excel_BuiltIn_Print_Area_2" localSheetId="3">'Приложение 1 табл.1'!$A$1:$C$151</definedName>
    <definedName name="Excel_BuiltIn_Print_Area_2" localSheetId="6">#REF!</definedName>
    <definedName name="Excel_BuiltIn_Print_Area_2" localSheetId="5">#REF!</definedName>
    <definedName name="Excel_BuiltIn_Print_Area_2" localSheetId="2">#REF!</definedName>
    <definedName name="Excel_BuiltIn_Print_Area_2" localSheetId="1">#REF!</definedName>
    <definedName name="Excel_BuiltIn_Print_Area_2" localSheetId="0">#REF!</definedName>
    <definedName name="Excel_BuiltIn_Print_Area_2" localSheetId="7">#REF!</definedName>
    <definedName name="Excel_BuiltIn_Print_Area_2" localSheetId="4">#REF!</definedName>
    <definedName name="Excel_BuiltIn_Print_Area_2" localSheetId="10">#REF!</definedName>
    <definedName name="Excel_BuiltIn_Print_Area_2">#REF!</definedName>
    <definedName name="Excel_BuiltIn_Print_Titles_1" localSheetId="3">#REF!</definedName>
    <definedName name="Excel_BuiltIn_Print_Titles_1" localSheetId="6">#REF!</definedName>
    <definedName name="Excel_BuiltIn_Print_Titles_1" localSheetId="5">#REF!</definedName>
    <definedName name="Excel_BuiltIn_Print_Titles_1" localSheetId="2">#REF!</definedName>
    <definedName name="Excel_BuiltIn_Print_Titles_1" localSheetId="1">#REF!</definedName>
    <definedName name="Excel_BuiltIn_Print_Titles_1" localSheetId="0">#REF!</definedName>
    <definedName name="Excel_BuiltIn_Print_Titles_1" localSheetId="7">'Приложение 3 табл.1'!$8:$8</definedName>
    <definedName name="Excel_BuiltIn_Print_Titles_1" localSheetId="4">#REF!</definedName>
    <definedName name="Excel_BuiltIn_Print_Titles_1" localSheetId="10">#REF!</definedName>
    <definedName name="Excel_BuiltIn_Print_Titles_1">#REF!</definedName>
    <definedName name="доходы" localSheetId="5">#REF!</definedName>
    <definedName name="доходы" localSheetId="2">#REF!</definedName>
    <definedName name="доходы" localSheetId="1">#REF!</definedName>
    <definedName name="доходы">#REF!</definedName>
    <definedName name="_xlnm.Print_Titles" localSheetId="6">'Приложение 10 табл.1.2 '!$11:$11</definedName>
    <definedName name="_xlnm.Print_Titles" localSheetId="8">'Приложение 13 табл.1'!$11:$11</definedName>
    <definedName name="_xlnm.Print_Titles" localSheetId="5">'Приложение 16 табл.1.5 '!$11:$11</definedName>
    <definedName name="_xlnm.Print_Titles" localSheetId="2">'Приложение 16 табл.1.6'!$11:$11</definedName>
    <definedName name="_xlnm.Print_Titles" localSheetId="1">'Приложение 16 табл.1.7'!$11:$11</definedName>
    <definedName name="_xlnm.Print_Titles" localSheetId="0">'Приложение 16 табл.1.8'!$11:$11</definedName>
    <definedName name="_xlnm.Print_Titles" localSheetId="10">'Приложение 5 табл.1'!$11:$11</definedName>
    <definedName name="_xlnm.Print_Titles" localSheetId="11">'Приложение 6 табл.1'!$11:$11</definedName>
    <definedName name="_xlnm.Print_Area" localSheetId="3">'Приложение 1 табл.1'!$A$1:$C$151</definedName>
    <definedName name="_xlnm.Print_Area" localSheetId="6">'Приложение 10 табл.1.2 '!$A$1:$C$27</definedName>
    <definedName name="_xlnm.Print_Area" localSheetId="8">'Приложение 13 табл.1'!$A$1:$D$36</definedName>
    <definedName name="_xlnm.Print_Area" localSheetId="5">'Приложение 16 табл.1.5 '!$A$1:$C$13</definedName>
    <definedName name="_xlnm.Print_Area" localSheetId="2">'Приложение 16 табл.1.6'!$A$1:$C$27</definedName>
    <definedName name="_xlnm.Print_Area" localSheetId="1">'Приложение 16 табл.1.7'!$A$1:$C$15</definedName>
    <definedName name="_xlnm.Print_Area" localSheetId="0">'Приложение 16 табл.1.8'!$A$1:$C$16</definedName>
    <definedName name="_xlnm.Print_Area" localSheetId="7">'Приложение 3 табл.1'!$A$1:$D$96</definedName>
    <definedName name="_xlnm.Print_Area" localSheetId="4">'Приложение 4 табл.1'!$A$1:$D$41</definedName>
  </definedNames>
  <calcPr calcId="152511"/>
</workbook>
</file>

<file path=xl/calcChain.xml><?xml version="1.0" encoding="utf-8"?>
<calcChain xmlns="http://schemas.openxmlformats.org/spreadsheetml/2006/main">
  <c r="F505" i="6" l="1"/>
  <c r="F504" i="6"/>
  <c r="F503" i="6" s="1"/>
  <c r="F502" i="6" s="1"/>
  <c r="F500" i="6"/>
  <c r="F499" i="6"/>
  <c r="F498" i="6" s="1"/>
  <c r="F497" i="6" s="1"/>
  <c r="F494" i="6"/>
  <c r="F493" i="6" s="1"/>
  <c r="F492" i="6" s="1"/>
  <c r="F491" i="6"/>
  <c r="F490" i="6"/>
  <c r="F488" i="6"/>
  <c r="F487" i="6"/>
  <c r="F486" i="6"/>
  <c r="F484" i="6"/>
  <c r="F483" i="6" s="1"/>
  <c r="F482" i="6" s="1"/>
  <c r="F481" i="6" s="1"/>
  <c r="F479" i="6"/>
  <c r="F478" i="6" s="1"/>
  <c r="F477" i="6" s="1"/>
  <c r="F475" i="6"/>
  <c r="F474" i="6"/>
  <c r="F470" i="6" s="1"/>
  <c r="F472" i="6"/>
  <c r="F471" i="6"/>
  <c r="F468" i="6"/>
  <c r="F465" i="6" s="1"/>
  <c r="F464" i="6" s="1"/>
  <c r="F463" i="6" s="1"/>
  <c r="F466" i="6"/>
  <c r="F460" i="6"/>
  <c r="F459" i="6"/>
  <c r="F457" i="6"/>
  <c r="F456" i="6" s="1"/>
  <c r="F454" i="6"/>
  <c r="F453" i="6"/>
  <c r="F452" i="6" s="1"/>
  <c r="F445" i="6" s="1"/>
  <c r="F449" i="6"/>
  <c r="F447" i="6"/>
  <c r="F446" i="6"/>
  <c r="F443" i="6"/>
  <c r="F442" i="6"/>
  <c r="F440" i="6"/>
  <c r="F439" i="6" s="1"/>
  <c r="F435" i="6" s="1"/>
  <c r="F434" i="6" s="1"/>
  <c r="F433" i="6" s="1"/>
  <c r="F437" i="6"/>
  <c r="F436" i="6"/>
  <c r="F431" i="6"/>
  <c r="F430" i="6"/>
  <c r="F429" i="6"/>
  <c r="F425" i="6" s="1"/>
  <c r="F427" i="6"/>
  <c r="F426" i="6"/>
  <c r="F423" i="6"/>
  <c r="F422" i="6" s="1"/>
  <c r="F420" i="6"/>
  <c r="F419" i="6"/>
  <c r="F417" i="6"/>
  <c r="F416" i="6" s="1"/>
  <c r="F412" i="6"/>
  <c r="F411" i="6" s="1"/>
  <c r="F410" i="6" s="1"/>
  <c r="F409" i="6"/>
  <c r="F406" i="6"/>
  <c r="F405" i="6"/>
  <c r="F403" i="6"/>
  <c r="F402" i="6"/>
  <c r="F400" i="6"/>
  <c r="F399" i="6"/>
  <c r="F397" i="6"/>
  <c r="F395" i="6"/>
  <c r="F392" i="6"/>
  <c r="F391" i="6"/>
  <c r="F389" i="6"/>
  <c r="F388" i="6" s="1"/>
  <c r="F386" i="6"/>
  <c r="F384" i="6"/>
  <c r="F382" i="6"/>
  <c r="F379" i="6"/>
  <c r="F378" i="6"/>
  <c r="F376" i="6"/>
  <c r="F375" i="6" s="1"/>
  <c r="F372" i="6"/>
  <c r="F370" i="6"/>
  <c r="F369" i="6" s="1"/>
  <c r="F363" i="6"/>
  <c r="F360" i="6" s="1"/>
  <c r="F361" i="6"/>
  <c r="F357" i="6"/>
  <c r="F355" i="6"/>
  <c r="F354" i="6" s="1"/>
  <c r="F352" i="6"/>
  <c r="F351" i="6"/>
  <c r="F349" i="6"/>
  <c r="F348" i="6" s="1"/>
  <c r="F346" i="6"/>
  <c r="F345" i="6"/>
  <c r="F343" i="6"/>
  <c r="F342" i="6" s="1"/>
  <c r="F340" i="6"/>
  <c r="F339" i="6"/>
  <c r="F337" i="6"/>
  <c r="F336" i="6" s="1"/>
  <c r="F334" i="6"/>
  <c r="F333" i="6"/>
  <c r="F331" i="6"/>
  <c r="F330" i="6" s="1"/>
  <c r="F328" i="6"/>
  <c r="F327" i="6"/>
  <c r="F325" i="6"/>
  <c r="F324" i="6" s="1"/>
  <c r="F322" i="6"/>
  <c r="F321" i="6"/>
  <c r="F319" i="6"/>
  <c r="F317" i="6"/>
  <c r="F315" i="6"/>
  <c r="F313" i="6"/>
  <c r="F312" i="6" s="1"/>
  <c r="F311" i="6" s="1"/>
  <c r="F307" i="6" s="1"/>
  <c r="F309" i="6"/>
  <c r="F308" i="6"/>
  <c r="F305" i="6"/>
  <c r="F304" i="6"/>
  <c r="F302" i="6"/>
  <c r="F301" i="6"/>
  <c r="F299" i="6"/>
  <c r="F297" i="6"/>
  <c r="F295" i="6"/>
  <c r="F294" i="6"/>
  <c r="F293" i="6" s="1"/>
  <c r="F291" i="6"/>
  <c r="F289" i="6"/>
  <c r="F288" i="6"/>
  <c r="F286" i="6"/>
  <c r="F284" i="6"/>
  <c r="F283" i="6"/>
  <c r="F281" i="6"/>
  <c r="F280" i="6" s="1"/>
  <c r="F279" i="6" s="1"/>
  <c r="F278" i="6"/>
  <c r="F275" i="6"/>
  <c r="F274" i="6" s="1"/>
  <c r="F272" i="6"/>
  <c r="F269" i="6"/>
  <c r="F267" i="6"/>
  <c r="F264" i="6" s="1"/>
  <c r="F263" i="6" s="1"/>
  <c r="F262" i="6" s="1"/>
  <c r="F261" i="6" s="1"/>
  <c r="F265" i="6"/>
  <c r="F259" i="6"/>
  <c r="F257" i="6"/>
  <c r="F256" i="6"/>
  <c r="F254" i="6"/>
  <c r="F252" i="6"/>
  <c r="F251" i="6"/>
  <c r="F249" i="6"/>
  <c r="F246" i="6" s="1"/>
  <c r="F247" i="6"/>
  <c r="F244" i="6"/>
  <c r="F242" i="6"/>
  <c r="F239" i="6"/>
  <c r="F237" i="6"/>
  <c r="F235" i="6"/>
  <c r="F234" i="6" s="1"/>
  <c r="F232" i="6"/>
  <c r="F230" i="6"/>
  <c r="F229" i="6"/>
  <c r="F226" i="6"/>
  <c r="F224" i="6"/>
  <c r="F222" i="6"/>
  <c r="F220" i="6"/>
  <c r="F219" i="6" s="1"/>
  <c r="F215" i="6"/>
  <c r="F214" i="6" s="1"/>
  <c r="F212" i="6"/>
  <c r="F210" i="6"/>
  <c r="F209" i="6"/>
  <c r="F207" i="6"/>
  <c r="F205" i="6"/>
  <c r="F203" i="6"/>
  <c r="F202" i="6"/>
  <c r="F200" i="6"/>
  <c r="F199" i="6"/>
  <c r="F197" i="6"/>
  <c r="F195" i="6"/>
  <c r="F190" i="6" s="1"/>
  <c r="F189" i="6" s="1"/>
  <c r="F188" i="6" s="1"/>
  <c r="F193" i="6"/>
  <c r="F191" i="6"/>
  <c r="F185" i="6"/>
  <c r="F184" i="6"/>
  <c r="F182" i="6"/>
  <c r="F181" i="6"/>
  <c r="F178" i="6"/>
  <c r="F177" i="6"/>
  <c r="F176" i="6" s="1"/>
  <c r="F174" i="6"/>
  <c r="F173" i="6"/>
  <c r="F172" i="6" s="1"/>
  <c r="F169" i="6"/>
  <c r="F168" i="6"/>
  <c r="F166" i="6"/>
  <c r="F165" i="6" s="1"/>
  <c r="F164" i="6" s="1"/>
  <c r="F163" i="6" s="1"/>
  <c r="F161" i="6"/>
  <c r="F160" i="6" s="1"/>
  <c r="F159" i="6" s="1"/>
  <c r="F158" i="6"/>
  <c r="F155" i="6"/>
  <c r="F154" i="6"/>
  <c r="F152" i="6"/>
  <c r="F151" i="6"/>
  <c r="F150" i="6" s="1"/>
  <c r="F149" i="6" s="1"/>
  <c r="F147" i="6"/>
  <c r="F146" i="6"/>
  <c r="F144" i="6"/>
  <c r="F142" i="6"/>
  <c r="F141" i="6"/>
  <c r="F139" i="6"/>
  <c r="F136" i="6" s="1"/>
  <c r="F137" i="6"/>
  <c r="F135" i="6"/>
  <c r="F131" i="6" s="1"/>
  <c r="F133" i="6"/>
  <c r="F132" i="6" s="1"/>
  <c r="F129" i="6"/>
  <c r="F128" i="6"/>
  <c r="F124" i="6" s="1"/>
  <c r="F123" i="6" s="1"/>
  <c r="F126" i="6"/>
  <c r="F125" i="6"/>
  <c r="F121" i="6"/>
  <c r="F120" i="6"/>
  <c r="F119" i="6"/>
  <c r="F116" i="6"/>
  <c r="F115" i="6"/>
  <c r="F114" i="6"/>
  <c r="F112" i="6"/>
  <c r="F111" i="6" s="1"/>
  <c r="F109" i="6"/>
  <c r="F108" i="6"/>
  <c r="F106" i="6"/>
  <c r="F105" i="6" s="1"/>
  <c r="F103" i="6"/>
  <c r="F102" i="6"/>
  <c r="F101" i="6" s="1"/>
  <c r="F100" i="6" s="1"/>
  <c r="F99" i="6" s="1"/>
  <c r="F97" i="6"/>
  <c r="F96" i="6"/>
  <c r="F95" i="6" s="1"/>
  <c r="F94" i="6" s="1"/>
  <c r="F93" i="6"/>
  <c r="F91" i="6"/>
  <c r="F90" i="6" s="1"/>
  <c r="F89" i="6" s="1"/>
  <c r="F88" i="6"/>
  <c r="F86" i="6"/>
  <c r="F85" i="6" s="1"/>
  <c r="F84" i="6" s="1"/>
  <c r="F83" i="6"/>
  <c r="F81" i="6"/>
  <c r="F80" i="6" s="1"/>
  <c r="F78" i="6"/>
  <c r="F77" i="6"/>
  <c r="F75" i="6"/>
  <c r="F74" i="6" s="1"/>
  <c r="F73" i="6" s="1"/>
  <c r="F72" i="6" s="1"/>
  <c r="F70" i="6"/>
  <c r="F69" i="6" s="1"/>
  <c r="F68" i="6" s="1"/>
  <c r="F67" i="6"/>
  <c r="F65" i="6"/>
  <c r="F62" i="6" s="1"/>
  <c r="F63" i="6"/>
  <c r="F60" i="6"/>
  <c r="F58" i="6"/>
  <c r="F57" i="6" s="1"/>
  <c r="F55" i="6"/>
  <c r="F53" i="6"/>
  <c r="F51" i="6"/>
  <c r="F50" i="6" s="1"/>
  <c r="F48" i="6"/>
  <c r="F46" i="6"/>
  <c r="F45" i="6" s="1"/>
  <c r="F43" i="6"/>
  <c r="F41" i="6"/>
  <c r="F40" i="6"/>
  <c r="F38" i="6"/>
  <c r="F35" i="6" s="1"/>
  <c r="F36" i="6"/>
  <c r="F32" i="6"/>
  <c r="F30" i="6"/>
  <c r="F29" i="6" s="1"/>
  <c r="F27" i="6"/>
  <c r="F26" i="6"/>
  <c r="F22" i="6"/>
  <c r="F21" i="6"/>
  <c r="F20" i="6"/>
  <c r="F19" i="6" s="1"/>
  <c r="F17" i="6"/>
  <c r="F16" i="6"/>
  <c r="F15" i="6" s="1"/>
  <c r="F14" i="6" s="1"/>
  <c r="F25" i="6" l="1"/>
  <c r="F24" i="6" s="1"/>
  <c r="F13" i="6"/>
  <c r="F462" i="6"/>
  <c r="F118" i="6"/>
  <c r="F415" i="6"/>
  <c r="F414" i="6" s="1"/>
  <c r="F408" i="6" s="1"/>
  <c r="F171" i="6"/>
  <c r="F157" i="6" s="1"/>
  <c r="F394" i="6"/>
  <c r="F374" i="6" s="1"/>
  <c r="F368" i="6" s="1"/>
  <c r="F367" i="6" s="1"/>
  <c r="F241" i="6"/>
  <c r="F218" i="6" s="1"/>
  <c r="F217" i="6" s="1"/>
  <c r="F187" i="6" s="1"/>
  <c r="F381" i="6"/>
  <c r="F496" i="6"/>
  <c r="G176" i="1"/>
  <c r="G181" i="1"/>
  <c r="G182" i="1"/>
  <c r="F507" i="6" l="1"/>
  <c r="F12" i="6" s="1"/>
  <c r="B13" i="37"/>
  <c r="G232" i="1" l="1"/>
  <c r="G163" i="1"/>
  <c r="G168" i="1"/>
  <c r="G169" i="1"/>
  <c r="G116" i="1" l="1"/>
  <c r="G115" i="1" s="1"/>
  <c r="G114" i="1" s="1"/>
  <c r="G32" i="1" l="1"/>
  <c r="B14" i="36" l="1"/>
  <c r="B27" i="35" l="1"/>
  <c r="B13" i="31" l="1"/>
  <c r="G357" i="1" l="1"/>
  <c r="G505" i="1" l="1"/>
  <c r="G504" i="1" s="1"/>
  <c r="G503" i="1" s="1"/>
  <c r="G502" i="1" s="1"/>
  <c r="G500" i="1"/>
  <c r="G499" i="1" s="1"/>
  <c r="G498" i="1" s="1"/>
  <c r="G497" i="1" s="1"/>
  <c r="G494" i="1"/>
  <c r="G493" i="1" s="1"/>
  <c r="G492" i="1" s="1"/>
  <c r="G491" i="1" s="1"/>
  <c r="G490" i="1" s="1"/>
  <c r="G488" i="1"/>
  <c r="G487" i="1"/>
  <c r="G486" i="1" s="1"/>
  <c r="G484" i="1"/>
  <c r="G483" i="1" s="1"/>
  <c r="G482" i="1" s="1"/>
  <c r="G479" i="1"/>
  <c r="G478" i="1" s="1"/>
  <c r="G477" i="1" s="1"/>
  <c r="G475" i="1"/>
  <c r="G474" i="1" s="1"/>
  <c r="G472" i="1"/>
  <c r="G471" i="1" s="1"/>
  <c r="G468" i="1"/>
  <c r="G466" i="1"/>
  <c r="G460" i="1"/>
  <c r="G459" i="1" s="1"/>
  <c r="G457" i="1"/>
  <c r="G456" i="1"/>
  <c r="G454" i="1"/>
  <c r="G453" i="1" s="1"/>
  <c r="G452" i="1" s="1"/>
  <c r="G449" i="1"/>
  <c r="G446" i="1" s="1"/>
  <c r="G447" i="1"/>
  <c r="G443" i="1"/>
  <c r="G442" i="1"/>
  <c r="G440" i="1"/>
  <c r="G439" i="1" s="1"/>
  <c r="G437" i="1"/>
  <c r="G436" i="1" s="1"/>
  <c r="G431" i="1"/>
  <c r="G430" i="1"/>
  <c r="G429" i="1" s="1"/>
  <c r="G427" i="1"/>
  <c r="G426" i="1" s="1"/>
  <c r="G423" i="1"/>
  <c r="G422" i="1" s="1"/>
  <c r="G420" i="1"/>
  <c r="G419" i="1" s="1"/>
  <c r="G417" i="1"/>
  <c r="G416" i="1" s="1"/>
  <c r="G412" i="1"/>
  <c r="G411" i="1" s="1"/>
  <c r="G410" i="1" s="1"/>
  <c r="G409" i="1" s="1"/>
  <c r="G406" i="1"/>
  <c r="G405" i="1" s="1"/>
  <c r="G403" i="1"/>
  <c r="G402" i="1" s="1"/>
  <c r="G400" i="1"/>
  <c r="G399" i="1"/>
  <c r="G397" i="1"/>
  <c r="G395" i="1"/>
  <c r="G392" i="1"/>
  <c r="G391" i="1"/>
  <c r="G389" i="1"/>
  <c r="G388" i="1" s="1"/>
  <c r="G386" i="1"/>
  <c r="G384" i="1"/>
  <c r="G382" i="1"/>
  <c r="G379" i="1"/>
  <c r="G378" i="1" s="1"/>
  <c r="G376" i="1"/>
  <c r="G375" i="1" s="1"/>
  <c r="G372" i="1"/>
  <c r="G370" i="1"/>
  <c r="G363" i="1"/>
  <c r="G361" i="1"/>
  <c r="G355" i="1"/>
  <c r="G354" i="1" s="1"/>
  <c r="G352" i="1"/>
  <c r="G351" i="1" s="1"/>
  <c r="G349" i="1"/>
  <c r="G348" i="1" s="1"/>
  <c r="G346" i="1"/>
  <c r="G345" i="1" s="1"/>
  <c r="G343" i="1"/>
  <c r="G342" i="1"/>
  <c r="G340" i="1"/>
  <c r="G339" i="1" s="1"/>
  <c r="G337" i="1"/>
  <c r="G336" i="1" s="1"/>
  <c r="G334" i="1"/>
  <c r="G333" i="1" s="1"/>
  <c r="G331" i="1"/>
  <c r="G330" i="1" s="1"/>
  <c r="G328" i="1"/>
  <c r="G327" i="1" s="1"/>
  <c r="G325" i="1"/>
  <c r="G324" i="1"/>
  <c r="G322" i="1"/>
  <c r="G321" i="1" s="1"/>
  <c r="G319" i="1"/>
  <c r="G317" i="1"/>
  <c r="G315" i="1"/>
  <c r="G313" i="1"/>
  <c r="G309" i="1"/>
  <c r="G308" i="1"/>
  <c r="G305" i="1"/>
  <c r="G304" i="1" s="1"/>
  <c r="G302" i="1"/>
  <c r="G301" i="1" s="1"/>
  <c r="G299" i="1"/>
  <c r="G297" i="1"/>
  <c r="G295" i="1"/>
  <c r="G291" i="1"/>
  <c r="G289" i="1"/>
  <c r="G286" i="1"/>
  <c r="G284" i="1"/>
  <c r="G281" i="1"/>
  <c r="G280" i="1" s="1"/>
  <c r="G275" i="1"/>
  <c r="G274" i="1" s="1"/>
  <c r="G272" i="1"/>
  <c r="G269" i="1"/>
  <c r="G267" i="1"/>
  <c r="G265" i="1"/>
  <c r="G259" i="1"/>
  <c r="G257" i="1"/>
  <c r="G254" i="1"/>
  <c r="G252" i="1"/>
  <c r="G251" i="1"/>
  <c r="G249" i="1"/>
  <c r="G247" i="1"/>
  <c r="G246" i="1"/>
  <c r="G244" i="1"/>
  <c r="G241" i="1" s="1"/>
  <c r="G242" i="1"/>
  <c r="G239" i="1"/>
  <c r="G237" i="1"/>
  <c r="G235" i="1"/>
  <c r="G230" i="1"/>
  <c r="G229" i="1" s="1"/>
  <c r="G226" i="1"/>
  <c r="G224" i="1"/>
  <c r="G222" i="1"/>
  <c r="G220" i="1"/>
  <c r="G215" i="1"/>
  <c r="G214" i="1"/>
  <c r="G212" i="1"/>
  <c r="G210" i="1"/>
  <c r="G209" i="1" s="1"/>
  <c r="G207" i="1"/>
  <c r="G205" i="1"/>
  <c r="G202" i="1" s="1"/>
  <c r="G203" i="1"/>
  <c r="G200" i="1"/>
  <c r="G199" i="1"/>
  <c r="G197" i="1"/>
  <c r="G195" i="1"/>
  <c r="G193" i="1"/>
  <c r="G191" i="1"/>
  <c r="G185" i="1"/>
  <c r="G184" i="1" s="1"/>
  <c r="G178" i="1"/>
  <c r="G177" i="1" s="1"/>
  <c r="G174" i="1"/>
  <c r="G173" i="1" s="1"/>
  <c r="G172" i="1" s="1"/>
  <c r="G166" i="1"/>
  <c r="G165" i="1" s="1"/>
  <c r="G164" i="1" s="1"/>
  <c r="G161" i="1"/>
  <c r="G160" i="1" s="1"/>
  <c r="G159" i="1" s="1"/>
  <c r="G158" i="1" s="1"/>
  <c r="G155" i="1"/>
  <c r="G154" i="1"/>
  <c r="G152" i="1"/>
  <c r="G151" i="1" s="1"/>
  <c r="G150" i="1" s="1"/>
  <c r="G147" i="1"/>
  <c r="G146" i="1" s="1"/>
  <c r="G144" i="1"/>
  <c r="G142" i="1"/>
  <c r="G141" i="1" s="1"/>
  <c r="G139" i="1"/>
  <c r="G137" i="1"/>
  <c r="G133" i="1"/>
  <c r="G132" i="1"/>
  <c r="G129" i="1"/>
  <c r="G128" i="1" s="1"/>
  <c r="G126" i="1"/>
  <c r="G125" i="1"/>
  <c r="G121" i="1"/>
  <c r="G120" i="1"/>
  <c r="G119" i="1" s="1"/>
  <c r="G112" i="1"/>
  <c r="G111" i="1"/>
  <c r="G109" i="1"/>
  <c r="G108" i="1"/>
  <c r="G106" i="1"/>
  <c r="G105" i="1"/>
  <c r="G103" i="1"/>
  <c r="G102" i="1"/>
  <c r="G97" i="1"/>
  <c r="G96" i="1"/>
  <c r="G95" i="1" s="1"/>
  <c r="G94" i="1" s="1"/>
  <c r="G93" i="1" s="1"/>
  <c r="G91" i="1"/>
  <c r="G90" i="1" s="1"/>
  <c r="G89" i="1" s="1"/>
  <c r="G88" i="1" s="1"/>
  <c r="G86" i="1"/>
  <c r="G85" i="1" s="1"/>
  <c r="G84" i="1" s="1"/>
  <c r="G83" i="1" s="1"/>
  <c r="G81" i="1"/>
  <c r="G80" i="1" s="1"/>
  <c r="G78" i="1"/>
  <c r="G77" i="1" s="1"/>
  <c r="G75" i="1"/>
  <c r="G74" i="1"/>
  <c r="G70" i="1"/>
  <c r="G69" i="1" s="1"/>
  <c r="G68" i="1" s="1"/>
  <c r="G67" i="1" s="1"/>
  <c r="G65" i="1"/>
  <c r="G63" i="1"/>
  <c r="G60" i="1"/>
  <c r="G58" i="1"/>
  <c r="G55" i="1"/>
  <c r="G53" i="1"/>
  <c r="G51" i="1"/>
  <c r="G48" i="1"/>
  <c r="G46" i="1"/>
  <c r="G43" i="1"/>
  <c r="G41" i="1"/>
  <c r="G38" i="1"/>
  <c r="G36" i="1"/>
  <c r="G30" i="1"/>
  <c r="G29" i="1" s="1"/>
  <c r="G27" i="1"/>
  <c r="G26" i="1" s="1"/>
  <c r="G22" i="1"/>
  <c r="G21" i="1" s="1"/>
  <c r="G20" i="1" s="1"/>
  <c r="G19" i="1" s="1"/>
  <c r="G17" i="1"/>
  <c r="G16" i="1" s="1"/>
  <c r="G15" i="1" s="1"/>
  <c r="G14" i="1" s="1"/>
  <c r="G496" i="1" l="1"/>
  <c r="G190" i="1"/>
  <c r="G189" i="1" s="1"/>
  <c r="G188" i="1" s="1"/>
  <c r="G124" i="1"/>
  <c r="G123" i="1" s="1"/>
  <c r="G57" i="1"/>
  <c r="G415" i="1"/>
  <c r="G414" i="1" s="1"/>
  <c r="G45" i="1"/>
  <c r="G50" i="1"/>
  <c r="G381" i="1"/>
  <c r="G283" i="1"/>
  <c r="G360" i="1"/>
  <c r="G465" i="1"/>
  <c r="G464" i="1" s="1"/>
  <c r="G463" i="1" s="1"/>
  <c r="G136" i="1"/>
  <c r="G149" i="1"/>
  <c r="G118" i="1" s="1"/>
  <c r="G264" i="1"/>
  <c r="G263" i="1" s="1"/>
  <c r="G262" i="1" s="1"/>
  <c r="G261" i="1" s="1"/>
  <c r="G288" i="1"/>
  <c r="G135" i="1"/>
  <c r="G131" i="1" s="1"/>
  <c r="G445" i="1"/>
  <c r="G481" i="1"/>
  <c r="G73" i="1"/>
  <c r="G72" i="1" s="1"/>
  <c r="G234" i="1"/>
  <c r="G425" i="1"/>
  <c r="G435" i="1"/>
  <c r="G434" i="1" s="1"/>
  <c r="G433" i="1" s="1"/>
  <c r="G40" i="1"/>
  <c r="G62" i="1"/>
  <c r="G369" i="1"/>
  <c r="G35" i="1"/>
  <c r="G219" i="1"/>
  <c r="G256" i="1"/>
  <c r="G294" i="1"/>
  <c r="G293" i="1" s="1"/>
  <c r="G312" i="1"/>
  <c r="G311" i="1" s="1"/>
  <c r="G307" i="1" s="1"/>
  <c r="G394" i="1"/>
  <c r="G470" i="1"/>
  <c r="G101" i="1"/>
  <c r="G171" i="1"/>
  <c r="G157" i="1" s="1"/>
  <c r="G462" i="1"/>
  <c r="G100" i="1" l="1"/>
  <c r="G99" i="1" s="1"/>
  <c r="G279" i="1"/>
  <c r="G278" i="1" s="1"/>
  <c r="G374" i="1"/>
  <c r="G368" i="1" s="1"/>
  <c r="G367" i="1" s="1"/>
  <c r="G218" i="1"/>
  <c r="G217" i="1" s="1"/>
  <c r="G25" i="1"/>
  <c r="G24" i="1" s="1"/>
  <c r="G13" i="1" s="1"/>
  <c r="G408" i="1"/>
  <c r="G187" i="1" l="1"/>
  <c r="G507" i="1" s="1"/>
  <c r="G12" i="1" s="1"/>
  <c r="B27" i="19"/>
  <c r="C88" i="18" l="1"/>
  <c r="C10" i="18" l="1"/>
  <c r="C13" i="18"/>
  <c r="C15" i="18"/>
  <c r="B18" i="18"/>
  <c r="C19" i="18"/>
  <c r="C22" i="18"/>
  <c r="C26" i="18"/>
  <c r="C28" i="18"/>
  <c r="C31" i="18"/>
  <c r="C46" i="18"/>
  <c r="C34" i="18" s="1"/>
  <c r="C56" i="18"/>
  <c r="C73" i="18"/>
  <c r="C53" i="18" l="1"/>
  <c r="C52" i="18" s="1"/>
  <c r="C9" i="18"/>
  <c r="C95" i="18" l="1"/>
  <c r="D14" i="11"/>
  <c r="D19" i="11"/>
  <c r="D24" i="11"/>
  <c r="D13" i="11" l="1"/>
  <c r="D33" i="11" s="1"/>
</calcChain>
</file>

<file path=xl/sharedStrings.xml><?xml version="1.0" encoding="utf-8"?>
<sst xmlns="http://schemas.openxmlformats.org/spreadsheetml/2006/main" count="5547" uniqueCount="799">
  <si>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</si>
  <si>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</si>
  <si>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</si>
  <si>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</si>
  <si>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</si>
  <si>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</si>
  <si>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</si>
  <si>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</si>
  <si>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</si>
  <si>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</si>
  <si>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</si>
  <si>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</si>
  <si>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</si>
  <si>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</si>
  <si>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</si>
  <si>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</si>
  <si>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</si>
  <si>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</si>
  <si>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</si>
  <si>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</si>
  <si>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</si>
  <si>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</si>
  <si>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</si>
  <si>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</si>
  <si>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</si>
  <si>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</si>
  <si>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</si>
  <si>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</si>
  <si>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</si>
  <si>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</si>
  <si>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</si>
  <si>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</si>
  <si>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</si>
  <si>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</si>
  <si>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</si>
  <si>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</si>
  <si>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</si>
  <si>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</si>
  <si>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</si>
  <si>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</si>
  <si>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</si>
  <si>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</si>
  <si>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</si>
  <si>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</si>
  <si>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</si>
  <si>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</si>
  <si>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</si>
  <si>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</si>
  <si>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</si>
  <si>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</si>
  <si>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</si>
  <si>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</si>
  <si>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</si>
  <si>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</si>
  <si>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</si>
  <si>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</si>
  <si>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</si>
  <si>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</si>
  <si>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</si>
  <si>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</si>
  <si>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</si>
  <si>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</si>
  <si>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</si>
  <si>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</si>
  <si>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</si>
  <si>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</si>
  <si>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</si>
  <si>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</si>
  <si>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</si>
  <si>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</si>
  <si>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</si>
  <si>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</si>
  <si>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</si>
  <si>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</si>
  <si>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</si>
  <si>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</si>
  <si>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</si>
  <si>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</si>
  <si>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</si>
  <si>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</si>
  <si>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</si>
  <si>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</si>
  <si>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</si>
  <si>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</si>
  <si>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</si>
  <si>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</si>
  <si>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</si>
  <si>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</si>
  <si>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</si>
  <si>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</si>
  <si>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</si>
  <si>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</si>
  <si>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</si>
  <si>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</si>
  <si>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</si>
  <si>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</si>
  <si>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</si>
  <si>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</si>
  <si>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</si>
  <si>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</si>
  <si>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</si>
  <si>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</si>
  <si>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</si>
  <si>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</si>
  <si>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</si>
  <si>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</si>
  <si>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</si>
  <si>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</si>
  <si>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</si>
  <si>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</si>
  <si>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</si>
  <si>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</si>
  <si>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</si>
  <si>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</si>
  <si>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</si>
  <si>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</si>
  <si>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</si>
  <si>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</si>
  <si>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</si>
  <si>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</si>
  <si>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</si>
  <si>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</si>
  <si>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</si>
  <si>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</si>
  <si>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</si>
  <si>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</si>
  <si>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</si>
  <si>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</si>
  <si>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</si>
  <si>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</si>
  <si>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</si>
  <si>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</si>
  <si>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</si>
  <si>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</si>
  <si>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</si>
  <si>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</si>
  <si>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</si>
  <si>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</si>
  <si>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</si>
  <si>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</si>
  <si>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</si>
  <si>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</si>
  <si>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</si>
  <si>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</si>
  <si>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</si>
  <si>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</si>
  <si>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</si>
  <si>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</si>
  <si>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</si>
  <si>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</si>
  <si>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</si>
  <si>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</si>
  <si>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</si>
  <si>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</si>
  <si>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</si>
  <si>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</si>
  <si>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</si>
  <si>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</si>
  <si>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</si>
  <si>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</si>
  <si>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</si>
  <si>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</si>
  <si>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</si>
  <si>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</si>
  <si>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</si>
  <si>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</si>
  <si>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</si>
  <si>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</si>
  <si>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</si>
  <si>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</si>
  <si>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</si>
  <si>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99.0.00.70280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</si>
  <si>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</si>
  <si>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</si>
  <si>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</si>
  <si>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</si>
  <si>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</si>
  <si>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</si>
  <si>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</si>
  <si>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</si>
  <si>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</si>
  <si>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</si>
  <si>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</si>
  <si>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</si>
  <si>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</si>
  <si>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</si>
  <si>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</si>
  <si>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</si>
  <si>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</si>
  <si>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</si>
  <si>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</si>
  <si>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</si>
  <si>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</si>
  <si>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</si>
  <si>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</si>
  <si>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</si>
  <si>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</si>
  <si>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</si>
  <si>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</si>
  <si>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</si>
  <si>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</si>
  <si>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</si>
  <si>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</si>
  <si>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</si>
  <si>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</si>
  <si>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</si>
  <si>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</si>
  <si>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</si>
  <si>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</si>
  <si>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</si>
  <si>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</si>
  <si>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</si>
  <si>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</si>
  <si>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</si>
  <si>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</si>
  <si>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</si>
  <si>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</si>
  <si>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</si>
  <si>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</si>
  <si>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</si>
  <si>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</si>
  <si>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07.0.00.R0975</t>
  </si>
  <si>
    <t>11.0.00.01010</t>
  </si>
  <si>
    <t>Муниципальная программа "Безопасность образовательных организаций Болотнинского района на 2015-2017 годы"</t>
  </si>
  <si>
    <t>12.0.00.01010</t>
  </si>
  <si>
    <t>08.0.00.00000</t>
  </si>
  <si>
    <t>08.0.00.06020</t>
  </si>
  <si>
    <t>08.0.00.07590</t>
  </si>
  <si>
    <t>99.0.00.02020</t>
  </si>
  <si>
    <t>99.1.00.70280</t>
  </si>
  <si>
    <t>99.2.00.70280</t>
  </si>
  <si>
    <t>99.3.00.70280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</si>
  <si>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</si>
  <si>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</si>
  <si>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</si>
  <si>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</si>
  <si>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</si>
  <si>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</si>
  <si>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</si>
  <si>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</si>
  <si>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</si>
  <si>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</si>
  <si>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</si>
  <si>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</si>
  <si>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2017 год</t>
  </si>
  <si>
    <t>2018 год</t>
  </si>
  <si>
    <t>тыс.руб.</t>
  </si>
  <si>
    <t>Расходы на реализацию мероприятий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</si>
  <si>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07.0.00.70550</t>
  </si>
  <si>
    <t xml:space="preserve"> Расходы на софинансирование к  мероприятиям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</si>
  <si>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07.0.00.70555</t>
  </si>
  <si>
    <t>00</t>
  </si>
  <si>
    <t>99.0.00.04010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</si>
  <si>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</si>
  <si>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</si>
  <si>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</si>
  <si>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</si>
  <si>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</si>
  <si>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</si>
  <si>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</si>
  <si>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</si>
  <si>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</si>
  <si>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</si>
  <si>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 xml:space="preserve">          Ведомственная структура расходов бюджета Болотнинского района на 2017 год и плановый период 2018 и 2019 годов</t>
  </si>
  <si>
    <t>Ведомственная структура расходов бюджета Болотнинского района  на 2017 год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</si>
  <si>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</si>
  <si>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</si>
  <si>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</si>
  <si>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</si>
  <si>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</si>
  <si>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07.0.00.70775</t>
  </si>
  <si>
    <t>Иные межбюджентые трансферты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</si>
  <si>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</si>
  <si>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</si>
  <si>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</si>
  <si>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</si>
  <si>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</si>
  <si>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</si>
  <si>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</si>
  <si>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</si>
  <si>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</si>
  <si>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в том числе:</t>
  </si>
  <si>
    <t>Иные межбюджетные трансферты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</si>
  <si>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</si>
  <si>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203 2 02 35134 05 0000 151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</si>
  <si>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</si>
  <si>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</si>
  <si>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</si>
  <si>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</si>
  <si>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</si>
  <si>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203 2 02 30024 05 0000 151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</si>
  <si>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</si>
  <si>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</si>
  <si>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</si>
  <si>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</si>
  <si>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</si>
  <si>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</si>
  <si>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</si>
  <si>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</si>
  <si>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</si>
  <si>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</si>
  <si>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</si>
  <si>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203 2 02 25097 05 0000 151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</si>
  <si>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</si>
  <si>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203 2 02 29999 05 0000 151</t>
  </si>
  <si>
    <t xml:space="preserve">Субсидии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</si>
  <si>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</si>
  <si>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</si>
  <si>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</si>
  <si>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</si>
  <si>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</si>
  <si>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подпрограммы "Выявление и поддержка одаренных детей и талатнтливой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</si>
  <si>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</si>
  <si>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</si>
  <si>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203 2 02 20216 05 0000 151</t>
  </si>
  <si>
    <t>Субсидии на реализацию мероприятий по совершенствованию организации школьного питания в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</si>
  <si>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</si>
  <si>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</si>
  <si>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</si>
  <si>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</si>
  <si>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</si>
  <si>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</si>
  <si>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</si>
  <si>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</si>
  <si>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</si>
  <si>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</si>
  <si>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188 1 16 90050 05 0000 140</t>
  </si>
  <si>
    <t>163 1 16 90050 05 0000 140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</si>
  <si>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</si>
  <si>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</si>
  <si>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</si>
  <si>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</si>
  <si>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</si>
  <si>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</si>
  <si>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129 1 16 35000 05 0000 140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</si>
  <si>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</si>
  <si>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</si>
  <si>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</si>
  <si>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</si>
  <si>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</si>
  <si>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</si>
  <si>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</si>
  <si>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141 1 16 25080 05 0000 140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</si>
  <si>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</si>
  <si>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</si>
  <si>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</si>
  <si>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</si>
  <si>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</si>
  <si>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</si>
  <si>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</si>
  <si>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</si>
  <si>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</si>
  <si>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</si>
  <si>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</si>
  <si>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</si>
  <si>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</si>
  <si>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</si>
  <si>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</si>
  <si>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203 1 14 06010 10 0000 430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</si>
  <si>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</si>
  <si>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</si>
  <si>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</si>
  <si>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</si>
  <si>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</si>
  <si>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</si>
  <si>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</si>
  <si>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</si>
  <si>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</si>
  <si>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</si>
  <si>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</si>
  <si>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</si>
  <si>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</si>
  <si>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</si>
  <si>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</si>
  <si>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</si>
  <si>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</si>
  <si>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203 1 11 05010 10 0000 120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</si>
  <si>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</si>
  <si>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</si>
  <si>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</si>
  <si>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</si>
  <si>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</si>
  <si>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</si>
  <si>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</si>
  <si>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</si>
  <si>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</si>
  <si>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</si>
  <si>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</si>
  <si>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</si>
  <si>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</si>
  <si>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</si>
  <si>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</si>
  <si>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</si>
  <si>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</si>
  <si>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</si>
  <si>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</si>
  <si>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(15,54 %)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</si>
  <si>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</si>
  <si>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</si>
  <si>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</si>
  <si>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</si>
  <si>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</si>
  <si>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</si>
  <si>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</si>
  <si>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</si>
  <si>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</si>
  <si>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</si>
  <si>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2017 год </t>
  </si>
  <si>
    <t>ДОХОДЫ БЮДЖЕТА БОЛОТНИНСКОГО РАЙОНА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</si>
  <si>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</si>
  <si>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</si>
  <si>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</si>
  <si>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>Нормативы отчислений в бюджет района, проценты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</si>
  <si>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</si>
  <si>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и плановый период 2018 и 2019 годов</t>
  </si>
  <si>
    <t>0709-1800001010-240</t>
  </si>
  <si>
    <t>Организация отдыха и занятости детей в каникулярное время на 2016-2017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</si>
  <si>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</si>
  <si>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</si>
  <si>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</si>
  <si>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</si>
  <si>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0709-1100001010-240</t>
  </si>
  <si>
    <t>Повышение кадрового потенциала учреждений образования и здравоохранения Болотнинского района на 2014-2017 годы</t>
  </si>
  <si>
    <t>1006-1400001010-240</t>
  </si>
  <si>
    <t>2016 год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</si>
  <si>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</si>
  <si>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</si>
  <si>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</si>
  <si>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2017 год </t>
  </si>
  <si>
    <t xml:space="preserve">      Перечень муниципальных программ, предусмотренных к финансированию из бюджета Болотнинского района на 2017 год  и плановый период 2018  и 2019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</si>
  <si>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</si>
  <si>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</si>
  <si>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</si>
  <si>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</si>
  <si>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</si>
  <si>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</si>
  <si>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</si>
  <si>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</si>
  <si>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</si>
  <si>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</si>
  <si>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</si>
  <si>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</si>
  <si>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</si>
  <si>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</si>
  <si>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</si>
  <si>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</si>
  <si>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</si>
  <si>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</si>
  <si>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</si>
  <si>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</si>
  <si>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</si>
  <si>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</si>
  <si>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</si>
  <si>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</si>
  <si>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</si>
  <si>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</si>
  <si>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</si>
  <si>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</si>
  <si>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</si>
  <si>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</si>
  <si>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</si>
  <si>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</si>
  <si>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</si>
  <si>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</si>
  <si>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</si>
  <si>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</si>
  <si>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</si>
  <si>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</si>
  <si>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</si>
  <si>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</si>
  <si>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</si>
  <si>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</si>
  <si>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</si>
  <si>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</si>
  <si>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</si>
  <si>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</si>
  <si>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</si>
  <si>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2017 год</t>
  </si>
  <si>
    <t xml:space="preserve"> Источники финансирования дефицита  бюджета Болотнинского района на 2017год и плановый период 2018 и 2019 годов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</si>
  <si>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</si>
  <si>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</si>
  <si>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</si>
  <si>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</si>
  <si>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</si>
  <si>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</si>
  <si>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</si>
  <si>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09.0.00.0001030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</si>
  <si>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</si>
  <si>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</si>
  <si>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 xml:space="preserve"> Расходы на реализацию основных общеобразовательных программ дошкольного образования в муниципальных образовательных организациях</t>
  </si>
  <si>
    <t>07.1.00.70110</t>
  </si>
  <si>
    <t>07.0.00.70849</t>
  </si>
  <si>
    <t>Реализация основных общеобразовательных программ в муниципальных общеобразовательных организациях</t>
  </si>
  <si>
    <t xml:space="preserve"> Расходы на реализацию основных общеобразовательных программ в муниципальных общеобразовательных организациях</t>
  </si>
  <si>
    <t>07.1.00.70120</t>
  </si>
  <si>
    <t>07.0.00.70779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</si>
  <si>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</si>
  <si>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</si>
  <si>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</si>
  <si>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</si>
  <si>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</si>
  <si>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</si>
  <si>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</si>
  <si>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08.0.00.R5580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</si>
  <si>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</si>
  <si>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08.0.00.R5585</t>
  </si>
  <si>
    <t>Культура, кинематография</t>
  </si>
  <si>
    <t>Массовый спорт</t>
  </si>
  <si>
    <t>1006-0200001010-610</t>
  </si>
  <si>
    <t>Стимулирование развития сельского хозяйства Болотнинского района на 2016-2018 годы"</t>
  </si>
  <si>
    <t>0405-1900001010-240</t>
  </si>
  <si>
    <t>Муниципальная программа "Развитие молодежной политики в Болотнинском районе Новосибирской области на 2017-2019 годы"</t>
  </si>
  <si>
    <t>Муниципальная программа "Развитие культуры Болотнинского района на 2016-2018 годы"</t>
  </si>
  <si>
    <t>20.0.00.01010</t>
  </si>
  <si>
    <t>Развитие молодежной политики в Болотнинском районе Новосибирской области на 2017-2019 годы</t>
  </si>
  <si>
    <t>0707-2000001010-240</t>
  </si>
  <si>
    <t>Развитие культуры Болотнинского района на 2016-2018 годы</t>
  </si>
  <si>
    <t>0709-0500001010-240</t>
  </si>
  <si>
    <t>0801-0500001010-240</t>
  </si>
  <si>
    <t>0801-0500001010-620</t>
  </si>
  <si>
    <t>203 2 02 4516 05 0000 151</t>
  </si>
  <si>
    <t>Средства, передаваемые местным бюджетам из резервного фонда Правительства Новосибирской области</t>
  </si>
  <si>
    <t xml:space="preserve">Расходы за счет средств резервного фонда Правительства Новосибирской области </t>
  </si>
  <si>
    <t>03.0.00.20540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</si>
  <si>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</si>
  <si>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</si>
  <si>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</si>
  <si>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</si>
  <si>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Безопасность образовательных организаций Болотнинского района на 2015-2017 годы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</si>
  <si>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</si>
  <si>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</si>
  <si>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</si>
  <si>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</si>
  <si>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</si>
  <si>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</si>
  <si>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</si>
  <si>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</si>
  <si>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</si>
  <si>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</si>
  <si>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</si>
  <si>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</si>
  <si>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</si>
  <si>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</si>
  <si>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</si>
  <si>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</si>
  <si>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</si>
  <si>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</si>
  <si>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</si>
  <si>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</si>
  <si>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1.2</t>
  </si>
  <si>
    <t xml:space="preserve"> Распределение субсидий поселениям Болотнинского района на 2017 год и плановый период 2018 и 2019 годов</t>
  </si>
  <si>
    <t>Расходы на обеспечение деятельности   муниципальных учреждений</t>
  </si>
  <si>
    <t>15.0.00.70510</t>
  </si>
  <si>
    <t>Расходы на содержание детских дошкольных учреждений</t>
  </si>
  <si>
    <t>07.0.01.70510</t>
  </si>
  <si>
    <t>13.0.00.70150</t>
  </si>
  <si>
    <t>Расходы на содержание общеобразовательных учреждений</t>
  </si>
  <si>
    <t>07.0.00.70510</t>
  </si>
  <si>
    <t>Расходы на содержание учреждений дополнительного образования</t>
  </si>
  <si>
    <t>Расходы на содержание прочих учреждений в области образования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</si>
  <si>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</si>
  <si>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</si>
  <si>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</si>
  <si>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</si>
  <si>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0709-1200001010-244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</si>
  <si>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</si>
  <si>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Субсидии на комплектование книжных фондов муниципальных общедоступных библиотек в рамках  государственной программы Новосибирской области "Культура Новосибирской области на 2015-2020 годы"</t>
  </si>
  <si>
    <t>203 2 02 20077 05 0000 151</t>
  </si>
  <si>
    <t>203 2 02 25519 05 0000 151</t>
  </si>
  <si>
    <t>203 2 02 25558 05 0000 151</t>
  </si>
  <si>
    <t>Обеспечение проведения выборов и референдумов</t>
  </si>
  <si>
    <t>99.0.0000</t>
  </si>
  <si>
    <t>Проведение выборов в органы муниципальной власти Болотнинского района</t>
  </si>
  <si>
    <t>99.0.0203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</si>
  <si>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</si>
  <si>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</si>
  <si>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Расходы на реализацию мероприятияй муниципальной программы "Охрана окружающей среды и создание комфортных условий для проживания населения Болотнинского района на 2017 год"</t>
  </si>
  <si>
    <t>21.0.00.01010</t>
  </si>
  <si>
    <t>830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</si>
  <si>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</si>
  <si>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</si>
  <si>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</si>
  <si>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08.0.00.R5192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</si>
  <si>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</si>
  <si>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08.0.00.R5195</t>
  </si>
  <si>
    <t>1006-0200001010-620</t>
  </si>
  <si>
    <t>0709-1800001010-110</t>
  </si>
  <si>
    <t>Стимулирование развития жилищного строительства в Болотнинском районе Новосибирской области на 2017-2022 годы</t>
  </si>
  <si>
    <t>0412-2200001010-244</t>
  </si>
  <si>
    <t>Охрана окружающей среды и создание комфортных условий для проживания населения Болотнинского района на 2017 год</t>
  </si>
  <si>
    <t>0503-2100001010-244</t>
  </si>
  <si>
    <t>Другие вопросы в области физической культуры и спорта</t>
  </si>
  <si>
    <t>0709-1200001010-622</t>
  </si>
  <si>
    <t xml:space="preserve"> Распределение иных межбюджетных трнасфертов поселениям Болотнинского района на 2017 год и плановый период 2018 и 2019 годов</t>
  </si>
  <si>
    <t>МО Егоровского с.с.</t>
  </si>
  <si>
    <t>Таблица 1.5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</si>
  <si>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на 2015-2020 годы"</t>
  </si>
  <si>
    <t>Невыясненные поступления, зачисляемые в бюджеты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</si>
  <si>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ущерба, зачисляемые в бюджеты муниципальных районов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</si>
  <si>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</si>
  <si>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Доходы от продажи нематериальных активов, находящихся в собственности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</si>
  <si>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</si>
  <si>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</si>
  <si>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</si>
  <si>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</si>
  <si>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Прочие доходы от оказания платных услуг (работ) получателями средств бюджетов муниципальных районов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</si>
  <si>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</si>
  <si>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</si>
  <si>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Проценты, полученные от предоставления бюджетных кредитов внутри страны за счет средств бюджетов муниципальных районов</t>
  </si>
  <si>
    <t>Наименование видов доходов</t>
  </si>
  <si>
    <t xml:space="preserve"> Не установленные бюджетным законодательством Российской Федерации нормативы распределения доходов между бюджетами бюджетной системы Российской Федерации в части налоговых и неналоговых доходов на 2017 год и плановый период 2018-2019г.г.</t>
  </si>
  <si>
    <t xml:space="preserve">НЕ УСТАНОВЛЕННЫЕ БЮДЖЕТНЫМ ЗАКОНОДАТЕЛЬСТВОМ РОССИЙСКОЙ ФЕДЕРАЦИИ                                                                                                НОРМАТИВЫ РАСПРЕДЕЛЕНИЯ ДОХОДОВ МЕЖДУ БЮДЖЕТАМИ БЮДЖЕТНОЙ СИСТЕМЫ                                                                         </t>
  </si>
  <si>
    <t>1 16 90050 05 6000 140</t>
  </si>
  <si>
    <t>Западно-Сибирское управление Федеральной службы по экологическому, технологическому и атомному надзору</t>
  </si>
  <si>
    <t>1 16 21050 05 6000 140</t>
  </si>
  <si>
    <t>Федеральная служба судебных приставов (Управление Федеральной службы судебных приставов по Новосибирской области)</t>
  </si>
  <si>
    <t>Денежные взыскания (штрафы) за нарушение законодательства Российской Федерации об административных нарушениях, предусмотренных статьей 20.25 Кодекса Российской Федерации об административных нарушениях</t>
  </si>
  <si>
    <t>1 16 43000 01 6000 140</t>
  </si>
  <si>
    <t>Денежные взыскания (штрафы) за нарушение земельного законодательства</t>
  </si>
  <si>
    <t>1 16 25060 01 6000 140</t>
  </si>
  <si>
    <t>Федеральная регистрационная служба</t>
  </si>
  <si>
    <t>1 17 05050 05 0000 180</t>
  </si>
  <si>
    <t>1 17 01050 05 0000 180</t>
  </si>
  <si>
    <t>1 16 90050 05 0000 140</t>
  </si>
  <si>
    <t>1 16 23052 05 0000 140</t>
  </si>
  <si>
    <t>1 16 21050 05 0000 140</t>
  </si>
  <si>
    <t>1 14 06025 05 0000 430</t>
  </si>
  <si>
    <t>1 14 06013 13 0000 430</t>
  </si>
  <si>
    <t>1 14 04050 05 0000 420</t>
  </si>
  <si>
    <t>1 14 02053 05 0000 440</t>
  </si>
  <si>
    <t>1 14 02052 05 0000 440</t>
  </si>
  <si>
    <t>1 14 02053 05 0000 410</t>
  </si>
  <si>
    <t>1 14 02052 05 0000 410</t>
  </si>
  <si>
    <t>Прочие доходы от компенсации затрат  бюджетов муниципальных районов</t>
  </si>
  <si>
    <t>1 13 02995 05 0000 130</t>
  </si>
  <si>
    <t>1 13 01995 05 0000 130</t>
  </si>
  <si>
    <t>1 11 09045 05 0000 120</t>
  </si>
  <si>
    <t>1 11 05035 05 0000 120</t>
  </si>
  <si>
    <t>1 11 05025 05 0000 120</t>
  </si>
  <si>
    <t xml:space="preserve"> 1 11 05013 13 0000 120</t>
  </si>
  <si>
    <t>1 11 03050 05 0000 120</t>
  </si>
  <si>
    <t>1 08 07150 01 1000 110</t>
  </si>
  <si>
    <t xml:space="preserve">    администрация Болотнинского района Новосибирской области</t>
  </si>
  <si>
    <t>Федеральная миграционная служба (Управление Федеральной миграционной службы по Новосибирской области)</t>
  </si>
  <si>
    <t>Денежные взыскания (штрафы) за нарушение законодательства Российской Федерации об административных правонарушениях, предусмотренных статьей 20.25 Кодекса Российской Федерации об административных правонарушениях</t>
  </si>
  <si>
    <t>1 16 30030 01 6000 140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</si>
  <si>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</si>
  <si>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1 16 30014 01 6000 140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</si>
  <si>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</si>
  <si>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1 16 08010 01 6000 140</t>
  </si>
  <si>
    <t>Министерство внутренних дел Российской Федерации (Главное управление Министерства внутренних дел Российской Федерации по Новосибирской области)</t>
  </si>
  <si>
    <t>1 16 06000 01 6000 140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</si>
  <si>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</si>
  <si>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1 16 03030 01 6000 140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</si>
  <si>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 </t>
  </si>
  <si>
    <t>1 16 03010 01 6000 140</t>
  </si>
  <si>
    <t>Прочие местные налоги и сборы, мобилизуемые на территориях муниципальных районов</t>
  </si>
  <si>
    <t>1 09 07053 05 1000 110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</si>
  <si>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</si>
  <si>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1 09 07033 05 1000 110</t>
  </si>
  <si>
    <t>Налог на рекламу, мобилизуемый на территориях муниципальных районов</t>
  </si>
  <si>
    <t>1 09 07013 05 1000 110</t>
  </si>
  <si>
    <t>1 08 03010 01 1000 110</t>
  </si>
  <si>
    <t>Налог, взимаемый в связи с применением патентной системы налогообложения</t>
  </si>
  <si>
    <t>1 05 04020 02 4000 110</t>
  </si>
  <si>
    <t>1 05 04020 02 3000 110</t>
  </si>
  <si>
    <t>1 05 04020 02 2100 110</t>
  </si>
  <si>
    <t>1 05 04020 02 1000 110</t>
  </si>
  <si>
    <t>Единый сельскохозяйственный налог (за налоговые периоды, истекшие до 1 января 2011 года)</t>
  </si>
  <si>
    <t>1 05 03020 01 4000 110</t>
  </si>
  <si>
    <t>1 05 03020 01 3000 110</t>
  </si>
  <si>
    <t>1 05 03020 01 2100 110</t>
  </si>
  <si>
    <t>1 05 03020 01 1000 110</t>
  </si>
  <si>
    <t>1 05 03010 01 4000 110</t>
  </si>
  <si>
    <t>1 05 03010 01 3000 110</t>
  </si>
  <si>
    <t>1 05 03010 01 2100 110</t>
  </si>
  <si>
    <t>1 05 03010 01 1000 110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</si>
  <si>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</si>
  <si>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1 05 02020 02 4000 110</t>
  </si>
  <si>
    <t>1 05 02020 02 3000 110</t>
  </si>
  <si>
    <t>1 05 02020 02 2100 110</t>
  </si>
  <si>
    <t>1 05 02020 02 1000 110</t>
  </si>
  <si>
    <t>1 05 02010 02 4000 110</t>
  </si>
  <si>
    <t>1 05 02010 02 3000 110</t>
  </si>
  <si>
    <t>1 05 02010 02 2100 110</t>
  </si>
  <si>
    <t>1 05 02010 02 1000 110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</si>
  <si>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</si>
  <si>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1 01 02040 01 4000 110</t>
  </si>
  <si>
    <t>1 01 02040 01 3000 110</t>
  </si>
  <si>
    <t>1 01 02040 01 2100 110</t>
  </si>
  <si>
    <t>1 01 02040 01 1000 110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</si>
  <si>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</si>
  <si>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1 01 02030 01 4000 110</t>
  </si>
  <si>
    <t>1 01 02030 01 3000 110</t>
  </si>
  <si>
    <t>1 01 02030 01 2100 110</t>
  </si>
  <si>
    <t>1 01 02030 01 1000 110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</si>
  <si>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</si>
  <si>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1 01 02020 01 4000 110</t>
  </si>
  <si>
    <t>1 01 02020 01 3000 110</t>
  </si>
  <si>
    <t>1 01 02020 01 2100 110</t>
  </si>
  <si>
    <t>1 01 02020 01 1000 110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</si>
  <si>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</si>
  <si>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1 01 02010 01 4000 110</t>
  </si>
  <si>
    <t>1 01 02010 01 3000 110</t>
  </si>
  <si>
    <t>1 01 02010 01 2100 110</t>
  </si>
  <si>
    <t>1 01 02010 01 1000 110</t>
  </si>
  <si>
    <t>Федеральная налоговая служба (Управление Федеральной налоговой службы по Новосибирской области)</t>
  </si>
  <si>
    <t>Министерство Российской Федерации по делам гражданской обороны, чрезвычайным ситуациям и ликвидации последствий стихийных бедствий (Главное управление МЧС России по Новосибирской области)</t>
  </si>
  <si>
    <t>Инспекция государственного надзора за техническим состоянием самоходных машин и других видов техники (Инспекция гостехнадзора) Новосибирской области</t>
  </si>
  <si>
    <t>Межрегиональное управление Федеральной службы по регулированию алкогольного рынка по Сибирскому федеральному округу
Система ГАРАНТ: http://base.garant.ru/70373190/#ixzz3HJRFSPW3</t>
  </si>
  <si>
    <t>Денежные взыскания (штрафы) за нарушение законодательства в области обеспечения санитарно-эпидемиологического благополучия человека</t>
  </si>
  <si>
    <t>1 16 28000 01 6000 140</t>
  </si>
  <si>
    <t>1 16 25085 05 6000 140</t>
  </si>
  <si>
    <t>Денежные взыскания (штрафы) за нарушение законодательства в области охраны окружающей среды</t>
  </si>
  <si>
    <t>1 16 25050 01 6000 140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</si>
  <si>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</si>
  <si>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1 16 25020 01 6000 140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</si>
  <si>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</si>
  <si>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1 16 08020 01 6000 140</t>
  </si>
  <si>
    <t>Управление Федеральной службы по надзору в сфере защиты прав потребителей и благополучия человека (Управление Роспотребнадзора по Новосибирской области, Управление Роспотребнадзора по железнодорожному транспорту)</t>
  </si>
  <si>
    <t>129</t>
  </si>
  <si>
    <t>1 16 35030 05 0000 140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</si>
  <si>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</si>
  <si>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1 16 25030 01 0000 140</t>
  </si>
  <si>
    <t>Департамент по охране животного мира Новосибирской области</t>
  </si>
  <si>
    <t>111</t>
  </si>
  <si>
    <t>Управление ветеринарии Новосибирской области</t>
  </si>
  <si>
    <t>106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</si>
  <si>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</si>
  <si>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1 16 30010 01 6000 140</t>
  </si>
  <si>
    <t>Федеральная служба по надзору в сфере транспорта (Сибирское управление государственного автодорожного надзора Федеральной службы по надзору в сфере транспорта, Сибирское управление государственного железнодорожного надзора Федеральной службы по надзору в сфере транспорта,Управление государственного авиационного надзора и надзора за обеспечением транспортной безопасности по Сибирскому федеральному округу, Обское управление государственного речного надзора Федеральной службы по надзору в сфере транспорта)</t>
  </si>
  <si>
    <t>Денежные взыскания (штрафы) за нарушение бюджетного законодательства (в части бюджетов муниципальных районов)</t>
  </si>
  <si>
    <t>1 16 18050 05 6000 140</t>
  </si>
  <si>
    <t>102</t>
  </si>
  <si>
    <t>Контрольно-счетная палата Новосибирской области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</si>
  <si>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</si>
  <si>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</si>
  <si>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</si>
  <si>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</si>
  <si>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</si>
  <si>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</si>
  <si>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</si>
  <si>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1 03 02230 01 0000 110</t>
  </si>
  <si>
    <t>Федеральное казначейство (Управление Федерального казначейства по Новосибирской области)</t>
  </si>
  <si>
    <t>098</t>
  </si>
  <si>
    <t>Департамент природных ресурсов и охраны окружающей среды Новосибирской области</t>
  </si>
  <si>
    <t>097</t>
  </si>
  <si>
    <t>Министерство труда, занятости и трудовых ресурсов Новосибирской области</t>
  </si>
  <si>
    <t>096</t>
  </si>
  <si>
    <t>Федеральная служба по надзору в сфере связи, информационных технологий и массовых коммуникаций (Управление Федеральной службы по надзору в сфере связи, информационных технологий и массовых коммуникаций по Новосибирской области)</t>
  </si>
  <si>
    <t>081</t>
  </si>
  <si>
    <t>Управление Федеральной службы по ветеринарному и фитосанитарному надзору по Новосибирской области</t>
  </si>
  <si>
    <t>Денежные взыскания (штрафы) за нарушение законодательства о недрах</t>
  </si>
  <si>
    <t>1 16 25010 01 6000 140</t>
  </si>
  <si>
    <t>048</t>
  </si>
  <si>
    <t>Плата за иные виды негативного воздействия на окружающую среду</t>
  </si>
  <si>
    <t>1 12 01050 01 6000 120</t>
  </si>
  <si>
    <t>Плата за размещение отходов производства и потребления</t>
  </si>
  <si>
    <t>1 12 01040 01 6000 120</t>
  </si>
  <si>
    <t>Плата за выбросы загрязняющих  веществ в водные объекты</t>
  </si>
  <si>
    <t>1 12 01030 01 6000 120</t>
  </si>
  <si>
    <t>Плата за выбросы загрязняющих веществ в атмосферный воздух передвижными объектами</t>
  </si>
  <si>
    <t>1 12 01020 01 6000 120</t>
  </si>
  <si>
    <t>Плата за выбросы загрязняющих веществ в атмосферный воздух стационарными объектами</t>
  </si>
  <si>
    <t>1 12 01010 01 6000 120</t>
  </si>
  <si>
    <t>Федеральная служба по надзору в сфере природопользования (Департамент Росприроднадзора по Сибирскому федеральному округу)</t>
  </si>
  <si>
    <t xml:space="preserve">Главные администраторы доходов бюджета Болотнинского района,                                                                                                                                                              за исключением безвозмездных поступлений на 2017 год и плановый период 2018-2019 годов </t>
  </si>
  <si>
    <t xml:space="preserve">ГЛАВНЫЕ АДМИНИСТРАТОРЫ ДОХОДОВ БЮДЖЕТА БОЛОТНИНСКОГО РАЙОНА  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</si>
  <si>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</si>
  <si>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</si>
  <si>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</si>
  <si>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</si>
  <si>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203 2 07 05030 05 0000 180</t>
  </si>
  <si>
    <t>Прочие безвозмездные поступления в бюджеты муниципальных районов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</si>
  <si>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</si>
  <si>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>Субсидии на благоустройство территорий кладбищ</t>
  </si>
  <si>
    <t>МО г.Болотное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</si>
  <si>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 на 2017 год</t>
  </si>
  <si>
    <t>Таблица 1.6</t>
  </si>
  <si>
    <t>Таблица 1,7</t>
  </si>
  <si>
    <t xml:space="preserve"> Распределение иных межбюджетных трансфертов из резервного фонда Болотнинского района на 2017 год</t>
  </si>
  <si>
    <t>0709-1200001010-612</t>
  </si>
  <si>
    <t xml:space="preserve">Исполнение судебных актов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</si>
  <si>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</si>
  <si>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</si>
  <si>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 xml:space="preserve"> Распределение иных межбюджетных на реализацию мероприятий ГП НСО "Развитие автомобильных дорог регионального, межмуниципального и местного значения на 2015-2022 годы" на 2017 год</t>
  </si>
  <si>
    <t>Таблица 1.8</t>
  </si>
  <si>
    <t>Расходы на благоустройство кладбищ</t>
  </si>
  <si>
    <t>99.0.00.70540</t>
  </si>
  <si>
    <t>Приложение 10 к решению 15-й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25.07..2017г №161</t>
  </si>
  <si>
    <t>Приложение 16 к 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№161</t>
  </si>
  <si>
    <t>Приложение 16 к 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  161</t>
  </si>
  <si>
    <t>Приложение 1 к 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№161</t>
  </si>
  <si>
    <t>Приложение 4 к 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№161</t>
  </si>
  <si>
    <t>Приложение 3 к  решению 15-й сессии  Совета Депутатов Болотнинского района "О внесении изменений в решение 9-ой сессии от 17.11.2017г. № 86 «О бюджете Болотнинского района на 2017 год и плановый период 2018 и 2019 годов» от 25.07.2017 года № 161</t>
  </si>
  <si>
    <t>Приложение 13 к 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№161</t>
  </si>
  <si>
    <t>Приложение 11 к решению 15-й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25.07.2017г № 161</t>
  </si>
  <si>
    <t>Приложение 5 к решению 15-й сессии Совета Депутатов Болотнинского района  "О внесении изменений в решение 9-ой сессии от 17.11.2017г. №86 "О бюджете Болотнинского района на 2017 год и плановый период 2018 и 2019г.г." от 25.07.2017г № 161</t>
  </si>
  <si>
    <t xml:space="preserve">Приложение 6 к решению 15-й 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25.07.2017г № 161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</si>
</sst>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6" fillId="0" borderId="0"/>
    <xf numFmtId="0" fontId="1" fillId="0" borderId="0"/>
    <xf numFmtId="0" fontId="31" fillId="0" borderId="0"/>
    <xf numFmtId="0" fontId="17" fillId="0" borderId="0"/>
    <xf numFmtId="0" fontId="35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" fillId="0" borderId="0"/>
    <xf numFmtId="0" fontId="6" fillId="0" borderId="0"/>
    <xf numFmtId="0" fontId="29" fillId="0" borderId="0"/>
    <xf numFmtId="0" fontId="17" fillId="0" borderId="0"/>
    <xf numFmtId="0" fontId="3" fillId="0" borderId="0"/>
  </cellStyleXfs>
  <cellXfs count="384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2" fontId="4" fillId="0" borderId="1" xfId="1" applyNumberFormat="1" applyFont="1" applyBorder="1"/>
    <xf numFmtId="165" fontId="10" fillId="0" borderId="0" xfId="1" applyNumberFormat="1" applyFont="1" applyBorder="1"/>
    <xf numFmtId="49" fontId="11" fillId="0" borderId="1" xfId="0" applyNumberFormat="1" applyFont="1" applyFill="1" applyBorder="1" applyAlignment="1">
      <alignment horizontal="left" wrapText="1"/>
    </xf>
    <xf numFmtId="0" fontId="10" fillId="0" borderId="1" xfId="3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11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19" fillId="0" borderId="0" xfId="20" applyNumberFormat="1" applyFont="1" applyFill="1" applyBorder="1" applyAlignment="1">
      <alignment horizontal="left"/>
    </xf>
    <xf numFmtId="0" fontId="19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19" fillId="0" borderId="0" xfId="20" applyNumberFormat="1" applyFont="1" applyFill="1" applyAlignment="1">
      <alignment horizontal="left"/>
    </xf>
    <xf numFmtId="0" fontId="20" fillId="3" borderId="0" xfId="20" applyFont="1" applyFill="1" applyAlignment="1">
      <alignment horizontal="right"/>
    </xf>
    <xf numFmtId="0" fontId="21" fillId="4" borderId="0" xfId="20" applyFont="1" applyFill="1" applyAlignment="1"/>
    <xf numFmtId="0" fontId="21" fillId="3" borderId="0" xfId="20" applyFont="1" applyFill="1" applyAlignment="1"/>
    <xf numFmtId="0" fontId="21" fillId="4" borderId="0" xfId="20" applyFont="1" applyFill="1" applyAlignment="1">
      <alignment horizontal="right"/>
    </xf>
    <xf numFmtId="0" fontId="22" fillId="0" borderId="0" xfId="20" applyFont="1" applyFill="1"/>
    <xf numFmtId="0" fontId="22" fillId="0" borderId="0" xfId="20" applyFont="1" applyFill="1" applyBorder="1"/>
    <xf numFmtId="165" fontId="17" fillId="0" borderId="0" xfId="16" applyNumberFormat="1" applyAlignment="1">
      <alignment horizontal="left"/>
    </xf>
    <xf numFmtId="165" fontId="22" fillId="3" borderId="1" xfId="20" applyNumberFormat="1" applyFont="1" applyFill="1" applyBorder="1" applyAlignment="1">
      <alignment horizontal="right"/>
    </xf>
    <xf numFmtId="0" fontId="23" fillId="4" borderId="1" xfId="20" applyFont="1" applyFill="1" applyBorder="1" applyAlignment="1">
      <alignment wrapText="1"/>
    </xf>
    <xf numFmtId="0" fontId="23" fillId="3" borderId="1" xfId="20" applyFont="1" applyFill="1" applyBorder="1" applyAlignment="1"/>
    <xf numFmtId="165" fontId="19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19" fillId="3" borderId="1" xfId="20" applyFont="1" applyFill="1" applyBorder="1" applyAlignment="1"/>
    <xf numFmtId="0" fontId="19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3" fillId="5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>
      <alignment vertical="top" wrapText="1"/>
    </xf>
    <xf numFmtId="0" fontId="19" fillId="4" borderId="1" xfId="20" applyFont="1" applyFill="1" applyBorder="1" applyAlignment="1">
      <alignment wrapText="1"/>
    </xf>
    <xf numFmtId="165" fontId="22" fillId="5" borderId="0" xfId="20" applyNumberFormat="1" applyFont="1" applyFill="1" applyBorder="1" applyAlignment="1">
      <alignment horizontal="left"/>
    </xf>
    <xf numFmtId="0" fontId="5" fillId="0" borderId="0" xfId="20" applyFont="1" applyFill="1"/>
    <xf numFmtId="0" fontId="5" fillId="0" borderId="0" xfId="20" applyFont="1" applyFill="1" applyBorder="1"/>
    <xf numFmtId="165" fontId="19" fillId="4" borderId="1" xfId="20" applyNumberFormat="1" applyFont="1" applyFill="1" applyBorder="1"/>
    <xf numFmtId="0" fontId="23" fillId="4" borderId="1" xfId="20" applyFont="1" applyFill="1" applyBorder="1" applyAlignment="1">
      <alignment vertical="top" wrapText="1"/>
    </xf>
    <xf numFmtId="0" fontId="23" fillId="3" borderId="1" xfId="20" applyFont="1" applyFill="1" applyBorder="1" applyAlignment="1">
      <alignment horizontal="left"/>
    </xf>
    <xf numFmtId="165" fontId="26" fillId="3" borderId="1" xfId="20" applyNumberFormat="1" applyFont="1" applyFill="1" applyBorder="1" applyAlignment="1">
      <alignment horizontal="right" wrapText="1"/>
    </xf>
    <xf numFmtId="0" fontId="23" fillId="0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0" fontId="24" fillId="4" borderId="1" xfId="16" applyNumberFormat="1" applyFont="1" applyFill="1" applyBorder="1" applyAlignment="1" applyProtection="1">
      <alignment horizontal="justify" vertical="center"/>
      <protection hidden="1"/>
    </xf>
    <xf numFmtId="0" fontId="19" fillId="0" borderId="1" xfId="4" applyNumberFormat="1" applyFont="1" applyFill="1" applyBorder="1" applyAlignment="1" applyProtection="1">
      <alignment horizontal="left" vertical="center"/>
      <protection hidden="1"/>
    </xf>
    <xf numFmtId="2" fontId="19" fillId="0" borderId="0" xfId="20" applyNumberFormat="1" applyFont="1" applyFill="1" applyBorder="1" applyAlignment="1">
      <alignment horizontal="left"/>
    </xf>
    <xf numFmtId="0" fontId="19" fillId="4" borderId="1" xfId="20" applyFont="1" applyFill="1" applyBorder="1" applyAlignment="1"/>
    <xf numFmtId="0" fontId="23" fillId="4" borderId="1" xfId="20" applyFont="1" applyFill="1" applyBorder="1" applyAlignment="1"/>
    <xf numFmtId="49" fontId="19" fillId="3" borderId="1" xfId="20" applyNumberFormat="1" applyFont="1" applyFill="1" applyBorder="1" applyAlignment="1">
      <alignment wrapText="1"/>
    </xf>
    <xf numFmtId="0" fontId="19" fillId="3" borderId="1" xfId="20" applyFont="1" applyFill="1" applyBorder="1" applyAlignment="1">
      <alignment wrapText="1"/>
    </xf>
    <xf numFmtId="0" fontId="19" fillId="3" borderId="1" xfId="20" applyFont="1" applyFill="1" applyBorder="1" applyAlignment="1">
      <alignment horizontal="left"/>
    </xf>
    <xf numFmtId="165" fontId="23" fillId="0" borderId="0" xfId="20" applyNumberFormat="1" applyFont="1" applyFill="1" applyBorder="1" applyAlignment="1">
      <alignment horizontal="left"/>
    </xf>
    <xf numFmtId="0" fontId="20" fillId="3" borderId="1" xfId="20" applyFont="1" applyFill="1" applyBorder="1" applyAlignment="1">
      <alignment horizontal="right" wrapText="1"/>
    </xf>
    <xf numFmtId="0" fontId="20" fillId="4" borderId="1" xfId="21" applyFont="1" applyFill="1" applyBorder="1" applyAlignment="1">
      <alignment horizontal="center" vertical="center" wrapText="1"/>
    </xf>
    <xf numFmtId="0" fontId="20" fillId="3" borderId="1" xfId="21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3" borderId="0" xfId="20" applyFont="1" applyFill="1" applyBorder="1" applyAlignment="1">
      <alignment horizontal="center" wrapText="1"/>
    </xf>
    <xf numFmtId="0" fontId="20" fillId="3" borderId="0" xfId="20" applyFont="1" applyFill="1" applyBorder="1" applyAlignment="1">
      <alignment horizontal="right" wrapText="1"/>
    </xf>
    <xf numFmtId="0" fontId="20" fillId="4" borderId="0" xfId="20" applyFont="1" applyFill="1" applyBorder="1" applyAlignment="1">
      <alignment horizontal="center" vertical="center" wrapText="1"/>
    </xf>
    <xf numFmtId="0" fontId="20" fillId="3" borderId="0" xfId="20" applyFont="1" applyFill="1" applyAlignment="1"/>
    <xf numFmtId="0" fontId="19" fillId="0" borderId="0" xfId="20" applyFont="1" applyFill="1"/>
    <xf numFmtId="0" fontId="19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1" xfId="23" applyFont="1" applyFill="1" applyBorder="1" applyAlignment="1">
      <alignment horizontal="right" wrapText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3" fillId="0" borderId="0" xfId="5"/>
    <xf numFmtId="165" fontId="3" fillId="0" borderId="1" xfId="5" applyNumberFormat="1" applyBorder="1" applyAlignment="1">
      <alignment horizontal="center"/>
    </xf>
    <xf numFmtId="0" fontId="3" fillId="0" borderId="1" xfId="5" applyBorder="1" applyAlignment="1">
      <alignment horizontal="center"/>
    </xf>
    <xf numFmtId="0" fontId="3" fillId="0" borderId="5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13" fillId="0" borderId="0" xfId="25" applyFont="1" applyFill="1" applyBorder="1" applyAlignment="1">
      <alignment vertical="center" wrapText="1"/>
    </xf>
    <xf numFmtId="0" fontId="32" fillId="0" borderId="0" xfId="1" applyNumberFormat="1" applyFont="1" applyFill="1" applyAlignment="1" applyProtection="1">
      <alignment horizontal="center" vertical="top" wrapText="1"/>
      <protection hidden="1"/>
    </xf>
    <xf numFmtId="0" fontId="33" fillId="0" borderId="0" xfId="5" applyFont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34" fillId="0" borderId="2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3" fillId="0" borderId="1" xfId="5" applyBorder="1" applyAlignment="1">
      <alignment horizontal="center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165" fontId="23" fillId="3" borderId="1" xfId="2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5" fontId="34" fillId="0" borderId="1" xfId="1" applyNumberFormat="1" applyFont="1" applyBorder="1"/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/>
    </xf>
    <xf numFmtId="0" fontId="4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0" borderId="0" xfId="0" applyFont="1" applyFill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4" borderId="1" xfId="28" applyFont="1" applyFill="1" applyBorder="1" applyAlignment="1"/>
    <xf numFmtId="0" fontId="19" fillId="4" borderId="1" xfId="20" applyFont="1" applyFill="1" applyBorder="1" applyAlignment="1">
      <alignment vertical="distributed" wrapText="1"/>
    </xf>
    <xf numFmtId="0" fontId="3" fillId="0" borderId="1" xfId="5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4" fillId="0" borderId="0" xfId="3" applyFont="1" applyFill="1" applyBorder="1"/>
    <xf numFmtId="165" fontId="14" fillId="0" borderId="0" xfId="3" applyNumberFormat="1" applyFont="1" applyFill="1" applyBorder="1" applyAlignment="1">
      <alignment horizontal="center"/>
    </xf>
    <xf numFmtId="0" fontId="13" fillId="0" borderId="1" xfId="3" applyFont="1" applyFill="1" applyBorder="1"/>
    <xf numFmtId="165" fontId="14" fillId="0" borderId="0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4" fillId="0" borderId="11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4" fillId="0" borderId="0" xfId="29" applyFont="1" applyFill="1"/>
    <xf numFmtId="2" fontId="4" fillId="0" borderId="1" xfId="29" applyNumberFormat="1" applyFont="1" applyFill="1" applyBorder="1" applyAlignment="1">
      <alignment horizontal="center"/>
    </xf>
    <xf numFmtId="0" fontId="4" fillId="0" borderId="1" xfId="30" applyFont="1" applyFill="1" applyBorder="1" applyAlignment="1">
      <alignment vertical="top" wrapText="1"/>
    </xf>
    <xf numFmtId="0" fontId="4" fillId="0" borderId="1" xfId="31" applyFont="1" applyBorder="1" applyAlignment="1">
      <alignment horizontal="justify" vertical="top" wrapText="1"/>
    </xf>
    <xf numFmtId="0" fontId="4" fillId="0" borderId="16" xfId="22" applyFont="1" applyFill="1" applyBorder="1" applyAlignment="1">
      <alignment vertical="top" wrapText="1"/>
    </xf>
    <xf numFmtId="0" fontId="4" fillId="0" borderId="16" xfId="32" applyFont="1" applyFill="1" applyBorder="1" applyAlignment="1">
      <alignment horizontal="justify" vertical="top" wrapText="1"/>
    </xf>
    <xf numFmtId="0" fontId="4" fillId="0" borderId="16" xfId="22" applyFont="1" applyFill="1" applyBorder="1" applyAlignment="1">
      <alignment horizontal="justify" vertical="top" wrapText="1"/>
    </xf>
    <xf numFmtId="0" fontId="4" fillId="0" borderId="16" xfId="33" applyFont="1" applyFill="1" applyBorder="1" applyAlignment="1">
      <alignment horizontal="justify" vertical="top" wrapText="1"/>
    </xf>
    <xf numFmtId="0" fontId="4" fillId="0" borderId="16" xfId="22" applyFont="1" applyFill="1" applyBorder="1" applyAlignment="1">
      <alignment horizontal="left" vertical="top" wrapText="1"/>
    </xf>
    <xf numFmtId="0" fontId="14" fillId="0" borderId="0" xfId="29" applyFont="1" applyAlignment="1">
      <alignment horizontal="right" wrapText="1"/>
    </xf>
    <xf numFmtId="0" fontId="5" fillId="0" borderId="0" xfId="29" applyFont="1" applyFill="1" applyBorder="1" applyAlignment="1">
      <alignment horizontal="right"/>
    </xf>
    <xf numFmtId="0" fontId="14" fillId="0" borderId="0" xfId="29" applyFont="1" applyAlignment="1">
      <alignment horizontal="center" wrapText="1"/>
    </xf>
    <xf numFmtId="0" fontId="4" fillId="0" borderId="0" xfId="29" applyFont="1" applyFill="1" applyBorder="1" applyAlignment="1">
      <alignment horizontal="right"/>
    </xf>
    <xf numFmtId="0" fontId="29" fillId="0" borderId="0" xfId="34"/>
    <xf numFmtId="0" fontId="4" fillId="0" borderId="0" xfId="34" applyFont="1" applyFill="1" applyAlignment="1">
      <alignment wrapText="1"/>
    </xf>
    <xf numFmtId="0" fontId="4" fillId="0" borderId="0" xfId="34" applyFont="1" applyFill="1" applyAlignment="1">
      <alignment horizontal="center"/>
    </xf>
    <xf numFmtId="0" fontId="4" fillId="0" borderId="0" xfId="34" applyFont="1"/>
    <xf numFmtId="0" fontId="37" fillId="0" borderId="0" xfId="34" applyFont="1"/>
    <xf numFmtId="0" fontId="4" fillId="0" borderId="0" xfId="34" applyFont="1" applyFill="1"/>
    <xf numFmtId="0" fontId="4" fillId="0" borderId="16" xfId="22" applyFont="1" applyFill="1" applyBorder="1" applyAlignment="1">
      <alignment horizontal="center"/>
    </xf>
    <xf numFmtId="0" fontId="5" fillId="0" borderId="16" xfId="22" applyFont="1" applyFill="1" applyBorder="1" applyAlignment="1">
      <alignment horizontal="center" vertical="top" wrapText="1"/>
    </xf>
    <xf numFmtId="0" fontId="5" fillId="0" borderId="16" xfId="22" applyFont="1" applyFill="1" applyBorder="1" applyAlignment="1">
      <alignment horizontal="center"/>
    </xf>
    <xf numFmtId="0" fontId="29" fillId="0" borderId="0" xfId="34" applyFill="1"/>
    <xf numFmtId="0" fontId="37" fillId="0" borderId="0" xfId="34" applyFont="1" applyFill="1"/>
    <xf numFmtId="0" fontId="4" fillId="5" borderId="16" xfId="32" applyFont="1" applyFill="1" applyBorder="1" applyAlignment="1">
      <alignment horizontal="justify" vertical="top" wrapText="1"/>
    </xf>
    <xf numFmtId="0" fontId="4" fillId="5" borderId="16" xfId="32" applyFont="1" applyFill="1" applyBorder="1" applyAlignment="1">
      <alignment horizontal="center" wrapText="1"/>
    </xf>
    <xf numFmtId="0" fontId="4" fillId="5" borderId="16" xfId="22" applyFont="1" applyFill="1" applyBorder="1" applyAlignment="1">
      <alignment horizontal="center"/>
    </xf>
    <xf numFmtId="0" fontId="4" fillId="5" borderId="16" xfId="22" applyFont="1" applyFill="1" applyBorder="1" applyAlignment="1">
      <alignment vertical="top" wrapText="1"/>
    </xf>
    <xf numFmtId="0" fontId="5" fillId="5" borderId="16" xfId="22" applyFont="1" applyFill="1" applyBorder="1" applyAlignment="1">
      <alignment horizontal="center" vertical="top" wrapText="1"/>
    </xf>
    <xf numFmtId="0" fontId="5" fillId="5" borderId="16" xfId="22" applyFont="1" applyFill="1" applyBorder="1" applyAlignment="1">
      <alignment horizontal="center"/>
    </xf>
    <xf numFmtId="0" fontId="4" fillId="0" borderId="16" xfId="32" applyFont="1" applyFill="1" applyBorder="1" applyAlignment="1">
      <alignment horizontal="center" wrapText="1"/>
    </xf>
    <xf numFmtId="0" fontId="4" fillId="0" borderId="16" xfId="35" applyFont="1" applyFill="1" applyBorder="1" applyAlignment="1">
      <alignment horizontal="justify" vertical="top" wrapText="1"/>
    </xf>
    <xf numFmtId="0" fontId="4" fillId="0" borderId="16" xfId="22" applyFont="1" applyFill="1" applyBorder="1" applyAlignment="1">
      <alignment horizontal="center" wrapText="1"/>
    </xf>
    <xf numFmtId="0" fontId="5" fillId="0" borderId="16" xfId="22" applyFont="1" applyFill="1" applyBorder="1" applyAlignment="1">
      <alignment vertical="top" wrapText="1"/>
    </xf>
    <xf numFmtId="0" fontId="7" fillId="0" borderId="0" xfId="34" applyFont="1" applyFill="1"/>
    <xf numFmtId="0" fontId="38" fillId="0" borderId="0" xfId="34" applyFont="1" applyFill="1"/>
    <xf numFmtId="0" fontId="4" fillId="0" borderId="16" xfId="20" applyFont="1" applyFill="1" applyBorder="1" applyAlignment="1">
      <alignment vertical="top" wrapText="1"/>
    </xf>
    <xf numFmtId="0" fontId="4" fillId="0" borderId="16" xfId="20" applyFont="1" applyFill="1" applyBorder="1" applyAlignment="1">
      <alignment horizontal="center"/>
    </xf>
    <xf numFmtId="0" fontId="5" fillId="0" borderId="16" xfId="22" applyFont="1" applyFill="1" applyBorder="1" applyAlignment="1">
      <alignment horizontal="center" wrapText="1"/>
    </xf>
    <xf numFmtId="0" fontId="3" fillId="0" borderId="0" xfId="34" applyFont="1" applyFill="1" applyAlignment="1">
      <alignment horizontal="left"/>
    </xf>
    <xf numFmtId="0" fontId="21" fillId="0" borderId="0" xfId="34" applyFont="1" applyFill="1" applyAlignment="1">
      <alignment horizontal="left"/>
    </xf>
    <xf numFmtId="49" fontId="4" fillId="0" borderId="16" xfId="22" applyNumberFormat="1" applyFont="1" applyFill="1" applyBorder="1" applyAlignment="1">
      <alignment horizontal="center"/>
    </xf>
    <xf numFmtId="49" fontId="5" fillId="0" borderId="16" xfId="22" applyNumberFormat="1" applyFont="1" applyFill="1" applyBorder="1" applyAlignment="1">
      <alignment horizontal="center"/>
    </xf>
    <xf numFmtId="0" fontId="4" fillId="0" borderId="16" xfId="20" applyFont="1" applyFill="1" applyBorder="1" applyAlignment="1">
      <alignment wrapText="1"/>
    </xf>
    <xf numFmtId="0" fontId="5" fillId="0" borderId="16" xfId="26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4" applyFont="1" applyFill="1"/>
    <xf numFmtId="0" fontId="21" fillId="0" borderId="0" xfId="34" applyFont="1" applyFill="1"/>
    <xf numFmtId="0" fontId="4" fillId="0" borderId="16" xfId="32" applyFont="1" applyFill="1" applyBorder="1" applyAlignment="1">
      <alignment horizontal="left" vertical="top" wrapText="1"/>
    </xf>
    <xf numFmtId="0" fontId="4" fillId="0" borderId="16" xfId="32" applyFont="1" applyBorder="1" applyAlignment="1">
      <alignment horizontal="center" wrapText="1"/>
    </xf>
    <xf numFmtId="0" fontId="5" fillId="0" borderId="18" xfId="22" applyFont="1" applyFill="1" applyBorder="1" applyAlignment="1">
      <alignment horizontal="center" vertical="top" wrapText="1"/>
    </xf>
    <xf numFmtId="0" fontId="5" fillId="0" borderId="18" xfId="22" applyFont="1" applyFill="1" applyBorder="1" applyAlignment="1">
      <alignment horizontal="center"/>
    </xf>
    <xf numFmtId="49" fontId="5" fillId="0" borderId="18" xfId="22" applyNumberFormat="1" applyFont="1" applyFill="1" applyBorder="1" applyAlignment="1">
      <alignment horizontal="center"/>
    </xf>
    <xf numFmtId="0" fontId="10" fillId="0" borderId="16" xfId="22" applyFont="1" applyFill="1" applyBorder="1" applyAlignment="1">
      <alignment horizontal="center" wrapText="1"/>
    </xf>
    <xf numFmtId="0" fontId="4" fillId="0" borderId="0" xfId="34" applyFont="1" applyFill="1" applyAlignment="1">
      <alignment horizontal="right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165" fontId="23" fillId="3" borderId="1" xfId="20" applyNumberFormat="1" applyFont="1" applyFill="1" applyBorder="1" applyAlignment="1">
      <alignment horizontal="right"/>
    </xf>
    <xf numFmtId="0" fontId="23" fillId="0" borderId="1" xfId="20" applyFont="1" applyFill="1" applyBorder="1" applyAlignment="1"/>
    <xf numFmtId="0" fontId="23" fillId="0" borderId="1" xfId="36" applyNumberFormat="1" applyFont="1" applyFill="1" applyBorder="1" applyAlignment="1" applyProtection="1">
      <alignment horizontal="left" wrapText="1"/>
      <protection hidden="1"/>
    </xf>
    <xf numFmtId="0" fontId="14" fillId="0" borderId="0" xfId="29" applyFont="1" applyAlignment="1">
      <alignment wrapText="1"/>
    </xf>
    <xf numFmtId="165" fontId="13" fillId="0" borderId="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14" fillId="0" borderId="1" xfId="3" applyFont="1" applyFill="1" applyBorder="1" applyAlignment="1">
      <alignment horizontal="left"/>
    </xf>
    <xf numFmtId="0" fontId="14" fillId="0" borderId="1" xfId="3" applyFont="1" applyBorder="1" applyAlignment="1">
      <alignment horizontal="left" wrapText="1"/>
    </xf>
    <xf numFmtId="0" fontId="5" fillId="0" borderId="0" xfId="3" applyFont="1" applyFill="1"/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49" fontId="11" fillId="0" borderId="1" xfId="3" applyNumberFormat="1" applyFont="1" applyBorder="1" applyAlignment="1">
      <alignment wrapText="1"/>
    </xf>
    <xf numFmtId="49" fontId="11" fillId="0" borderId="1" xfId="3" applyNumberFormat="1" applyFont="1" applyBorder="1" applyAlignment="1">
      <alignment horizontal="center" wrapText="1"/>
    </xf>
    <xf numFmtId="49" fontId="4" fillId="0" borderId="1" xfId="3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165" fontId="13" fillId="0" borderId="1" xfId="0" applyNumberFormat="1" applyFont="1" applyFill="1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/>
    </xf>
    <xf numFmtId="165" fontId="13" fillId="0" borderId="1" xfId="3" applyNumberFormat="1" applyFont="1" applyFill="1" applyBorder="1" applyAlignment="1">
      <alignment horizontal="center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65" fontId="14" fillId="0" borderId="6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0" fontId="5" fillId="0" borderId="0" xfId="34" applyFont="1" applyFill="1" applyBorder="1" applyAlignment="1">
      <alignment horizontal="center" wrapText="1"/>
    </xf>
    <xf numFmtId="0" fontId="10" fillId="0" borderId="16" xfId="22" applyFont="1" applyFill="1" applyBorder="1" applyAlignment="1">
      <alignment horizontal="center" wrapText="1"/>
    </xf>
    <xf numFmtId="49" fontId="4" fillId="0" borderId="16" xfId="22" applyNumberFormat="1" applyFont="1" applyFill="1" applyBorder="1" applyAlignment="1">
      <alignment horizontal="center"/>
    </xf>
    <xf numFmtId="0" fontId="4" fillId="0" borderId="16" xfId="32" applyFont="1" applyBorder="1" applyAlignment="1">
      <alignment horizontal="center" wrapText="1"/>
    </xf>
    <xf numFmtId="0" fontId="4" fillId="0" borderId="18" xfId="32" applyFont="1" applyFill="1" applyBorder="1" applyAlignment="1">
      <alignment horizontal="left" vertical="top" wrapText="1"/>
    </xf>
    <xf numFmtId="0" fontId="4" fillId="0" borderId="17" xfId="32" applyFont="1" applyFill="1" applyBorder="1" applyAlignment="1">
      <alignment horizontal="left" vertical="top" wrapText="1"/>
    </xf>
    <xf numFmtId="0" fontId="4" fillId="0" borderId="16" xfId="32" applyFont="1" applyFill="1" applyBorder="1" applyAlignment="1">
      <alignment horizontal="left" vertical="top" wrapText="1"/>
    </xf>
    <xf numFmtId="0" fontId="4" fillId="0" borderId="3" xfId="29" applyFont="1" applyFill="1" applyBorder="1" applyAlignment="1">
      <alignment horizontal="center"/>
    </xf>
    <xf numFmtId="0" fontId="4" fillId="0" borderId="2" xfId="29" applyFont="1" applyFill="1" applyBorder="1" applyAlignment="1">
      <alignment horizontal="center"/>
    </xf>
    <xf numFmtId="0" fontId="4" fillId="0" borderId="6" xfId="29" applyFont="1" applyFill="1" applyBorder="1" applyAlignment="1">
      <alignment horizontal="center" vertical="center" wrapText="1"/>
    </xf>
    <xf numFmtId="0" fontId="4" fillId="0" borderId="5" xfId="29" applyFont="1" applyFill="1" applyBorder="1" applyAlignment="1">
      <alignment horizontal="center" vertical="center" wrapText="1"/>
    </xf>
    <xf numFmtId="0" fontId="4" fillId="0" borderId="4" xfId="29" applyFont="1" applyFill="1" applyBorder="1" applyAlignment="1">
      <alignment horizontal="center" vertical="center" wrapText="1"/>
    </xf>
    <xf numFmtId="0" fontId="14" fillId="0" borderId="0" xfId="29" applyFont="1" applyAlignment="1">
      <alignment horizontal="right" wrapText="1"/>
    </xf>
    <xf numFmtId="0" fontId="5" fillId="0" borderId="0" xfId="29" applyFont="1" applyFill="1" applyAlignment="1">
      <alignment horizontal="center" wrapText="1"/>
    </xf>
    <xf numFmtId="0" fontId="13" fillId="0" borderId="0" xfId="29" applyFont="1" applyFill="1" applyAlignment="1">
      <alignment horizontal="center" wrapText="1"/>
    </xf>
    <xf numFmtId="0" fontId="5" fillId="0" borderId="11" xfId="29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23" fillId="3" borderId="1" xfId="20" applyFont="1" applyFill="1" applyBorder="1" applyAlignment="1">
      <alignment horizontal="center"/>
    </xf>
    <xf numFmtId="0" fontId="22" fillId="4" borderId="1" xfId="20" applyFont="1" applyFill="1" applyBorder="1" applyAlignment="1">
      <alignment horizontal="left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 vertical="top" wrapText="1"/>
    </xf>
    <xf numFmtId="165" fontId="23" fillId="3" borderId="1" xfId="2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4" xfId="5" applyBorder="1" applyAlignment="1">
      <alignment horizontal="center" vertical="center" wrapText="1"/>
    </xf>
    <xf numFmtId="0" fontId="3" fillId="0" borderId="6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9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3" fillId="0" borderId="10" xfId="5" applyBorder="1" applyAlignment="1">
      <alignment horizontal="center" vertical="center" wrapText="1"/>
    </xf>
    <xf numFmtId="0" fontId="3" fillId="0" borderId="3" xfId="5" applyBorder="1" applyAlignment="1">
      <alignment horizontal="center"/>
    </xf>
    <xf numFmtId="0" fontId="3" fillId="0" borderId="2" xfId="5" applyBorder="1" applyAlignment="1">
      <alignment horizontal="center"/>
    </xf>
    <xf numFmtId="49" fontId="30" fillId="0" borderId="6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14" xfId="5" applyBorder="1" applyAlignment="1">
      <alignment horizontal="center" vertical="center" wrapText="1"/>
    </xf>
    <xf numFmtId="0" fontId="3" fillId="0" borderId="15" xfId="5" applyBorder="1" applyAlignment="1">
      <alignment horizontal="center"/>
    </xf>
    <xf numFmtId="49" fontId="30" fillId="0" borderId="9" xfId="0" applyNumberFormat="1" applyFont="1" applyFill="1" applyBorder="1" applyAlignment="1">
      <alignment horizontal="center" vertical="center" wrapText="1"/>
    </xf>
    <xf numFmtId="49" fontId="30" fillId="0" borderId="8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49" fontId="30" fillId="0" borderId="13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30" fillId="0" borderId="14" xfId="0" applyNumberFormat="1" applyFont="1" applyFill="1" applyBorder="1" applyAlignment="1">
      <alignment horizontal="center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6" xfId="24" applyNumberFormat="1" applyFont="1" applyFill="1" applyBorder="1" applyAlignment="1">
      <alignment horizontal="center" vertical="center" wrapText="1"/>
    </xf>
    <xf numFmtId="49" fontId="30" fillId="0" borderId="5" xfId="24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  <xf numFmtId="0" fontId="4" fillId="0" borderId="0" xfId="1" applyFont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</cellXfs>
  <cellStyles count="37">
    <cellStyle name="Обычный" xfId="0" builtinId="0"/>
    <cellStyle name="Обычный 2" xfId="3"/>
    <cellStyle name="Обычный 2 2" xfId="4"/>
    <cellStyle name="Обычный 2 3" xfId="26"/>
    <cellStyle name="Обычный 2 4" xfId="36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2 2" xfId="32"/>
    <cellStyle name="Обычный 4 2 2_приложения 4" xfId="31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4"/>
    <cellStyle name="Обычный 9" xfId="27"/>
    <cellStyle name="Обычный_tmp" xfId="1"/>
    <cellStyle name="Обычный_Прил.1_Администраторы доходов_Таблица 2 2" xfId="21"/>
    <cellStyle name="Обычный_Приложение 3 доходы" xfId="28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5"/>
    <cellStyle name="Обычный_Приложение нормативы безвозм. 2011" xfId="29"/>
    <cellStyle name="Обычный_Приложение нормативы налоговые и неналоговые 2011" xfId="23"/>
    <cellStyle name="Обычный_приложения" xfId="33"/>
    <cellStyle name="Обычный_приложения 2" xfId="35"/>
    <cellStyle name="Обычный_Приложения администраторы 2011" xfId="30"/>
    <cellStyle name="Обычный_Приложения администраторы 2011 2" xfId="22"/>
    <cellStyle name="Обычный_Приложения администраторы 2011 3" xfId="34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02.2017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195" customWidth="1"/>
    <col min="2" max="2" width="4.140625" style="195" customWidth="1"/>
    <col min="3" max="3" width="28.85546875" style="195" customWidth="1"/>
    <col min="4" max="16384" width="9.140625" style="195"/>
  </cols>
  <sheetData>
    <row r="1" spans="1:3" ht="18.75" customHeight="1" x14ac:dyDescent="0.2">
      <c r="B1" s="290"/>
      <c r="C1" s="298" t="s">
        <v>790</v>
      </c>
    </row>
    <row r="2" spans="1:3" ht="18.75" customHeight="1" x14ac:dyDescent="0.2">
      <c r="B2" s="290"/>
      <c r="C2" s="298"/>
    </row>
    <row r="3" spans="1:3" ht="68.25" customHeight="1" x14ac:dyDescent="0.2">
      <c r="B3" s="290"/>
      <c r="C3" s="298"/>
    </row>
    <row r="4" spans="1:3" ht="55.5" customHeight="1" x14ac:dyDescent="0.2">
      <c r="A4" s="299" t="s">
        <v>593</v>
      </c>
      <c r="B4" s="299"/>
      <c r="C4" s="299"/>
    </row>
    <row r="6" spans="1:3" x14ac:dyDescent="0.2">
      <c r="C6" s="292" t="s">
        <v>786</v>
      </c>
    </row>
    <row r="7" spans="1:3" x14ac:dyDescent="0.2">
      <c r="B7" s="300"/>
      <c r="C7" s="300"/>
    </row>
    <row r="8" spans="1:3" ht="66" customHeight="1" x14ac:dyDescent="0.2">
      <c r="A8" s="299" t="s">
        <v>785</v>
      </c>
      <c r="B8" s="299"/>
      <c r="C8" s="299"/>
    </row>
    <row r="9" spans="1:3" ht="15.75" x14ac:dyDescent="0.2">
      <c r="A9" s="291"/>
    </row>
    <row r="10" spans="1:3" ht="15.75" customHeight="1" x14ac:dyDescent="0.2">
      <c r="A10" s="207"/>
      <c r="C10" s="292" t="s">
        <v>547</v>
      </c>
    </row>
    <row r="11" spans="1:3" ht="15.75" x14ac:dyDescent="0.2">
      <c r="A11" s="206" t="s">
        <v>546</v>
      </c>
      <c r="B11" s="301" t="s">
        <v>545</v>
      </c>
      <c r="C11" s="301"/>
    </row>
    <row r="12" spans="1:3" ht="15.75" x14ac:dyDescent="0.25">
      <c r="A12" s="203" t="s">
        <v>544</v>
      </c>
      <c r="B12" s="302">
        <v>51964.2</v>
      </c>
      <c r="C12" s="302"/>
    </row>
    <row r="13" spans="1:3" s="204" customFormat="1" ht="15.75" x14ac:dyDescent="0.25">
      <c r="A13" s="198" t="s">
        <v>529</v>
      </c>
      <c r="B13" s="297">
        <f>SUM(B12:B12)</f>
        <v>51964.2</v>
      </c>
      <c r="C13" s="297"/>
    </row>
    <row r="14" spans="1:3" ht="15.75" x14ac:dyDescent="0.25">
      <c r="A14" s="197"/>
    </row>
    <row r="15" spans="1:3" ht="15.75" x14ac:dyDescent="0.25">
      <c r="A15" s="197"/>
    </row>
    <row r="16" spans="1:3" ht="15.75" x14ac:dyDescent="0.25">
      <c r="A16" s="197"/>
    </row>
    <row r="17" spans="1:1" ht="15.75" x14ac:dyDescent="0.25">
      <c r="A17" s="197"/>
    </row>
    <row r="18" spans="1:1" ht="15.75" x14ac:dyDescent="0.25">
      <c r="A18" s="197"/>
    </row>
    <row r="19" spans="1:1" ht="15.75" x14ac:dyDescent="0.25">
      <c r="A19" s="197"/>
    </row>
    <row r="20" spans="1:1" ht="15.75" x14ac:dyDescent="0.25">
      <c r="A20" s="197"/>
    </row>
    <row r="21" spans="1:1" ht="15.75" x14ac:dyDescent="0.25">
      <c r="A21" s="197"/>
    </row>
    <row r="22" spans="1:1" ht="15.75" x14ac:dyDescent="0.25">
      <c r="A22" s="197"/>
    </row>
    <row r="23" spans="1:1" ht="15.75" x14ac:dyDescent="0.25">
      <c r="A23" s="197"/>
    </row>
    <row r="24" spans="1:1" ht="15.75" x14ac:dyDescent="0.25">
      <c r="A24" s="197"/>
    </row>
    <row r="25" spans="1:1" ht="15.75" x14ac:dyDescent="0.25">
      <c r="A25" s="197"/>
    </row>
    <row r="26" spans="1:1" ht="15.75" x14ac:dyDescent="0.25">
      <c r="A26" s="197"/>
    </row>
    <row r="27" spans="1:1" ht="15.75" x14ac:dyDescent="0.25">
      <c r="A27" s="197"/>
    </row>
    <row r="28" spans="1:1" ht="15.75" x14ac:dyDescent="0.25">
      <c r="A28" s="197"/>
    </row>
    <row r="29" spans="1:1" ht="15.75" x14ac:dyDescent="0.25">
      <c r="A29" s="197"/>
    </row>
    <row r="30" spans="1:1" ht="15.75" x14ac:dyDescent="0.25">
      <c r="A30" s="197"/>
    </row>
    <row r="31" spans="1:1" ht="15.75" x14ac:dyDescent="0.25">
      <c r="A31" s="197"/>
    </row>
    <row r="32" spans="1:1" ht="15.75" x14ac:dyDescent="0.25">
      <c r="A32" s="197"/>
    </row>
    <row r="33" spans="1:1" ht="15.75" x14ac:dyDescent="0.25">
      <c r="A33" s="197"/>
    </row>
    <row r="34" spans="1:1" ht="15.75" x14ac:dyDescent="0.25">
      <c r="A34" s="197"/>
    </row>
    <row r="35" spans="1:1" ht="15.75" x14ac:dyDescent="0.25">
      <c r="A35" s="197"/>
    </row>
    <row r="36" spans="1:1" ht="15.75" x14ac:dyDescent="0.25">
      <c r="A36" s="197"/>
    </row>
    <row r="37" spans="1:1" ht="15.75" x14ac:dyDescent="0.25">
      <c r="A37" s="197"/>
    </row>
    <row r="38" spans="1:1" ht="15.75" x14ac:dyDescent="0.25">
      <c r="A38" s="197"/>
    </row>
    <row r="39" spans="1:1" ht="15.75" x14ac:dyDescent="0.25">
      <c r="A39" s="197"/>
    </row>
    <row r="40" spans="1:1" ht="15.75" x14ac:dyDescent="0.25">
      <c r="A40" s="197"/>
    </row>
    <row r="41" spans="1:1" ht="15.75" x14ac:dyDescent="0.25">
      <c r="A41" s="197"/>
    </row>
    <row r="42" spans="1:1" ht="15.75" x14ac:dyDescent="0.25">
      <c r="A42" s="197"/>
    </row>
    <row r="43" spans="1:1" ht="15.75" x14ac:dyDescent="0.25">
      <c r="A43" s="197"/>
    </row>
    <row r="44" spans="1:1" ht="15.75" x14ac:dyDescent="0.25">
      <c r="A44" s="197"/>
    </row>
    <row r="45" spans="1:1" ht="15.75" x14ac:dyDescent="0.25">
      <c r="A45" s="197"/>
    </row>
    <row r="46" spans="1:1" ht="15.75" x14ac:dyDescent="0.25">
      <c r="A46" s="197"/>
    </row>
    <row r="47" spans="1:1" ht="15.75" x14ac:dyDescent="0.25">
      <c r="A47" s="197"/>
    </row>
    <row r="48" spans="1:1" ht="15.75" x14ac:dyDescent="0.25">
      <c r="A48" s="197"/>
    </row>
    <row r="49" spans="1:1" ht="15.75" x14ac:dyDescent="0.25">
      <c r="A49" s="197"/>
    </row>
    <row r="50" spans="1:1" ht="15.75" x14ac:dyDescent="0.25">
      <c r="A50" s="197"/>
    </row>
    <row r="51" spans="1:1" ht="15.75" x14ac:dyDescent="0.25">
      <c r="A51" s="197"/>
    </row>
    <row r="52" spans="1:1" ht="15.75" x14ac:dyDescent="0.25">
      <c r="A52" s="197"/>
    </row>
    <row r="53" spans="1:1" ht="15.75" x14ac:dyDescent="0.25">
      <c r="A53" s="197"/>
    </row>
    <row r="54" spans="1:1" ht="15.75" x14ac:dyDescent="0.25">
      <c r="A54" s="197"/>
    </row>
    <row r="55" spans="1:1" ht="15.75" x14ac:dyDescent="0.25">
      <c r="A55" s="197"/>
    </row>
    <row r="56" spans="1:1" ht="15.75" x14ac:dyDescent="0.25">
      <c r="A56" s="197"/>
    </row>
    <row r="57" spans="1:1" ht="15.75" x14ac:dyDescent="0.25">
      <c r="A57" s="197"/>
    </row>
    <row r="58" spans="1:1" ht="15.75" x14ac:dyDescent="0.25">
      <c r="A58" s="197"/>
    </row>
    <row r="59" spans="1:1" ht="15.75" x14ac:dyDescent="0.25">
      <c r="A59" s="197"/>
    </row>
    <row r="60" spans="1:1" ht="15.75" x14ac:dyDescent="0.25">
      <c r="A60" s="197"/>
    </row>
    <row r="61" spans="1:1" ht="15.75" x14ac:dyDescent="0.25">
      <c r="A61" s="197"/>
    </row>
    <row r="62" spans="1:1" ht="15.75" x14ac:dyDescent="0.25">
      <c r="A62" s="197"/>
    </row>
    <row r="63" spans="1:1" ht="15.75" x14ac:dyDescent="0.25">
      <c r="A63" s="197"/>
    </row>
    <row r="64" spans="1:1" ht="15.75" x14ac:dyDescent="0.25">
      <c r="A64" s="197"/>
    </row>
    <row r="65" spans="1:1" ht="15.75" x14ac:dyDescent="0.25">
      <c r="A65" s="197"/>
    </row>
    <row r="66" spans="1:1" ht="15.75" x14ac:dyDescent="0.25">
      <c r="A66" s="197"/>
    </row>
    <row r="67" spans="1:1" ht="15.75" x14ac:dyDescent="0.25">
      <c r="A67" s="197"/>
    </row>
    <row r="68" spans="1:1" ht="15.75" x14ac:dyDescent="0.25">
      <c r="A68" s="197"/>
    </row>
    <row r="69" spans="1:1" ht="15.75" x14ac:dyDescent="0.25">
      <c r="A69" s="197"/>
    </row>
    <row r="70" spans="1:1" ht="15.75" x14ac:dyDescent="0.25">
      <c r="A70" s="197"/>
    </row>
    <row r="71" spans="1:1" ht="15.75" x14ac:dyDescent="0.25">
      <c r="A71" s="197"/>
    </row>
    <row r="72" spans="1:1" ht="15.75" x14ac:dyDescent="0.25">
      <c r="A72" s="197"/>
    </row>
    <row r="73" spans="1:1" ht="15.75" x14ac:dyDescent="0.25">
      <c r="A73" s="197"/>
    </row>
    <row r="74" spans="1:1" ht="15.75" x14ac:dyDescent="0.25">
      <c r="A74" s="197"/>
    </row>
    <row r="75" spans="1:1" ht="15.75" x14ac:dyDescent="0.25">
      <c r="A75" s="197"/>
    </row>
    <row r="76" spans="1:1" ht="15.75" x14ac:dyDescent="0.25">
      <c r="A76" s="197"/>
    </row>
    <row r="77" spans="1:1" ht="15.75" x14ac:dyDescent="0.25">
      <c r="A77" s="197"/>
    </row>
    <row r="78" spans="1:1" ht="15.75" x14ac:dyDescent="0.25">
      <c r="A78" s="197"/>
    </row>
    <row r="79" spans="1:1" ht="15.75" x14ac:dyDescent="0.25">
      <c r="A79" s="197"/>
    </row>
    <row r="80" spans="1:1" ht="15.75" x14ac:dyDescent="0.25">
      <c r="A80" s="197"/>
    </row>
    <row r="81" spans="1:1" ht="15.75" x14ac:dyDescent="0.25">
      <c r="A81" s="197"/>
    </row>
    <row r="82" spans="1:1" ht="15.75" x14ac:dyDescent="0.25">
      <c r="A82" s="197"/>
    </row>
    <row r="83" spans="1:1" ht="15.75" x14ac:dyDescent="0.25">
      <c r="A83" s="197"/>
    </row>
    <row r="84" spans="1:1" ht="15.75" x14ac:dyDescent="0.25">
      <c r="A84" s="197"/>
    </row>
    <row r="85" spans="1:1" ht="15.75" x14ac:dyDescent="0.25">
      <c r="A85" s="197"/>
    </row>
    <row r="86" spans="1:1" ht="15.75" x14ac:dyDescent="0.25">
      <c r="A86" s="197"/>
    </row>
    <row r="87" spans="1:1" ht="15.75" x14ac:dyDescent="0.25">
      <c r="A87" s="197"/>
    </row>
    <row r="88" spans="1:1" ht="15.75" x14ac:dyDescent="0.25">
      <c r="A88" s="197"/>
    </row>
    <row r="89" spans="1:1" ht="15.75" x14ac:dyDescent="0.25">
      <c r="A89" s="197"/>
    </row>
    <row r="90" spans="1:1" ht="15.75" x14ac:dyDescent="0.25">
      <c r="A90" s="197"/>
    </row>
    <row r="91" spans="1:1" ht="15.75" x14ac:dyDescent="0.25">
      <c r="A91" s="197"/>
    </row>
    <row r="92" spans="1:1" ht="15.75" x14ac:dyDescent="0.25">
      <c r="A92" s="197"/>
    </row>
    <row r="93" spans="1:1" ht="15.75" x14ac:dyDescent="0.25">
      <c r="A93" s="197"/>
    </row>
    <row r="94" spans="1:1" ht="15.75" x14ac:dyDescent="0.25">
      <c r="A94" s="197"/>
    </row>
    <row r="95" spans="1:1" ht="15.75" x14ac:dyDescent="0.25">
      <c r="A95" s="197"/>
    </row>
    <row r="96" spans="1:1" ht="15.75" x14ac:dyDescent="0.25">
      <c r="A96" s="197"/>
    </row>
    <row r="97" spans="1:1" ht="15.75" x14ac:dyDescent="0.25">
      <c r="A97" s="197"/>
    </row>
    <row r="98" spans="1:1" ht="15.75" x14ac:dyDescent="0.25">
      <c r="A98" s="197"/>
    </row>
    <row r="99" spans="1:1" ht="15.75" x14ac:dyDescent="0.25">
      <c r="A99" s="197"/>
    </row>
    <row r="100" spans="1:1" ht="15.75" x14ac:dyDescent="0.25">
      <c r="A100" s="197"/>
    </row>
    <row r="101" spans="1:1" ht="15.75" x14ac:dyDescent="0.25">
      <c r="A101" s="197"/>
    </row>
    <row r="102" spans="1:1" ht="15.75" x14ac:dyDescent="0.25">
      <c r="A102" s="197"/>
    </row>
    <row r="103" spans="1:1" ht="15.75" x14ac:dyDescent="0.25">
      <c r="A103" s="197"/>
    </row>
    <row r="104" spans="1:1" ht="15.75" x14ac:dyDescent="0.25">
      <c r="A104" s="197"/>
    </row>
    <row r="105" spans="1:1" ht="15.75" x14ac:dyDescent="0.25">
      <c r="A105" s="197"/>
    </row>
    <row r="106" spans="1:1" ht="15.75" x14ac:dyDescent="0.25">
      <c r="A106" s="197"/>
    </row>
    <row r="107" spans="1:1" ht="15.75" x14ac:dyDescent="0.25">
      <c r="A107" s="197"/>
    </row>
    <row r="108" spans="1:1" ht="15.75" x14ac:dyDescent="0.25">
      <c r="A108" s="197"/>
    </row>
    <row r="109" spans="1:1" ht="15.75" x14ac:dyDescent="0.25">
      <c r="A109" s="197"/>
    </row>
    <row r="110" spans="1:1" ht="15.75" x14ac:dyDescent="0.25">
      <c r="A110" s="197"/>
    </row>
    <row r="111" spans="1:1" ht="15.75" x14ac:dyDescent="0.25">
      <c r="A111" s="197"/>
    </row>
    <row r="112" spans="1:1" ht="15.75" x14ac:dyDescent="0.25">
      <c r="A112" s="197"/>
    </row>
    <row r="113" spans="1:1" ht="15.75" x14ac:dyDescent="0.25">
      <c r="A113" s="197"/>
    </row>
    <row r="114" spans="1:1" ht="15.75" x14ac:dyDescent="0.25">
      <c r="A114" s="197"/>
    </row>
    <row r="115" spans="1:1" ht="15.75" x14ac:dyDescent="0.25">
      <c r="A115" s="197"/>
    </row>
    <row r="116" spans="1:1" ht="15.75" x14ac:dyDescent="0.25">
      <c r="A116" s="197"/>
    </row>
    <row r="117" spans="1:1" ht="15.75" x14ac:dyDescent="0.25">
      <c r="A117" s="197"/>
    </row>
    <row r="118" spans="1:1" ht="15.75" x14ac:dyDescent="0.25">
      <c r="A118" s="197"/>
    </row>
    <row r="119" spans="1:1" ht="15.75" x14ac:dyDescent="0.25">
      <c r="A119" s="197"/>
    </row>
    <row r="120" spans="1:1" ht="15.75" x14ac:dyDescent="0.25">
      <c r="A120" s="197"/>
    </row>
    <row r="121" spans="1:1" ht="15.75" x14ac:dyDescent="0.25">
      <c r="A121" s="197"/>
    </row>
    <row r="122" spans="1:1" ht="15.75" x14ac:dyDescent="0.25">
      <c r="A122" s="197"/>
    </row>
    <row r="123" spans="1:1" ht="15.75" x14ac:dyDescent="0.25">
      <c r="A123" s="197"/>
    </row>
    <row r="124" spans="1:1" ht="15.75" x14ac:dyDescent="0.25">
      <c r="A124" s="197"/>
    </row>
    <row r="125" spans="1:1" ht="15.75" x14ac:dyDescent="0.25">
      <c r="A125" s="197"/>
    </row>
    <row r="126" spans="1:1" ht="15.75" x14ac:dyDescent="0.25">
      <c r="A126" s="197"/>
    </row>
    <row r="127" spans="1:1" ht="15.75" x14ac:dyDescent="0.25">
      <c r="A127" s="197"/>
    </row>
    <row r="128" spans="1:1" ht="15.75" x14ac:dyDescent="0.25">
      <c r="A128" s="197"/>
    </row>
    <row r="129" spans="1:1" ht="15.75" x14ac:dyDescent="0.25">
      <c r="A129" s="197"/>
    </row>
    <row r="130" spans="1:1" ht="15.75" x14ac:dyDescent="0.25">
      <c r="A130" s="197"/>
    </row>
    <row r="131" spans="1:1" ht="15.75" x14ac:dyDescent="0.25">
      <c r="A131" s="197"/>
    </row>
    <row r="132" spans="1:1" ht="15.75" x14ac:dyDescent="0.25">
      <c r="A132" s="197"/>
    </row>
    <row r="133" spans="1:1" ht="15.75" x14ac:dyDescent="0.25">
      <c r="A133" s="197"/>
    </row>
    <row r="134" spans="1:1" ht="15.75" x14ac:dyDescent="0.25">
      <c r="A134" s="197"/>
    </row>
    <row r="135" spans="1:1" ht="15.75" x14ac:dyDescent="0.25">
      <c r="A135" s="197"/>
    </row>
    <row r="136" spans="1:1" ht="15.75" x14ac:dyDescent="0.25">
      <c r="A136" s="197"/>
    </row>
    <row r="137" spans="1:1" ht="15.75" x14ac:dyDescent="0.25">
      <c r="A137" s="197"/>
    </row>
    <row r="138" spans="1:1" ht="15.75" x14ac:dyDescent="0.25">
      <c r="A138" s="197"/>
    </row>
    <row r="139" spans="1:1" ht="15.75" x14ac:dyDescent="0.25">
      <c r="A139" s="197"/>
    </row>
    <row r="140" spans="1:1" ht="15.75" x14ac:dyDescent="0.25">
      <c r="A140" s="197"/>
    </row>
    <row r="141" spans="1:1" ht="15.75" x14ac:dyDescent="0.25">
      <c r="A141" s="197"/>
    </row>
    <row r="142" spans="1:1" ht="15.75" x14ac:dyDescent="0.25">
      <c r="A142" s="197"/>
    </row>
    <row r="143" spans="1:1" ht="15.75" x14ac:dyDescent="0.25">
      <c r="A143" s="197"/>
    </row>
    <row r="144" spans="1:1" ht="15.75" x14ac:dyDescent="0.25">
      <c r="A144" s="197"/>
    </row>
    <row r="145" spans="1:1" ht="15.75" x14ac:dyDescent="0.25">
      <c r="A145" s="197"/>
    </row>
    <row r="146" spans="1:1" ht="15.75" x14ac:dyDescent="0.25">
      <c r="A146" s="197"/>
    </row>
    <row r="147" spans="1:1" ht="15.75" x14ac:dyDescent="0.25">
      <c r="A147" s="197"/>
    </row>
    <row r="148" spans="1:1" ht="15.75" x14ac:dyDescent="0.25">
      <c r="A148" s="197"/>
    </row>
    <row r="149" spans="1:1" ht="15.75" x14ac:dyDescent="0.25">
      <c r="A149" s="197"/>
    </row>
    <row r="150" spans="1:1" ht="15.75" x14ac:dyDescent="0.25">
      <c r="A150" s="197"/>
    </row>
    <row r="151" spans="1:1" ht="15.75" x14ac:dyDescent="0.25">
      <c r="A151" s="197"/>
    </row>
    <row r="152" spans="1:1" ht="15.75" x14ac:dyDescent="0.25">
      <c r="A152" s="197"/>
    </row>
    <row r="153" spans="1:1" ht="15.75" x14ac:dyDescent="0.25">
      <c r="A153" s="197"/>
    </row>
    <row r="154" spans="1:1" ht="15.75" x14ac:dyDescent="0.25">
      <c r="A154" s="197"/>
    </row>
    <row r="155" spans="1:1" ht="15.75" x14ac:dyDescent="0.25">
      <c r="A155" s="197"/>
    </row>
    <row r="156" spans="1:1" ht="15.75" x14ac:dyDescent="0.25">
      <c r="A156" s="197"/>
    </row>
    <row r="157" spans="1:1" ht="15.75" x14ac:dyDescent="0.25">
      <c r="A157" s="197"/>
    </row>
    <row r="158" spans="1:1" ht="15.75" x14ac:dyDescent="0.25">
      <c r="A158" s="197"/>
    </row>
    <row r="159" spans="1:1" ht="15.75" x14ac:dyDescent="0.25">
      <c r="A159" s="197"/>
    </row>
    <row r="160" spans="1:1" ht="15.75" x14ac:dyDescent="0.25">
      <c r="A160" s="197"/>
    </row>
    <row r="161" spans="1:1" ht="15.75" x14ac:dyDescent="0.25">
      <c r="A161" s="197"/>
    </row>
    <row r="162" spans="1:1" ht="15.75" x14ac:dyDescent="0.25">
      <c r="A162" s="197"/>
    </row>
    <row r="163" spans="1:1" ht="15.75" x14ac:dyDescent="0.25">
      <c r="A163" s="197"/>
    </row>
    <row r="164" spans="1:1" ht="15.75" x14ac:dyDescent="0.25">
      <c r="A164" s="197"/>
    </row>
    <row r="165" spans="1:1" ht="15.75" x14ac:dyDescent="0.25">
      <c r="A165" s="197"/>
    </row>
    <row r="166" spans="1:1" ht="15.75" x14ac:dyDescent="0.25">
      <c r="A166" s="197"/>
    </row>
    <row r="167" spans="1:1" ht="15.75" x14ac:dyDescent="0.25">
      <c r="A167" s="197"/>
    </row>
    <row r="168" spans="1:1" ht="15.75" x14ac:dyDescent="0.25">
      <c r="A168" s="197"/>
    </row>
    <row r="169" spans="1:1" ht="15.75" x14ac:dyDescent="0.25">
      <c r="A169" s="197"/>
    </row>
    <row r="170" spans="1:1" ht="15.75" x14ac:dyDescent="0.25">
      <c r="A170" s="197"/>
    </row>
    <row r="171" spans="1:1" ht="15.75" x14ac:dyDescent="0.25">
      <c r="A171" s="197"/>
    </row>
    <row r="172" spans="1:1" ht="15.75" x14ac:dyDescent="0.25">
      <c r="A172" s="197"/>
    </row>
    <row r="173" spans="1:1" ht="15.75" x14ac:dyDescent="0.25">
      <c r="A173" s="197"/>
    </row>
    <row r="174" spans="1:1" ht="15.75" x14ac:dyDescent="0.25">
      <c r="A174" s="197"/>
    </row>
    <row r="175" spans="1:1" ht="15.75" x14ac:dyDescent="0.25">
      <c r="A175" s="197"/>
    </row>
    <row r="176" spans="1:1" ht="15.75" x14ac:dyDescent="0.25">
      <c r="A176" s="197"/>
    </row>
    <row r="177" spans="1:1" ht="15.75" x14ac:dyDescent="0.25">
      <c r="A177" s="197"/>
    </row>
    <row r="178" spans="1:1" ht="15.75" x14ac:dyDescent="0.25">
      <c r="A178" s="197"/>
    </row>
    <row r="179" spans="1:1" ht="15.75" x14ac:dyDescent="0.25">
      <c r="A179" s="197"/>
    </row>
    <row r="180" spans="1:1" ht="15.75" x14ac:dyDescent="0.25">
      <c r="A180" s="197"/>
    </row>
    <row r="181" spans="1:1" ht="15.75" x14ac:dyDescent="0.25">
      <c r="A181" s="197"/>
    </row>
    <row r="182" spans="1:1" ht="15.75" x14ac:dyDescent="0.25">
      <c r="A182" s="197"/>
    </row>
    <row r="183" spans="1:1" ht="15.75" x14ac:dyDescent="0.25">
      <c r="A183" s="197"/>
    </row>
    <row r="184" spans="1:1" ht="15.75" x14ac:dyDescent="0.25">
      <c r="A184" s="197"/>
    </row>
    <row r="185" spans="1:1" ht="15.75" x14ac:dyDescent="0.25">
      <c r="A185" s="197"/>
    </row>
    <row r="186" spans="1:1" ht="15.75" x14ac:dyDescent="0.25">
      <c r="A186" s="197"/>
    </row>
    <row r="187" spans="1:1" ht="15.75" x14ac:dyDescent="0.25">
      <c r="A187" s="197"/>
    </row>
    <row r="188" spans="1:1" ht="15.75" x14ac:dyDescent="0.25">
      <c r="A188" s="197"/>
    </row>
    <row r="189" spans="1:1" ht="15.75" x14ac:dyDescent="0.25">
      <c r="A189" s="197"/>
    </row>
    <row r="190" spans="1:1" ht="15.75" x14ac:dyDescent="0.25">
      <c r="A190" s="197"/>
    </row>
    <row r="191" spans="1:1" ht="15.75" x14ac:dyDescent="0.25">
      <c r="A191" s="197"/>
    </row>
    <row r="192" spans="1:1" ht="15.75" x14ac:dyDescent="0.25">
      <c r="A192" s="197"/>
    </row>
    <row r="193" spans="1:1" ht="15.75" x14ac:dyDescent="0.25">
      <c r="A193" s="197"/>
    </row>
    <row r="194" spans="1:1" ht="15.75" x14ac:dyDescent="0.25">
      <c r="A194" s="197"/>
    </row>
    <row r="195" spans="1:1" ht="15.75" x14ac:dyDescent="0.25">
      <c r="A195" s="197"/>
    </row>
    <row r="196" spans="1:1" ht="15.75" x14ac:dyDescent="0.25">
      <c r="A196" s="197"/>
    </row>
    <row r="197" spans="1:1" ht="15.75" x14ac:dyDescent="0.25">
      <c r="A197" s="197"/>
    </row>
    <row r="198" spans="1:1" ht="15.75" x14ac:dyDescent="0.25">
      <c r="A198" s="197"/>
    </row>
    <row r="199" spans="1:1" ht="15.75" x14ac:dyDescent="0.25">
      <c r="A199" s="197"/>
    </row>
    <row r="200" spans="1:1" ht="15.75" x14ac:dyDescent="0.25">
      <c r="A200" s="197"/>
    </row>
    <row r="201" spans="1:1" ht="15.75" x14ac:dyDescent="0.25">
      <c r="A201" s="197"/>
    </row>
    <row r="202" spans="1:1" ht="15.75" x14ac:dyDescent="0.25">
      <c r="A202" s="197"/>
    </row>
    <row r="203" spans="1:1" ht="15.75" x14ac:dyDescent="0.25">
      <c r="A203" s="197"/>
    </row>
    <row r="204" spans="1:1" ht="15.75" x14ac:dyDescent="0.25">
      <c r="A204" s="197"/>
    </row>
    <row r="205" spans="1:1" ht="15.75" x14ac:dyDescent="0.25">
      <c r="A205" s="197"/>
    </row>
    <row r="206" spans="1:1" ht="15.75" x14ac:dyDescent="0.25">
      <c r="A206" s="197"/>
    </row>
    <row r="207" spans="1:1" ht="15.75" x14ac:dyDescent="0.25">
      <c r="A207" s="197"/>
    </row>
    <row r="208" spans="1:1" ht="15.75" x14ac:dyDescent="0.25">
      <c r="A208" s="197"/>
    </row>
    <row r="209" spans="1:1" ht="15.75" x14ac:dyDescent="0.25">
      <c r="A209" s="197"/>
    </row>
    <row r="210" spans="1:1" ht="15.75" x14ac:dyDescent="0.25">
      <c r="A210" s="197"/>
    </row>
    <row r="211" spans="1:1" ht="15.75" x14ac:dyDescent="0.25">
      <c r="A211" s="197"/>
    </row>
    <row r="212" spans="1:1" ht="15.75" x14ac:dyDescent="0.25">
      <c r="A212" s="197"/>
    </row>
    <row r="213" spans="1:1" ht="15.75" x14ac:dyDescent="0.25">
      <c r="A213" s="197"/>
    </row>
    <row r="214" spans="1:1" ht="15.75" x14ac:dyDescent="0.25">
      <c r="A214" s="197"/>
    </row>
    <row r="215" spans="1:1" ht="15.75" x14ac:dyDescent="0.25">
      <c r="A215" s="197"/>
    </row>
    <row r="216" spans="1:1" ht="15.75" x14ac:dyDescent="0.25">
      <c r="A216" s="197"/>
    </row>
    <row r="217" spans="1:1" ht="15.75" x14ac:dyDescent="0.25">
      <c r="A217" s="197"/>
    </row>
    <row r="218" spans="1:1" ht="15.75" x14ac:dyDescent="0.25">
      <c r="A218" s="197"/>
    </row>
    <row r="219" spans="1:1" ht="15.75" x14ac:dyDescent="0.25">
      <c r="A219" s="197"/>
    </row>
    <row r="220" spans="1:1" ht="15.75" x14ac:dyDescent="0.25">
      <c r="A220" s="197"/>
    </row>
    <row r="221" spans="1:1" ht="15.75" x14ac:dyDescent="0.25">
      <c r="A221" s="197"/>
    </row>
    <row r="222" spans="1:1" ht="15.75" x14ac:dyDescent="0.25">
      <c r="A222" s="197"/>
    </row>
    <row r="223" spans="1:1" ht="15.75" x14ac:dyDescent="0.25">
      <c r="A223" s="197"/>
    </row>
    <row r="224" spans="1:1" ht="15.75" x14ac:dyDescent="0.25">
      <c r="A224" s="197"/>
    </row>
    <row r="225" spans="1:1" ht="15.75" x14ac:dyDescent="0.25">
      <c r="A225" s="197"/>
    </row>
    <row r="226" spans="1:1" ht="15.75" x14ac:dyDescent="0.25">
      <c r="A226" s="197"/>
    </row>
    <row r="227" spans="1:1" ht="15.75" x14ac:dyDescent="0.25">
      <c r="A227" s="197"/>
    </row>
    <row r="228" spans="1:1" ht="15.75" x14ac:dyDescent="0.25">
      <c r="A228" s="197"/>
    </row>
    <row r="229" spans="1:1" ht="15.75" x14ac:dyDescent="0.25">
      <c r="A229" s="197"/>
    </row>
    <row r="230" spans="1:1" ht="15.75" x14ac:dyDescent="0.25">
      <c r="A230" s="197"/>
    </row>
    <row r="231" spans="1:1" ht="15.75" x14ac:dyDescent="0.25">
      <c r="A231" s="197"/>
    </row>
    <row r="232" spans="1:1" ht="15.75" x14ac:dyDescent="0.25">
      <c r="A232" s="197"/>
    </row>
    <row r="233" spans="1:1" ht="15.75" x14ac:dyDescent="0.25">
      <c r="A233" s="197"/>
    </row>
    <row r="234" spans="1:1" ht="15.75" x14ac:dyDescent="0.25">
      <c r="A234" s="197"/>
    </row>
    <row r="235" spans="1:1" ht="15.75" x14ac:dyDescent="0.25">
      <c r="A235" s="197"/>
    </row>
    <row r="236" spans="1:1" ht="15.75" x14ac:dyDescent="0.25">
      <c r="A236" s="197"/>
    </row>
    <row r="237" spans="1:1" ht="15.75" x14ac:dyDescent="0.25">
      <c r="A237" s="197"/>
    </row>
    <row r="238" spans="1:1" ht="15.75" x14ac:dyDescent="0.25">
      <c r="A238" s="197"/>
    </row>
    <row r="239" spans="1:1" ht="15.75" x14ac:dyDescent="0.25">
      <c r="A239" s="197"/>
    </row>
    <row r="240" spans="1:1" ht="15.75" x14ac:dyDescent="0.25">
      <c r="A240" s="197"/>
    </row>
    <row r="241" spans="1:1" ht="15.75" x14ac:dyDescent="0.25">
      <c r="A241" s="197"/>
    </row>
    <row r="242" spans="1:1" ht="15.75" x14ac:dyDescent="0.25">
      <c r="A242" s="197"/>
    </row>
    <row r="243" spans="1:1" ht="15.75" x14ac:dyDescent="0.25">
      <c r="A243" s="197"/>
    </row>
    <row r="244" spans="1:1" ht="15.75" x14ac:dyDescent="0.25">
      <c r="A244" s="197"/>
    </row>
    <row r="245" spans="1:1" ht="15.75" x14ac:dyDescent="0.25">
      <c r="A245" s="197"/>
    </row>
    <row r="246" spans="1:1" ht="15.75" x14ac:dyDescent="0.25">
      <c r="A246" s="197"/>
    </row>
    <row r="247" spans="1:1" ht="15.75" x14ac:dyDescent="0.25">
      <c r="A247" s="197"/>
    </row>
    <row r="248" spans="1:1" ht="15.75" x14ac:dyDescent="0.25">
      <c r="A248" s="197"/>
    </row>
    <row r="249" spans="1:1" ht="15.75" x14ac:dyDescent="0.25">
      <c r="A249" s="197"/>
    </row>
    <row r="250" spans="1:1" ht="15.75" x14ac:dyDescent="0.25">
      <c r="A250" s="197"/>
    </row>
    <row r="251" spans="1:1" ht="15.75" x14ac:dyDescent="0.25">
      <c r="A251" s="197"/>
    </row>
    <row r="252" spans="1:1" ht="15.75" x14ac:dyDescent="0.25">
      <c r="A252" s="197"/>
    </row>
    <row r="253" spans="1:1" ht="15.75" x14ac:dyDescent="0.25">
      <c r="A253" s="197"/>
    </row>
    <row r="254" spans="1:1" ht="15.75" x14ac:dyDescent="0.25">
      <c r="A254" s="197"/>
    </row>
    <row r="255" spans="1:1" ht="15.75" x14ac:dyDescent="0.25">
      <c r="A255" s="197"/>
    </row>
    <row r="256" spans="1:1" ht="15.75" x14ac:dyDescent="0.25">
      <c r="A256" s="197"/>
    </row>
    <row r="257" spans="1:1" ht="15.75" x14ac:dyDescent="0.25">
      <c r="A257" s="197"/>
    </row>
    <row r="258" spans="1:1" ht="15.75" x14ac:dyDescent="0.25">
      <c r="A258" s="197"/>
    </row>
    <row r="259" spans="1:1" ht="15.75" x14ac:dyDescent="0.25">
      <c r="A259" s="197"/>
    </row>
    <row r="260" spans="1:1" ht="15.75" x14ac:dyDescent="0.25">
      <c r="A260" s="197"/>
    </row>
    <row r="261" spans="1:1" ht="15.75" x14ac:dyDescent="0.25">
      <c r="A261" s="197"/>
    </row>
    <row r="262" spans="1:1" ht="15.75" x14ac:dyDescent="0.25">
      <c r="A262" s="197"/>
    </row>
    <row r="263" spans="1:1" ht="15.75" x14ac:dyDescent="0.25">
      <c r="A263" s="197"/>
    </row>
    <row r="264" spans="1:1" ht="15.75" x14ac:dyDescent="0.25">
      <c r="A264" s="197"/>
    </row>
    <row r="265" spans="1:1" ht="15.75" x14ac:dyDescent="0.25">
      <c r="A265" s="197"/>
    </row>
    <row r="266" spans="1:1" ht="15.75" x14ac:dyDescent="0.25">
      <c r="A266" s="197"/>
    </row>
    <row r="267" spans="1:1" ht="15.75" x14ac:dyDescent="0.25">
      <c r="A267" s="197"/>
    </row>
    <row r="268" spans="1:1" ht="15.75" x14ac:dyDescent="0.25">
      <c r="A268" s="197"/>
    </row>
    <row r="269" spans="1:1" ht="15.75" x14ac:dyDescent="0.25">
      <c r="A269" s="197"/>
    </row>
    <row r="270" spans="1:1" ht="15.75" x14ac:dyDescent="0.25">
      <c r="A270" s="197"/>
    </row>
    <row r="271" spans="1:1" ht="15.75" x14ac:dyDescent="0.25">
      <c r="A271" s="197"/>
    </row>
    <row r="272" spans="1:1" ht="15.75" x14ac:dyDescent="0.25">
      <c r="A272" s="197"/>
    </row>
    <row r="273" spans="1:1" ht="15.75" x14ac:dyDescent="0.25">
      <c r="A273" s="197"/>
    </row>
    <row r="274" spans="1:1" ht="15.75" x14ac:dyDescent="0.25">
      <c r="A274" s="197"/>
    </row>
    <row r="275" spans="1:1" ht="15.75" x14ac:dyDescent="0.25">
      <c r="A275" s="197"/>
    </row>
    <row r="276" spans="1:1" ht="15.75" x14ac:dyDescent="0.25">
      <c r="A276" s="197"/>
    </row>
    <row r="277" spans="1:1" ht="15.75" x14ac:dyDescent="0.25">
      <c r="A277" s="197"/>
    </row>
    <row r="278" spans="1:1" ht="15.75" x14ac:dyDescent="0.25">
      <c r="A278" s="197"/>
    </row>
    <row r="279" spans="1:1" ht="15.75" x14ac:dyDescent="0.25">
      <c r="A279" s="197"/>
    </row>
    <row r="280" spans="1:1" ht="15.75" x14ac:dyDescent="0.25">
      <c r="A280" s="197"/>
    </row>
    <row r="281" spans="1:1" ht="15.75" x14ac:dyDescent="0.25">
      <c r="A281" s="197"/>
    </row>
    <row r="282" spans="1:1" ht="15.75" x14ac:dyDescent="0.25">
      <c r="A282" s="197"/>
    </row>
    <row r="283" spans="1:1" ht="15.75" x14ac:dyDescent="0.25">
      <c r="A283" s="197"/>
    </row>
    <row r="284" spans="1:1" ht="15.75" x14ac:dyDescent="0.25">
      <c r="A284" s="197"/>
    </row>
    <row r="285" spans="1:1" ht="15.75" x14ac:dyDescent="0.25">
      <c r="A285" s="197"/>
    </row>
    <row r="286" spans="1:1" ht="15.75" x14ac:dyDescent="0.25">
      <c r="A286" s="197"/>
    </row>
    <row r="287" spans="1:1" ht="15.75" x14ac:dyDescent="0.25">
      <c r="A287" s="197"/>
    </row>
    <row r="288" spans="1:1" ht="15.75" x14ac:dyDescent="0.25">
      <c r="A288" s="197"/>
    </row>
    <row r="289" spans="1:1" ht="15.75" x14ac:dyDescent="0.25">
      <c r="A289" s="197"/>
    </row>
    <row r="290" spans="1:1" ht="15.75" x14ac:dyDescent="0.25">
      <c r="A290" s="197"/>
    </row>
    <row r="291" spans="1:1" ht="15.75" x14ac:dyDescent="0.25">
      <c r="A291" s="197"/>
    </row>
    <row r="292" spans="1:1" ht="15.75" x14ac:dyDescent="0.25">
      <c r="A292" s="197"/>
    </row>
    <row r="293" spans="1:1" ht="15.75" x14ac:dyDescent="0.25">
      <c r="A293" s="197"/>
    </row>
    <row r="294" spans="1:1" ht="15.75" x14ac:dyDescent="0.25">
      <c r="A294" s="197"/>
    </row>
    <row r="295" spans="1:1" ht="15.75" x14ac:dyDescent="0.25">
      <c r="A295" s="197"/>
    </row>
    <row r="296" spans="1:1" ht="15.75" x14ac:dyDescent="0.25">
      <c r="A296" s="197"/>
    </row>
    <row r="297" spans="1:1" ht="15.75" x14ac:dyDescent="0.25">
      <c r="A297" s="197"/>
    </row>
    <row r="298" spans="1:1" ht="15.75" x14ac:dyDescent="0.25">
      <c r="A298" s="197"/>
    </row>
    <row r="299" spans="1:1" ht="15.75" x14ac:dyDescent="0.25">
      <c r="A299" s="197"/>
    </row>
    <row r="300" spans="1:1" ht="15.75" x14ac:dyDescent="0.25">
      <c r="A300" s="197"/>
    </row>
    <row r="301" spans="1:1" ht="15.75" x14ac:dyDescent="0.25">
      <c r="A301" s="197"/>
    </row>
    <row r="302" spans="1:1" ht="15.75" x14ac:dyDescent="0.25">
      <c r="A302" s="197"/>
    </row>
    <row r="303" spans="1:1" ht="15.75" x14ac:dyDescent="0.25">
      <c r="A303" s="197"/>
    </row>
    <row r="304" spans="1:1" ht="15.75" x14ac:dyDescent="0.25">
      <c r="A304" s="197"/>
    </row>
    <row r="305" spans="1:1" ht="15.75" x14ac:dyDescent="0.25">
      <c r="A305" s="197"/>
    </row>
    <row r="306" spans="1:1" ht="15.75" x14ac:dyDescent="0.25">
      <c r="A306" s="197"/>
    </row>
    <row r="307" spans="1:1" ht="15.75" x14ac:dyDescent="0.25">
      <c r="A307" s="197"/>
    </row>
    <row r="308" spans="1:1" ht="15.75" x14ac:dyDescent="0.25">
      <c r="A308" s="197"/>
    </row>
    <row r="309" spans="1:1" ht="15.75" x14ac:dyDescent="0.25">
      <c r="A309" s="197"/>
    </row>
    <row r="310" spans="1:1" ht="15.75" x14ac:dyDescent="0.25">
      <c r="A310" s="197"/>
    </row>
    <row r="311" spans="1:1" ht="15.75" x14ac:dyDescent="0.25">
      <c r="A311" s="197"/>
    </row>
    <row r="312" spans="1:1" ht="15.75" x14ac:dyDescent="0.25">
      <c r="A312" s="197"/>
    </row>
    <row r="313" spans="1:1" ht="15.75" x14ac:dyDescent="0.25">
      <c r="A313" s="197"/>
    </row>
    <row r="314" spans="1:1" ht="15.75" x14ac:dyDescent="0.25">
      <c r="A314" s="197"/>
    </row>
    <row r="315" spans="1:1" ht="15.75" x14ac:dyDescent="0.25">
      <c r="A315" s="197"/>
    </row>
    <row r="316" spans="1:1" ht="15.75" x14ac:dyDescent="0.25">
      <c r="A316" s="197"/>
    </row>
    <row r="317" spans="1:1" ht="15.75" x14ac:dyDescent="0.25">
      <c r="A317" s="197"/>
    </row>
    <row r="318" spans="1:1" ht="15.75" x14ac:dyDescent="0.25">
      <c r="A318" s="197"/>
    </row>
    <row r="319" spans="1:1" ht="15.75" x14ac:dyDescent="0.25">
      <c r="A319" s="197"/>
    </row>
    <row r="320" spans="1:1" ht="15.75" x14ac:dyDescent="0.25">
      <c r="A320" s="197"/>
    </row>
    <row r="321" spans="1:1" ht="15.75" x14ac:dyDescent="0.25">
      <c r="A321" s="197"/>
    </row>
    <row r="322" spans="1:1" ht="15.75" x14ac:dyDescent="0.25">
      <c r="A322" s="197"/>
    </row>
    <row r="323" spans="1:1" ht="15.75" x14ac:dyDescent="0.25">
      <c r="A323" s="197"/>
    </row>
    <row r="324" spans="1:1" ht="15.75" x14ac:dyDescent="0.25">
      <c r="A324" s="197"/>
    </row>
    <row r="325" spans="1:1" ht="15.75" x14ac:dyDescent="0.25">
      <c r="A325" s="197"/>
    </row>
    <row r="326" spans="1:1" ht="15.75" x14ac:dyDescent="0.25">
      <c r="A326" s="197"/>
    </row>
    <row r="327" spans="1:1" ht="15.75" x14ac:dyDescent="0.25">
      <c r="A327" s="197"/>
    </row>
    <row r="328" spans="1:1" ht="15.75" x14ac:dyDescent="0.25">
      <c r="A328" s="197"/>
    </row>
    <row r="329" spans="1:1" ht="15.75" x14ac:dyDescent="0.25">
      <c r="A329" s="197"/>
    </row>
    <row r="330" spans="1:1" ht="15.75" x14ac:dyDescent="0.25">
      <c r="A330" s="197"/>
    </row>
    <row r="331" spans="1:1" ht="15.75" x14ac:dyDescent="0.25">
      <c r="A331" s="197"/>
    </row>
    <row r="332" spans="1:1" ht="15.75" x14ac:dyDescent="0.25">
      <c r="A332" s="197"/>
    </row>
    <row r="333" spans="1:1" ht="15.75" x14ac:dyDescent="0.25">
      <c r="A333" s="197"/>
    </row>
    <row r="334" spans="1:1" ht="15.75" x14ac:dyDescent="0.25">
      <c r="A334" s="197"/>
    </row>
    <row r="335" spans="1:1" ht="15.75" x14ac:dyDescent="0.25">
      <c r="A335" s="197"/>
    </row>
    <row r="336" spans="1:1" ht="15.75" x14ac:dyDescent="0.25">
      <c r="A336" s="197"/>
    </row>
    <row r="337" spans="1:1" ht="15.75" x14ac:dyDescent="0.25">
      <c r="A337" s="197"/>
    </row>
    <row r="338" spans="1:1" ht="15.75" x14ac:dyDescent="0.25">
      <c r="A338" s="197"/>
    </row>
    <row r="339" spans="1:1" ht="15.75" x14ac:dyDescent="0.25">
      <c r="A339" s="197"/>
    </row>
    <row r="340" spans="1:1" ht="15.75" x14ac:dyDescent="0.25">
      <c r="A340" s="197"/>
    </row>
    <row r="341" spans="1:1" ht="15.75" x14ac:dyDescent="0.25">
      <c r="A341" s="197"/>
    </row>
    <row r="342" spans="1:1" ht="15.75" x14ac:dyDescent="0.25">
      <c r="A342" s="197"/>
    </row>
    <row r="343" spans="1:1" ht="15.75" x14ac:dyDescent="0.25">
      <c r="A343" s="197"/>
    </row>
    <row r="344" spans="1:1" ht="15.75" x14ac:dyDescent="0.25">
      <c r="A344" s="197"/>
    </row>
    <row r="345" spans="1:1" ht="15.75" x14ac:dyDescent="0.25">
      <c r="A345" s="197"/>
    </row>
    <row r="346" spans="1:1" ht="15.75" x14ac:dyDescent="0.25">
      <c r="A346" s="197"/>
    </row>
    <row r="347" spans="1:1" ht="15.75" x14ac:dyDescent="0.25">
      <c r="A347" s="197"/>
    </row>
    <row r="348" spans="1:1" ht="15.75" x14ac:dyDescent="0.25">
      <c r="A348" s="197"/>
    </row>
    <row r="349" spans="1:1" ht="15.75" x14ac:dyDescent="0.25">
      <c r="A349" s="197"/>
    </row>
    <row r="350" spans="1:1" ht="15.75" x14ac:dyDescent="0.25">
      <c r="A350" s="197"/>
    </row>
    <row r="351" spans="1:1" ht="15.75" x14ac:dyDescent="0.25">
      <c r="A351" s="197"/>
    </row>
    <row r="352" spans="1:1" ht="15.75" x14ac:dyDescent="0.25">
      <c r="A352" s="197"/>
    </row>
    <row r="353" spans="1:1" ht="15.75" x14ac:dyDescent="0.25">
      <c r="A353" s="197"/>
    </row>
    <row r="354" spans="1:1" ht="15.75" x14ac:dyDescent="0.25">
      <c r="A354" s="197"/>
    </row>
    <row r="355" spans="1:1" ht="15.75" x14ac:dyDescent="0.25">
      <c r="A355" s="197"/>
    </row>
    <row r="356" spans="1:1" ht="15.75" x14ac:dyDescent="0.25">
      <c r="A356" s="197"/>
    </row>
    <row r="357" spans="1:1" ht="15.75" x14ac:dyDescent="0.25">
      <c r="A357" s="197"/>
    </row>
    <row r="358" spans="1:1" ht="15.75" x14ac:dyDescent="0.25">
      <c r="A358" s="197"/>
    </row>
    <row r="359" spans="1:1" ht="15.75" x14ac:dyDescent="0.25">
      <c r="A359" s="197"/>
    </row>
    <row r="360" spans="1:1" ht="15.75" x14ac:dyDescent="0.25">
      <c r="A360" s="197"/>
    </row>
    <row r="361" spans="1:1" ht="15.75" x14ac:dyDescent="0.25">
      <c r="A361" s="197"/>
    </row>
    <row r="362" spans="1:1" ht="15.75" x14ac:dyDescent="0.25">
      <c r="A362" s="197"/>
    </row>
    <row r="363" spans="1:1" ht="15.75" x14ac:dyDescent="0.25">
      <c r="A363" s="197"/>
    </row>
    <row r="364" spans="1:1" ht="15.75" x14ac:dyDescent="0.25">
      <c r="A364" s="197"/>
    </row>
    <row r="365" spans="1:1" ht="15.75" x14ac:dyDescent="0.25">
      <c r="A365" s="197"/>
    </row>
    <row r="366" spans="1:1" ht="15.75" x14ac:dyDescent="0.25">
      <c r="A366" s="197"/>
    </row>
    <row r="367" spans="1:1" ht="15.75" x14ac:dyDescent="0.25">
      <c r="A367" s="197"/>
    </row>
    <row r="368" spans="1:1" ht="15.75" x14ac:dyDescent="0.25">
      <c r="A368" s="197"/>
    </row>
    <row r="369" spans="1:1" ht="15.75" x14ac:dyDescent="0.25">
      <c r="A369" s="197"/>
    </row>
    <row r="508" spans="1:1" x14ac:dyDescent="0.2">
      <c r="A508" s="196"/>
    </row>
    <row r="509" spans="1:1" x14ac:dyDescent="0.2">
      <c r="A509" s="196"/>
    </row>
    <row r="510" spans="1:1" x14ac:dyDescent="0.2">
      <c r="A510" s="196"/>
    </row>
    <row r="511" spans="1:1" x14ac:dyDescent="0.2">
      <c r="A511" s="196"/>
    </row>
    <row r="512" spans="1:1" x14ac:dyDescent="0.2">
      <c r="A512" s="196"/>
    </row>
    <row r="513" spans="1:1" x14ac:dyDescent="0.2">
      <c r="A513" s="196"/>
    </row>
    <row r="514" spans="1:1" x14ac:dyDescent="0.2">
      <c r="A514" s="196"/>
    </row>
    <row r="515" spans="1:1" x14ac:dyDescent="0.2">
      <c r="A515" s="196"/>
    </row>
    <row r="516" spans="1:1" x14ac:dyDescent="0.2">
      <c r="A516" s="196"/>
    </row>
    <row r="517" spans="1:1" x14ac:dyDescent="0.2">
      <c r="A517" s="196"/>
    </row>
    <row r="518" spans="1:1" x14ac:dyDescent="0.2">
      <c r="A518" s="196"/>
    </row>
    <row r="519" spans="1:1" x14ac:dyDescent="0.2">
      <c r="A519" s="196"/>
    </row>
    <row r="520" spans="1:1" x14ac:dyDescent="0.2">
      <c r="A520" s="196"/>
    </row>
    <row r="521" spans="1:1" x14ac:dyDescent="0.2">
      <c r="A521" s="196"/>
    </row>
    <row r="522" spans="1:1" x14ac:dyDescent="0.2">
      <c r="A522" s="196"/>
    </row>
    <row r="523" spans="1:1" x14ac:dyDescent="0.2">
      <c r="A523" s="196"/>
    </row>
    <row r="524" spans="1:1" x14ac:dyDescent="0.2">
      <c r="A524" s="196"/>
    </row>
    <row r="525" spans="1:1" x14ac:dyDescent="0.2">
      <c r="A525" s="196"/>
    </row>
    <row r="526" spans="1:1" x14ac:dyDescent="0.2">
      <c r="A526" s="196"/>
    </row>
  </sheetData>
  <mergeCells count="7">
    <mergeCell ref="B13:C13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G1" sqref="G1:G3"/>
    </sheetView>
  </sheetViews>
  <sheetFormatPr defaultColWidth="9.140625" defaultRowHeight="12.75" x14ac:dyDescent="0.2"/>
  <cols>
    <col min="1" max="1" width="7.42578125" style="152" customWidth="1"/>
    <col min="2" max="3" width="9.140625" style="152"/>
    <col min="4" max="4" width="26.28515625" style="152" customWidth="1"/>
    <col min="5" max="5" width="11" style="152" customWidth="1"/>
    <col min="6" max="6" width="15.85546875" style="152" customWidth="1"/>
    <col min="7" max="7" width="22.7109375" style="152" customWidth="1"/>
    <col min="8" max="16384" width="9.140625" style="152"/>
  </cols>
  <sheetData>
    <row r="1" spans="1:13" ht="69.75" customHeight="1" x14ac:dyDescent="0.2">
      <c r="A1" s="163"/>
      <c r="B1" s="163"/>
      <c r="C1" s="163"/>
      <c r="F1" s="162"/>
      <c r="G1" s="298" t="s">
        <v>796</v>
      </c>
      <c r="H1" s="160"/>
    </row>
    <row r="2" spans="1:13" ht="12.75" customHeight="1" x14ac:dyDescent="0.2">
      <c r="A2" s="163"/>
      <c r="B2" s="163"/>
      <c r="C2" s="163"/>
      <c r="F2" s="162"/>
      <c r="G2" s="298"/>
      <c r="H2" s="160"/>
    </row>
    <row r="3" spans="1:13" ht="56.25" customHeight="1" x14ac:dyDescent="0.2">
      <c r="F3" s="162"/>
      <c r="G3" s="298"/>
      <c r="M3" s="151"/>
    </row>
    <row r="4" spans="1:13" ht="50.25" customHeight="1" x14ac:dyDescent="0.2">
      <c r="A4" s="380" t="s">
        <v>429</v>
      </c>
      <c r="B4" s="380"/>
      <c r="C4" s="380"/>
      <c r="D4" s="380"/>
      <c r="E4" s="380"/>
      <c r="F4" s="380"/>
      <c r="G4" s="380"/>
      <c r="H4" s="161"/>
      <c r="M4" s="151"/>
    </row>
    <row r="5" spans="1:13" x14ac:dyDescent="0.2">
      <c r="G5" s="158" t="s">
        <v>160</v>
      </c>
      <c r="M5" s="151"/>
    </row>
    <row r="6" spans="1:13" x14ac:dyDescent="0.2">
      <c r="G6" s="158"/>
    </row>
    <row r="7" spans="1:13" x14ac:dyDescent="0.2">
      <c r="G7" s="158"/>
    </row>
    <row r="8" spans="1:13" x14ac:dyDescent="0.2">
      <c r="G8" s="160"/>
    </row>
    <row r="9" spans="1:13" ht="36" customHeight="1" x14ac:dyDescent="0.25">
      <c r="A9" s="381" t="s">
        <v>428</v>
      </c>
      <c r="B9" s="381"/>
      <c r="C9" s="381"/>
      <c r="D9" s="381"/>
      <c r="E9" s="381"/>
      <c r="F9" s="381"/>
      <c r="G9" s="381"/>
      <c r="H9" s="159"/>
      <c r="I9" s="159"/>
    </row>
    <row r="10" spans="1:13" x14ac:dyDescent="0.2">
      <c r="A10" s="159"/>
      <c r="B10" s="159"/>
      <c r="C10" s="159"/>
      <c r="D10" s="159"/>
      <c r="E10" s="159"/>
      <c r="F10" s="159"/>
      <c r="G10" s="159"/>
      <c r="H10" s="159"/>
      <c r="I10" s="159"/>
    </row>
    <row r="12" spans="1:13" x14ac:dyDescent="0.2">
      <c r="G12" s="158" t="s">
        <v>246</v>
      </c>
    </row>
    <row r="13" spans="1:13" x14ac:dyDescent="0.2">
      <c r="A13" s="379" t="s">
        <v>427</v>
      </c>
      <c r="B13" s="379" t="s">
        <v>426</v>
      </c>
      <c r="C13" s="379"/>
      <c r="D13" s="379"/>
      <c r="E13" s="379" t="s">
        <v>425</v>
      </c>
      <c r="F13" s="379"/>
      <c r="G13" s="379" t="s">
        <v>424</v>
      </c>
      <c r="H13" s="157"/>
      <c r="I13" s="157"/>
    </row>
    <row r="14" spans="1:13" x14ac:dyDescent="0.2">
      <c r="A14" s="379"/>
      <c r="B14" s="379"/>
      <c r="C14" s="379"/>
      <c r="D14" s="379"/>
      <c r="E14" s="379"/>
      <c r="F14" s="379"/>
      <c r="G14" s="379"/>
      <c r="H14" s="156"/>
      <c r="I14" s="156"/>
    </row>
    <row r="15" spans="1:13" ht="84" customHeight="1" x14ac:dyDescent="0.2">
      <c r="A15" s="154">
        <v>1</v>
      </c>
      <c r="B15" s="348" t="s">
        <v>273</v>
      </c>
      <c r="C15" s="349"/>
      <c r="D15" s="350"/>
      <c r="E15" s="351" t="s">
        <v>423</v>
      </c>
      <c r="F15" s="352"/>
      <c r="G15" s="153">
        <v>792</v>
      </c>
      <c r="H15" s="156"/>
      <c r="I15" s="156"/>
    </row>
    <row r="16" spans="1:13" ht="41.25" customHeight="1" x14ac:dyDescent="0.2">
      <c r="A16" s="154">
        <v>2</v>
      </c>
      <c r="B16" s="348" t="s">
        <v>422</v>
      </c>
      <c r="C16" s="349"/>
      <c r="D16" s="350"/>
      <c r="E16" s="351" t="s">
        <v>421</v>
      </c>
      <c r="F16" s="352"/>
      <c r="G16" s="153">
        <v>650.20000000000005</v>
      </c>
    </row>
    <row r="17" spans="1:7" ht="33" customHeight="1" x14ac:dyDescent="0.2">
      <c r="A17" s="155">
        <v>3</v>
      </c>
      <c r="B17" s="377" t="s">
        <v>509</v>
      </c>
      <c r="C17" s="378"/>
      <c r="D17" s="378"/>
      <c r="E17" s="379" t="s">
        <v>510</v>
      </c>
      <c r="F17" s="379"/>
      <c r="G17" s="153">
        <v>285</v>
      </c>
    </row>
    <row r="18" spans="1:7" ht="34.5" customHeight="1" x14ac:dyDescent="0.2">
      <c r="A18" s="154">
        <v>4</v>
      </c>
      <c r="B18" s="348" t="s">
        <v>420</v>
      </c>
      <c r="C18" s="349"/>
      <c r="D18" s="350"/>
      <c r="E18" s="351" t="s">
        <v>419</v>
      </c>
      <c r="F18" s="352"/>
      <c r="G18" s="154">
        <v>106.2</v>
      </c>
    </row>
    <row r="19" spans="1:7" ht="21.75" customHeight="1" x14ac:dyDescent="0.2">
      <c r="A19" s="359">
        <v>5</v>
      </c>
      <c r="B19" s="353" t="s">
        <v>418</v>
      </c>
      <c r="C19" s="354"/>
      <c r="D19" s="355"/>
      <c r="E19" s="351" t="s">
        <v>417</v>
      </c>
      <c r="F19" s="352"/>
      <c r="G19" s="153">
        <v>98.5</v>
      </c>
    </row>
    <row r="20" spans="1:7" ht="21.75" customHeight="1" x14ac:dyDescent="0.2">
      <c r="A20" s="367"/>
      <c r="B20" s="364"/>
      <c r="C20" s="365"/>
      <c r="D20" s="366"/>
      <c r="E20" s="351" t="s">
        <v>508</v>
      </c>
      <c r="F20" s="352"/>
      <c r="G20" s="153">
        <v>30.5</v>
      </c>
    </row>
    <row r="21" spans="1:7" ht="19.5" customHeight="1" x14ac:dyDescent="0.2">
      <c r="A21" s="360"/>
      <c r="B21" s="356"/>
      <c r="C21" s="357"/>
      <c r="D21" s="358"/>
      <c r="E21" s="351" t="s">
        <v>585</v>
      </c>
      <c r="F21" s="352"/>
      <c r="G21" s="153">
        <v>98</v>
      </c>
    </row>
    <row r="22" spans="1:7" ht="19.5" customHeight="1" x14ac:dyDescent="0.2">
      <c r="A22" s="359">
        <v>6</v>
      </c>
      <c r="B22" s="353" t="s">
        <v>416</v>
      </c>
      <c r="C22" s="354"/>
      <c r="D22" s="355"/>
      <c r="E22" s="351" t="s">
        <v>586</v>
      </c>
      <c r="F22" s="352"/>
      <c r="G22" s="153">
        <v>236</v>
      </c>
    </row>
    <row r="23" spans="1:7" ht="30.75" customHeight="1" x14ac:dyDescent="0.2">
      <c r="A23" s="360"/>
      <c r="B23" s="356"/>
      <c r="C23" s="357"/>
      <c r="D23" s="358"/>
      <c r="E23" s="351" t="s">
        <v>415</v>
      </c>
      <c r="F23" s="352"/>
      <c r="G23" s="153">
        <v>264</v>
      </c>
    </row>
    <row r="24" spans="1:7" ht="35.25" customHeight="1" x14ac:dyDescent="0.2">
      <c r="A24" s="189">
        <v>7</v>
      </c>
      <c r="B24" s="361" t="s">
        <v>514</v>
      </c>
      <c r="C24" s="362"/>
      <c r="D24" s="363"/>
      <c r="E24" s="351" t="s">
        <v>515</v>
      </c>
      <c r="F24" s="352"/>
      <c r="G24" s="153">
        <v>400</v>
      </c>
    </row>
    <row r="25" spans="1:7" ht="21.75" customHeight="1" x14ac:dyDescent="0.2">
      <c r="A25" s="359">
        <v>8</v>
      </c>
      <c r="B25" s="353" t="s">
        <v>516</v>
      </c>
      <c r="C25" s="354"/>
      <c r="D25" s="355"/>
      <c r="E25" s="351" t="s">
        <v>517</v>
      </c>
      <c r="F25" s="352"/>
      <c r="G25" s="153">
        <v>292.8</v>
      </c>
    </row>
    <row r="26" spans="1:7" ht="21" customHeight="1" x14ac:dyDescent="0.2">
      <c r="A26" s="367"/>
      <c r="B26" s="364"/>
      <c r="C26" s="365"/>
      <c r="D26" s="366"/>
      <c r="E26" s="351" t="s">
        <v>518</v>
      </c>
      <c r="F26" s="352"/>
      <c r="G26" s="153">
        <v>150</v>
      </c>
    </row>
    <row r="27" spans="1:7" ht="22.5" customHeight="1" x14ac:dyDescent="0.2">
      <c r="A27" s="360"/>
      <c r="B27" s="356"/>
      <c r="C27" s="357"/>
      <c r="D27" s="358"/>
      <c r="E27" s="351" t="s">
        <v>519</v>
      </c>
      <c r="F27" s="352"/>
      <c r="G27" s="153">
        <v>150</v>
      </c>
    </row>
    <row r="28" spans="1:7" ht="21.75" customHeight="1" x14ac:dyDescent="0.2">
      <c r="A28" s="359">
        <v>9</v>
      </c>
      <c r="B28" s="368" t="s">
        <v>528</v>
      </c>
      <c r="C28" s="369"/>
      <c r="D28" s="370"/>
      <c r="E28" s="351" t="s">
        <v>564</v>
      </c>
      <c r="F28" s="352"/>
      <c r="G28" s="153">
        <v>1598.1</v>
      </c>
    </row>
    <row r="29" spans="1:7" ht="20.25" customHeight="1" x14ac:dyDescent="0.2">
      <c r="A29" s="367"/>
      <c r="B29" s="371"/>
      <c r="C29" s="372"/>
      <c r="D29" s="373"/>
      <c r="E29" s="351" t="s">
        <v>781</v>
      </c>
      <c r="F29" s="352"/>
      <c r="G29" s="153">
        <v>36</v>
      </c>
    </row>
    <row r="30" spans="1:7" ht="20.25" customHeight="1" x14ac:dyDescent="0.2">
      <c r="A30" s="360"/>
      <c r="B30" s="374"/>
      <c r="C30" s="375"/>
      <c r="D30" s="376"/>
      <c r="E30" s="351" t="s">
        <v>592</v>
      </c>
      <c r="F30" s="352"/>
      <c r="G30" s="153">
        <v>78.5</v>
      </c>
    </row>
    <row r="31" spans="1:7" ht="39.75" customHeight="1" x14ac:dyDescent="0.2">
      <c r="A31" s="211">
        <v>10</v>
      </c>
      <c r="B31" s="348" t="s">
        <v>587</v>
      </c>
      <c r="C31" s="349"/>
      <c r="D31" s="350"/>
      <c r="E31" s="351" t="s">
        <v>588</v>
      </c>
      <c r="F31" s="352"/>
      <c r="G31" s="211">
        <v>345.1</v>
      </c>
    </row>
    <row r="32" spans="1:7" ht="45" customHeight="1" x14ac:dyDescent="0.2">
      <c r="A32" s="211">
        <v>11</v>
      </c>
      <c r="B32" s="348" t="s">
        <v>589</v>
      </c>
      <c r="C32" s="349"/>
      <c r="D32" s="350"/>
      <c r="E32" s="351" t="s">
        <v>590</v>
      </c>
      <c r="F32" s="352"/>
      <c r="G32" s="153">
        <v>1930</v>
      </c>
    </row>
  </sheetData>
  <mergeCells count="40">
    <mergeCell ref="A28:A30"/>
    <mergeCell ref="E30:F30"/>
    <mergeCell ref="A19:A21"/>
    <mergeCell ref="E23:F23"/>
    <mergeCell ref="E21:F21"/>
    <mergeCell ref="B19:D21"/>
    <mergeCell ref="E19:F19"/>
    <mergeCell ref="E20:F20"/>
    <mergeCell ref="E29:F29"/>
    <mergeCell ref="B18:D18"/>
    <mergeCell ref="E18:F18"/>
    <mergeCell ref="B15:D15"/>
    <mergeCell ref="E15:F15"/>
    <mergeCell ref="A4:G4"/>
    <mergeCell ref="A9:G9"/>
    <mergeCell ref="A13:A14"/>
    <mergeCell ref="B13:D14"/>
    <mergeCell ref="E13:F14"/>
    <mergeCell ref="G13:G14"/>
    <mergeCell ref="G1:G3"/>
    <mergeCell ref="B17:D17"/>
    <mergeCell ref="E17:F17"/>
    <mergeCell ref="B16:D16"/>
    <mergeCell ref="E16:F16"/>
    <mergeCell ref="B32:D32"/>
    <mergeCell ref="E32:F32"/>
    <mergeCell ref="E22:F22"/>
    <mergeCell ref="B22:D23"/>
    <mergeCell ref="A22:A23"/>
    <mergeCell ref="B31:D31"/>
    <mergeCell ref="E31:F31"/>
    <mergeCell ref="E28:F28"/>
    <mergeCell ref="B24:D24"/>
    <mergeCell ref="E24:F24"/>
    <mergeCell ref="B25:D27"/>
    <mergeCell ref="A25:A27"/>
    <mergeCell ref="E25:F25"/>
    <mergeCell ref="E26:F26"/>
    <mergeCell ref="E27:F27"/>
    <mergeCell ref="B28:D30"/>
  </mergeCells>
  <pageMargins left="0.75" right="0.75" top="1" bottom="1" header="0.5" footer="0.5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7"/>
  <sheetViews>
    <sheetView workbookViewId="0">
      <selection activeCell="K11" sqref="K11"/>
    </sheetView>
  </sheetViews>
  <sheetFormatPr defaultRowHeight="12.75" x14ac:dyDescent="0.2"/>
  <cols>
    <col min="1" max="1" width="39.85546875" style="1" customWidth="1"/>
    <col min="2" max="2" width="9.7109375" style="1" customWidth="1"/>
    <col min="3" max="3" width="11.42578125" style="1" customWidth="1"/>
    <col min="4" max="4" width="15.42578125" style="1" customWidth="1"/>
    <col min="5" max="5" width="10.42578125" style="1" customWidth="1"/>
    <col min="6" max="6" width="13.5703125" style="1" customWidth="1"/>
    <col min="7" max="16384" width="9.140625" style="1"/>
  </cols>
  <sheetData>
    <row r="1" spans="1:12" ht="17.45" customHeight="1" x14ac:dyDescent="0.2">
      <c r="A1" s="75"/>
      <c r="B1" s="75"/>
      <c r="D1" s="298" t="s">
        <v>797</v>
      </c>
      <c r="E1" s="298"/>
    </row>
    <row r="2" spans="1:12" ht="18" customHeight="1" x14ac:dyDescent="0.2">
      <c r="A2" s="74"/>
      <c r="B2" s="73"/>
      <c r="C2" s="151"/>
      <c r="D2" s="298"/>
      <c r="E2" s="298"/>
    </row>
    <row r="3" spans="1:12" ht="72.75" customHeight="1" x14ac:dyDescent="0.2">
      <c r="A3" s="74"/>
      <c r="B3" s="73"/>
      <c r="C3" s="151"/>
      <c r="D3" s="298"/>
      <c r="E3" s="298"/>
    </row>
    <row r="4" spans="1:12" ht="39" customHeight="1" x14ac:dyDescent="0.2">
      <c r="A4" s="74"/>
      <c r="B4" s="73"/>
      <c r="C4" s="92"/>
      <c r="D4" s="298"/>
      <c r="E4" s="298"/>
    </row>
    <row r="5" spans="1:12" ht="16.5" customHeight="1" x14ac:dyDescent="0.2">
      <c r="A5" s="383" t="s">
        <v>414</v>
      </c>
      <c r="B5" s="383"/>
      <c r="C5" s="383"/>
      <c r="D5" s="383"/>
      <c r="E5" s="383"/>
    </row>
    <row r="6" spans="1:12" ht="42.75" customHeight="1" x14ac:dyDescent="0.2">
      <c r="A6" s="383"/>
      <c r="B6" s="383"/>
      <c r="C6" s="383"/>
      <c r="D6" s="383"/>
      <c r="E6" s="383"/>
      <c r="K6" s="151"/>
      <c r="L6" s="151"/>
    </row>
    <row r="7" spans="1:12" x14ac:dyDescent="0.2">
      <c r="A7" s="70"/>
      <c r="B7" s="70"/>
      <c r="C7" s="71"/>
      <c r="D7" s="71"/>
      <c r="K7" s="151"/>
      <c r="L7" s="151"/>
    </row>
    <row r="8" spans="1:12" x14ac:dyDescent="0.2">
      <c r="A8" s="70"/>
      <c r="B8" s="70"/>
      <c r="C8" s="382" t="s">
        <v>160</v>
      </c>
      <c r="D8" s="382"/>
      <c r="K8" s="151"/>
      <c r="L8" s="151"/>
    </row>
    <row r="9" spans="1:12" ht="58.5" customHeight="1" x14ac:dyDescent="0.25">
      <c r="A9" s="383" t="s">
        <v>413</v>
      </c>
      <c r="B9" s="383"/>
      <c r="C9" s="383"/>
      <c r="D9" s="383"/>
      <c r="K9" s="151"/>
      <c r="L9" s="151"/>
    </row>
    <row r="10" spans="1:12" ht="15.75" x14ac:dyDescent="0.25">
      <c r="A10" s="69"/>
      <c r="B10" s="68"/>
      <c r="C10" s="68"/>
      <c r="D10" s="68"/>
    </row>
    <row r="11" spans="1:12" ht="58.5" customHeight="1" x14ac:dyDescent="0.2">
      <c r="A11" s="67" t="s">
        <v>159</v>
      </c>
      <c r="B11" s="67" t="s">
        <v>157</v>
      </c>
      <c r="C11" s="67" t="s">
        <v>156</v>
      </c>
      <c r="D11" s="67" t="s">
        <v>155</v>
      </c>
      <c r="E11" s="67" t="s">
        <v>154</v>
      </c>
      <c r="F11" s="67" t="s">
        <v>153</v>
      </c>
    </row>
    <row r="12" spans="1:12" ht="15.75" x14ac:dyDescent="0.2">
      <c r="A12" s="66" t="s">
        <v>152</v>
      </c>
      <c r="B12" s="64"/>
      <c r="C12" s="64"/>
      <c r="D12" s="64"/>
      <c r="E12" s="64"/>
      <c r="F12" s="63">
        <f>F507</f>
        <v>847807.79999999993</v>
      </c>
    </row>
    <row r="13" spans="1:12" x14ac:dyDescent="0.2">
      <c r="A13" s="62" t="s">
        <v>151</v>
      </c>
      <c r="B13" s="15" t="s">
        <v>11</v>
      </c>
      <c r="C13" s="15"/>
      <c r="D13" s="15"/>
      <c r="E13" s="15"/>
      <c r="F13" s="2">
        <f>F14+F19+F24+F67+F72+F88+F83</f>
        <v>37905.099999999991</v>
      </c>
    </row>
    <row r="14" spans="1:12" ht="39.75" customHeight="1" x14ac:dyDescent="0.2">
      <c r="A14" s="62" t="s">
        <v>150</v>
      </c>
      <c r="B14" s="15" t="s">
        <v>149</v>
      </c>
      <c r="C14" s="15" t="s">
        <v>148</v>
      </c>
      <c r="D14" s="15"/>
      <c r="E14" s="15"/>
      <c r="F14" s="2">
        <f>F15</f>
        <v>1409.5</v>
      </c>
    </row>
    <row r="15" spans="1:12" ht="17.25" customHeight="1" x14ac:dyDescent="0.2">
      <c r="A15" s="21" t="s">
        <v>21</v>
      </c>
      <c r="B15" s="20" t="s">
        <v>11</v>
      </c>
      <c r="C15" s="20" t="s">
        <v>25</v>
      </c>
      <c r="D15" s="20" t="s">
        <v>161</v>
      </c>
      <c r="E15" s="20"/>
      <c r="F15" s="9">
        <f>F16</f>
        <v>1409.5</v>
      </c>
    </row>
    <row r="16" spans="1:12" ht="16.5" customHeight="1" x14ac:dyDescent="0.2">
      <c r="A16" s="21" t="s">
        <v>147</v>
      </c>
      <c r="B16" s="20" t="s">
        <v>11</v>
      </c>
      <c r="C16" s="20" t="s">
        <v>25</v>
      </c>
      <c r="D16" s="20" t="s">
        <v>255</v>
      </c>
      <c r="E16" s="20"/>
      <c r="F16" s="9">
        <f>F17</f>
        <v>1409.5</v>
      </c>
    </row>
    <row r="17" spans="1:6" ht="76.5" x14ac:dyDescent="0.2">
      <c r="A17" s="18" t="s">
        <v>76</v>
      </c>
      <c r="B17" s="17" t="s">
        <v>11</v>
      </c>
      <c r="C17" s="17" t="s">
        <v>25</v>
      </c>
      <c r="D17" s="26" t="s">
        <v>255</v>
      </c>
      <c r="E17" s="17" t="s">
        <v>75</v>
      </c>
      <c r="F17" s="5">
        <f>F18</f>
        <v>1409.5</v>
      </c>
    </row>
    <row r="18" spans="1:6" ht="25.5" x14ac:dyDescent="0.2">
      <c r="A18" s="18" t="s">
        <v>134</v>
      </c>
      <c r="B18" s="17" t="s">
        <v>11</v>
      </c>
      <c r="C18" s="17" t="s">
        <v>25</v>
      </c>
      <c r="D18" s="26" t="s">
        <v>255</v>
      </c>
      <c r="E18" s="17" t="s">
        <v>133</v>
      </c>
      <c r="F18" s="5">
        <v>1409.5</v>
      </c>
    </row>
    <row r="19" spans="1:6" ht="48.75" customHeight="1" x14ac:dyDescent="0.2">
      <c r="A19" s="16" t="s">
        <v>146</v>
      </c>
      <c r="B19" s="14" t="s">
        <v>11</v>
      </c>
      <c r="C19" s="14" t="s">
        <v>2</v>
      </c>
      <c r="D19" s="14"/>
      <c r="E19" s="14"/>
      <c r="F19" s="2">
        <f>F20</f>
        <v>397.1</v>
      </c>
    </row>
    <row r="20" spans="1:6" ht="16.5" customHeight="1" x14ac:dyDescent="0.2">
      <c r="A20" s="21" t="s">
        <v>21</v>
      </c>
      <c r="B20" s="19" t="s">
        <v>11</v>
      </c>
      <c r="C20" s="19" t="s">
        <v>2</v>
      </c>
      <c r="D20" s="20" t="s">
        <v>161</v>
      </c>
      <c r="E20" s="19"/>
      <c r="F20" s="9">
        <f>F21</f>
        <v>397.1</v>
      </c>
    </row>
    <row r="21" spans="1:6" ht="25.5" x14ac:dyDescent="0.2">
      <c r="A21" s="22" t="s">
        <v>145</v>
      </c>
      <c r="B21" s="19" t="s">
        <v>11</v>
      </c>
      <c r="C21" s="19" t="s">
        <v>2</v>
      </c>
      <c r="D21" s="20" t="s">
        <v>254</v>
      </c>
      <c r="E21" s="19"/>
      <c r="F21" s="9">
        <f>F22</f>
        <v>397.1</v>
      </c>
    </row>
    <row r="22" spans="1:6" ht="75.75" customHeight="1" x14ac:dyDescent="0.2">
      <c r="A22" s="18" t="s">
        <v>76</v>
      </c>
      <c r="B22" s="17" t="s">
        <v>11</v>
      </c>
      <c r="C22" s="17" t="s">
        <v>2</v>
      </c>
      <c r="D22" s="26" t="s">
        <v>254</v>
      </c>
      <c r="E22" s="17" t="s">
        <v>75</v>
      </c>
      <c r="F22" s="5">
        <f>F23</f>
        <v>397.1</v>
      </c>
    </row>
    <row r="23" spans="1:6" ht="30.75" customHeight="1" x14ac:dyDescent="0.2">
      <c r="A23" s="18" t="s">
        <v>134</v>
      </c>
      <c r="B23" s="17" t="s">
        <v>11</v>
      </c>
      <c r="C23" s="17" t="s">
        <v>2</v>
      </c>
      <c r="D23" s="26" t="s">
        <v>254</v>
      </c>
      <c r="E23" s="17" t="s">
        <v>133</v>
      </c>
      <c r="F23" s="5">
        <v>397.1</v>
      </c>
    </row>
    <row r="24" spans="1:6" ht="55.5" customHeight="1" x14ac:dyDescent="0.2">
      <c r="A24" s="16" t="s">
        <v>144</v>
      </c>
      <c r="B24" s="14" t="s">
        <v>11</v>
      </c>
      <c r="C24" s="14" t="s">
        <v>48</v>
      </c>
      <c r="D24" s="14"/>
      <c r="E24" s="14"/>
      <c r="F24" s="61">
        <f>F25</f>
        <v>33630.599999999991</v>
      </c>
    </row>
    <row r="25" spans="1:6" ht="16.5" customHeight="1" x14ac:dyDescent="0.2">
      <c r="A25" s="21" t="s">
        <v>21</v>
      </c>
      <c r="B25" s="19" t="s">
        <v>11</v>
      </c>
      <c r="C25" s="19" t="s">
        <v>48</v>
      </c>
      <c r="D25" s="20" t="s">
        <v>161</v>
      </c>
      <c r="E25" s="19"/>
      <c r="F25" s="9">
        <f>F26+F29+F35+F40+F45+F50+F57+F62</f>
        <v>33630.599999999991</v>
      </c>
    </row>
    <row r="26" spans="1:6" ht="27" customHeight="1" x14ac:dyDescent="0.2">
      <c r="A26" s="57" t="s">
        <v>137</v>
      </c>
      <c r="B26" s="17" t="s">
        <v>11</v>
      </c>
      <c r="C26" s="17" t="s">
        <v>48</v>
      </c>
      <c r="D26" s="26" t="s">
        <v>162</v>
      </c>
      <c r="E26" s="17"/>
      <c r="F26" s="5">
        <f>F27</f>
        <v>21798.5</v>
      </c>
    </row>
    <row r="27" spans="1:6" ht="76.5" x14ac:dyDescent="0.2">
      <c r="A27" s="18" t="s">
        <v>76</v>
      </c>
      <c r="B27" s="17" t="s">
        <v>11</v>
      </c>
      <c r="C27" s="17" t="s">
        <v>48</v>
      </c>
      <c r="D27" s="26" t="s">
        <v>162</v>
      </c>
      <c r="E27" s="17" t="s">
        <v>75</v>
      </c>
      <c r="F27" s="44">
        <f>F28</f>
        <v>21798.5</v>
      </c>
    </row>
    <row r="28" spans="1:6" ht="28.5" customHeight="1" x14ac:dyDescent="0.2">
      <c r="A28" s="18" t="s">
        <v>134</v>
      </c>
      <c r="B28" s="17" t="s">
        <v>11</v>
      </c>
      <c r="C28" s="17" t="s">
        <v>48</v>
      </c>
      <c r="D28" s="26" t="s">
        <v>162</v>
      </c>
      <c r="E28" s="17" t="s">
        <v>133</v>
      </c>
      <c r="F28" s="44">
        <v>21798.5</v>
      </c>
    </row>
    <row r="29" spans="1:6" ht="28.5" customHeight="1" x14ac:dyDescent="0.2">
      <c r="A29" s="18" t="s">
        <v>45</v>
      </c>
      <c r="B29" s="17" t="s">
        <v>11</v>
      </c>
      <c r="C29" s="17" t="s">
        <v>48</v>
      </c>
      <c r="D29" s="26" t="s">
        <v>163</v>
      </c>
      <c r="E29" s="17"/>
      <c r="F29" s="5">
        <f>F30+F32</f>
        <v>7488.3</v>
      </c>
    </row>
    <row r="30" spans="1:6" ht="25.5" x14ac:dyDescent="0.2">
      <c r="A30" s="18" t="s">
        <v>29</v>
      </c>
      <c r="B30" s="17" t="s">
        <v>11</v>
      </c>
      <c r="C30" s="17" t="s">
        <v>48</v>
      </c>
      <c r="D30" s="26" t="s">
        <v>163</v>
      </c>
      <c r="E30" s="17" t="s">
        <v>28</v>
      </c>
      <c r="F30" s="44">
        <f>F31</f>
        <v>6886.3</v>
      </c>
    </row>
    <row r="31" spans="1:6" ht="25.5" x14ac:dyDescent="0.2">
      <c r="A31" s="18" t="s">
        <v>27</v>
      </c>
      <c r="B31" s="17" t="s">
        <v>11</v>
      </c>
      <c r="C31" s="17" t="s">
        <v>48</v>
      </c>
      <c r="D31" s="26" t="s">
        <v>163</v>
      </c>
      <c r="E31" s="17" t="s">
        <v>24</v>
      </c>
      <c r="F31" s="44">
        <v>6886.3</v>
      </c>
    </row>
    <row r="32" spans="1:6" ht="15" customHeight="1" x14ac:dyDescent="0.2">
      <c r="A32" s="18" t="s">
        <v>72</v>
      </c>
      <c r="B32" s="17" t="s">
        <v>11</v>
      </c>
      <c r="C32" s="17" t="s">
        <v>48</v>
      </c>
      <c r="D32" s="26" t="s">
        <v>163</v>
      </c>
      <c r="E32" s="17" t="s">
        <v>71</v>
      </c>
      <c r="F32" s="5">
        <f>F33+F34</f>
        <v>602</v>
      </c>
    </row>
    <row r="33" spans="1:6" ht="15" customHeight="1" x14ac:dyDescent="0.2">
      <c r="A33" s="18" t="s">
        <v>782</v>
      </c>
      <c r="B33" s="17" t="s">
        <v>11</v>
      </c>
      <c r="C33" s="17" t="s">
        <v>48</v>
      </c>
      <c r="D33" s="26" t="s">
        <v>163</v>
      </c>
      <c r="E33" s="17" t="s">
        <v>578</v>
      </c>
      <c r="F33" s="5">
        <v>7</v>
      </c>
    </row>
    <row r="34" spans="1:6" ht="18.75" customHeight="1" x14ac:dyDescent="0.2">
      <c r="A34" s="18" t="s">
        <v>70</v>
      </c>
      <c r="B34" s="17" t="s">
        <v>11</v>
      </c>
      <c r="C34" s="17" t="s">
        <v>48</v>
      </c>
      <c r="D34" s="26" t="s">
        <v>163</v>
      </c>
      <c r="E34" s="17" t="s">
        <v>69</v>
      </c>
      <c r="F34" s="5">
        <v>595</v>
      </c>
    </row>
    <row r="35" spans="1:6" ht="49.5" customHeight="1" x14ac:dyDescent="0.2">
      <c r="A35" s="22" t="s">
        <v>62</v>
      </c>
      <c r="B35" s="19" t="s">
        <v>11</v>
      </c>
      <c r="C35" s="19" t="s">
        <v>48</v>
      </c>
      <c r="D35" s="19" t="s">
        <v>172</v>
      </c>
      <c r="E35" s="19"/>
      <c r="F35" s="9">
        <f>F36+F38</f>
        <v>1290</v>
      </c>
    </row>
    <row r="36" spans="1:6" ht="76.5" x14ac:dyDescent="0.2">
      <c r="A36" s="18" t="s">
        <v>76</v>
      </c>
      <c r="B36" s="17" t="s">
        <v>11</v>
      </c>
      <c r="C36" s="17" t="s">
        <v>48</v>
      </c>
      <c r="D36" s="17" t="s">
        <v>172</v>
      </c>
      <c r="E36" s="17" t="s">
        <v>75</v>
      </c>
      <c r="F36" s="5">
        <f>F37</f>
        <v>1155.2</v>
      </c>
    </row>
    <row r="37" spans="1:6" ht="25.5" x14ac:dyDescent="0.2">
      <c r="A37" s="18" t="s">
        <v>134</v>
      </c>
      <c r="B37" s="17" t="s">
        <v>11</v>
      </c>
      <c r="C37" s="17" t="s">
        <v>48</v>
      </c>
      <c r="D37" s="17" t="s">
        <v>172</v>
      </c>
      <c r="E37" s="17" t="s">
        <v>133</v>
      </c>
      <c r="F37" s="5">
        <v>1155.2</v>
      </c>
    </row>
    <row r="38" spans="1:6" ht="25.5" x14ac:dyDescent="0.2">
      <c r="A38" s="18" t="s">
        <v>29</v>
      </c>
      <c r="B38" s="17" t="s">
        <v>11</v>
      </c>
      <c r="C38" s="17" t="s">
        <v>48</v>
      </c>
      <c r="D38" s="17" t="s">
        <v>172</v>
      </c>
      <c r="E38" s="17" t="s">
        <v>28</v>
      </c>
      <c r="F38" s="5">
        <f>F39</f>
        <v>134.80000000000001</v>
      </c>
    </row>
    <row r="39" spans="1:6" ht="25.5" x14ac:dyDescent="0.2">
      <c r="A39" s="18" t="s">
        <v>27</v>
      </c>
      <c r="B39" s="17" t="s">
        <v>11</v>
      </c>
      <c r="C39" s="17" t="s">
        <v>48</v>
      </c>
      <c r="D39" s="17" t="s">
        <v>172</v>
      </c>
      <c r="E39" s="17" t="s">
        <v>24</v>
      </c>
      <c r="F39" s="5">
        <v>134.80000000000001</v>
      </c>
    </row>
    <row r="40" spans="1:6" ht="38.25" x14ac:dyDescent="0.2">
      <c r="A40" s="22" t="s">
        <v>143</v>
      </c>
      <c r="B40" s="19" t="s">
        <v>11</v>
      </c>
      <c r="C40" s="19" t="s">
        <v>48</v>
      </c>
      <c r="D40" s="19" t="s">
        <v>479</v>
      </c>
      <c r="E40" s="19"/>
      <c r="F40" s="9">
        <f>F41+F43</f>
        <v>865</v>
      </c>
    </row>
    <row r="41" spans="1:6" ht="76.5" x14ac:dyDescent="0.2">
      <c r="A41" s="18" t="s">
        <v>76</v>
      </c>
      <c r="B41" s="17" t="s">
        <v>11</v>
      </c>
      <c r="C41" s="17" t="s">
        <v>48</v>
      </c>
      <c r="D41" s="17" t="s">
        <v>479</v>
      </c>
      <c r="E41" s="17" t="s">
        <v>75</v>
      </c>
      <c r="F41" s="5">
        <f>F42</f>
        <v>730.6</v>
      </c>
    </row>
    <row r="42" spans="1:6" ht="25.5" x14ac:dyDescent="0.2">
      <c r="A42" s="18" t="s">
        <v>139</v>
      </c>
      <c r="B42" s="17" t="s">
        <v>11</v>
      </c>
      <c r="C42" s="17" t="s">
        <v>48</v>
      </c>
      <c r="D42" s="17" t="s">
        <v>479</v>
      </c>
      <c r="E42" s="17" t="s">
        <v>133</v>
      </c>
      <c r="F42" s="5">
        <v>730.6</v>
      </c>
    </row>
    <row r="43" spans="1:6" ht="25.5" x14ac:dyDescent="0.2">
      <c r="A43" s="18" t="s">
        <v>29</v>
      </c>
      <c r="B43" s="17" t="s">
        <v>11</v>
      </c>
      <c r="C43" s="17" t="s">
        <v>48</v>
      </c>
      <c r="D43" s="17" t="s">
        <v>479</v>
      </c>
      <c r="E43" s="17" t="s">
        <v>28</v>
      </c>
      <c r="F43" s="5">
        <f>F44</f>
        <v>134.4</v>
      </c>
    </row>
    <row r="44" spans="1:6" ht="25.5" x14ac:dyDescent="0.2">
      <c r="A44" s="18" t="s">
        <v>27</v>
      </c>
      <c r="B44" s="17" t="s">
        <v>11</v>
      </c>
      <c r="C44" s="17" t="s">
        <v>48</v>
      </c>
      <c r="D44" s="17" t="s">
        <v>479</v>
      </c>
      <c r="E44" s="17" t="s">
        <v>24</v>
      </c>
      <c r="F44" s="5">
        <v>134.4</v>
      </c>
    </row>
    <row r="45" spans="1:6" ht="54.75" customHeight="1" x14ac:dyDescent="0.2">
      <c r="A45" s="22" t="s">
        <v>54</v>
      </c>
      <c r="B45" s="19" t="s">
        <v>11</v>
      </c>
      <c r="C45" s="19" t="s">
        <v>48</v>
      </c>
      <c r="D45" s="19" t="s">
        <v>480</v>
      </c>
      <c r="E45" s="19"/>
      <c r="F45" s="9">
        <f>F46+F48</f>
        <v>1732.9</v>
      </c>
    </row>
    <row r="46" spans="1:6" ht="78.75" customHeight="1" x14ac:dyDescent="0.2">
      <c r="A46" s="18" t="s">
        <v>76</v>
      </c>
      <c r="B46" s="17" t="s">
        <v>11</v>
      </c>
      <c r="C46" s="17" t="s">
        <v>48</v>
      </c>
      <c r="D46" s="17" t="s">
        <v>480</v>
      </c>
      <c r="E46" s="17" t="s">
        <v>75</v>
      </c>
      <c r="F46" s="5">
        <f>F47</f>
        <v>1332.9</v>
      </c>
    </row>
    <row r="47" spans="1:6" ht="26.25" customHeight="1" x14ac:dyDescent="0.2">
      <c r="A47" s="18" t="s">
        <v>134</v>
      </c>
      <c r="B47" s="17" t="s">
        <v>11</v>
      </c>
      <c r="C47" s="17" t="s">
        <v>48</v>
      </c>
      <c r="D47" s="17" t="s">
        <v>480</v>
      </c>
      <c r="E47" s="17" t="s">
        <v>133</v>
      </c>
      <c r="F47" s="5">
        <v>1332.9</v>
      </c>
    </row>
    <row r="48" spans="1:6" ht="26.25" customHeight="1" x14ac:dyDescent="0.2">
      <c r="A48" s="18" t="s">
        <v>29</v>
      </c>
      <c r="B48" s="17" t="s">
        <v>11</v>
      </c>
      <c r="C48" s="17" t="s">
        <v>48</v>
      </c>
      <c r="D48" s="17" t="s">
        <v>480</v>
      </c>
      <c r="E48" s="17" t="s">
        <v>28</v>
      </c>
      <c r="F48" s="5">
        <f>F49</f>
        <v>400</v>
      </c>
    </row>
    <row r="49" spans="1:6" ht="30" customHeight="1" x14ac:dyDescent="0.2">
      <c r="A49" s="18" t="s">
        <v>27</v>
      </c>
      <c r="B49" s="17" t="s">
        <v>11</v>
      </c>
      <c r="C49" s="17" t="s">
        <v>48</v>
      </c>
      <c r="D49" s="17" t="s">
        <v>480</v>
      </c>
      <c r="E49" s="17" t="s">
        <v>24</v>
      </c>
      <c r="F49" s="5">
        <v>400</v>
      </c>
    </row>
    <row r="50" spans="1:6" ht="42" customHeight="1" x14ac:dyDescent="0.2">
      <c r="A50" s="11" t="s">
        <v>142</v>
      </c>
      <c r="B50" s="10" t="s">
        <v>11</v>
      </c>
      <c r="C50" s="10" t="s">
        <v>48</v>
      </c>
      <c r="D50" s="10" t="s">
        <v>164</v>
      </c>
      <c r="E50" s="19"/>
      <c r="F50" s="9">
        <f>F51+F53+F55</f>
        <v>5</v>
      </c>
    </row>
    <row r="51" spans="1:6" ht="75.75" customHeight="1" x14ac:dyDescent="0.2">
      <c r="A51" s="18" t="s">
        <v>76</v>
      </c>
      <c r="B51" s="6" t="s">
        <v>11</v>
      </c>
      <c r="C51" s="6" t="s">
        <v>48</v>
      </c>
      <c r="D51" s="6" t="s">
        <v>164</v>
      </c>
      <c r="E51" s="17" t="s">
        <v>75</v>
      </c>
      <c r="F51" s="5">
        <f>F52</f>
        <v>3.1</v>
      </c>
    </row>
    <row r="52" spans="1:6" ht="29.25" customHeight="1" x14ac:dyDescent="0.2">
      <c r="A52" s="18" t="s">
        <v>134</v>
      </c>
      <c r="B52" s="6" t="s">
        <v>11</v>
      </c>
      <c r="C52" s="6" t="s">
        <v>48</v>
      </c>
      <c r="D52" s="6" t="s">
        <v>164</v>
      </c>
      <c r="E52" s="17" t="s">
        <v>133</v>
      </c>
      <c r="F52" s="5">
        <v>3.1</v>
      </c>
    </row>
    <row r="53" spans="1:6" ht="28.5" customHeight="1" x14ac:dyDescent="0.2">
      <c r="A53" s="18" t="s">
        <v>29</v>
      </c>
      <c r="B53" s="6" t="s">
        <v>11</v>
      </c>
      <c r="C53" s="6" t="s">
        <v>48</v>
      </c>
      <c r="D53" s="6" t="s">
        <v>164</v>
      </c>
      <c r="E53" s="17" t="s">
        <v>28</v>
      </c>
      <c r="F53" s="5">
        <f>F54</f>
        <v>0.4</v>
      </c>
    </row>
    <row r="54" spans="1:6" ht="13.5" customHeight="1" x14ac:dyDescent="0.2">
      <c r="A54" s="18" t="s">
        <v>27</v>
      </c>
      <c r="B54" s="6" t="s">
        <v>11</v>
      </c>
      <c r="C54" s="6" t="s">
        <v>48</v>
      </c>
      <c r="D54" s="6" t="s">
        <v>164</v>
      </c>
      <c r="E54" s="17" t="s">
        <v>24</v>
      </c>
      <c r="F54" s="5">
        <v>0.4</v>
      </c>
    </row>
    <row r="55" spans="1:6" ht="15.75" customHeight="1" x14ac:dyDescent="0.2">
      <c r="A55" s="18" t="s">
        <v>105</v>
      </c>
      <c r="B55" s="6" t="s">
        <v>11</v>
      </c>
      <c r="C55" s="6" t="s">
        <v>48</v>
      </c>
      <c r="D55" s="6" t="s">
        <v>164</v>
      </c>
      <c r="E55" s="17" t="s">
        <v>6</v>
      </c>
      <c r="F55" s="5">
        <f>F56</f>
        <v>1.5</v>
      </c>
    </row>
    <row r="56" spans="1:6" x14ac:dyDescent="0.2">
      <c r="A56" s="18" t="s">
        <v>125</v>
      </c>
      <c r="B56" s="6" t="s">
        <v>11</v>
      </c>
      <c r="C56" s="6" t="s">
        <v>48</v>
      </c>
      <c r="D56" s="6" t="s">
        <v>164</v>
      </c>
      <c r="E56" s="17" t="s">
        <v>124</v>
      </c>
      <c r="F56" s="5">
        <v>1.5</v>
      </c>
    </row>
    <row r="57" spans="1:6" ht="76.5" x14ac:dyDescent="0.2">
      <c r="A57" s="11" t="s">
        <v>141</v>
      </c>
      <c r="B57" s="10" t="s">
        <v>11</v>
      </c>
      <c r="C57" s="10" t="s">
        <v>48</v>
      </c>
      <c r="D57" s="10" t="s">
        <v>165</v>
      </c>
      <c r="E57" s="10"/>
      <c r="F57" s="9">
        <f>F58+F60</f>
        <v>80.2</v>
      </c>
    </row>
    <row r="58" spans="1:6" ht="76.5" x14ac:dyDescent="0.2">
      <c r="A58" s="18" t="s">
        <v>76</v>
      </c>
      <c r="B58" s="6" t="s">
        <v>11</v>
      </c>
      <c r="C58" s="6" t="s">
        <v>48</v>
      </c>
      <c r="D58" s="6" t="s">
        <v>165</v>
      </c>
      <c r="E58" s="17" t="s">
        <v>75</v>
      </c>
      <c r="F58" s="5">
        <f>F59</f>
        <v>72.400000000000006</v>
      </c>
    </row>
    <row r="59" spans="1:6" ht="25.5" x14ac:dyDescent="0.2">
      <c r="A59" s="18" t="s">
        <v>134</v>
      </c>
      <c r="B59" s="6" t="s">
        <v>11</v>
      </c>
      <c r="C59" s="6" t="s">
        <v>48</v>
      </c>
      <c r="D59" s="6" t="s">
        <v>165</v>
      </c>
      <c r="E59" s="17" t="s">
        <v>133</v>
      </c>
      <c r="F59" s="5">
        <v>72.400000000000006</v>
      </c>
    </row>
    <row r="60" spans="1:6" ht="25.5" x14ac:dyDescent="0.2">
      <c r="A60" s="18" t="s">
        <v>29</v>
      </c>
      <c r="B60" s="6" t="s">
        <v>11</v>
      </c>
      <c r="C60" s="6" t="s">
        <v>48</v>
      </c>
      <c r="D60" s="6" t="s">
        <v>165</v>
      </c>
      <c r="E60" s="17" t="s">
        <v>28</v>
      </c>
      <c r="F60" s="5">
        <f>F61</f>
        <v>7.8</v>
      </c>
    </row>
    <row r="61" spans="1:6" ht="27.75" customHeight="1" x14ac:dyDescent="0.2">
      <c r="A61" s="18" t="s">
        <v>27</v>
      </c>
      <c r="B61" s="6" t="s">
        <v>11</v>
      </c>
      <c r="C61" s="6" t="s">
        <v>48</v>
      </c>
      <c r="D61" s="6" t="s">
        <v>165</v>
      </c>
      <c r="E61" s="17" t="s">
        <v>24</v>
      </c>
      <c r="F61" s="5">
        <v>7.8</v>
      </c>
    </row>
    <row r="62" spans="1:6" ht="54" customHeight="1" x14ac:dyDescent="0.2">
      <c r="A62" s="60" t="s">
        <v>140</v>
      </c>
      <c r="B62" s="10" t="s">
        <v>11</v>
      </c>
      <c r="C62" s="10" t="s">
        <v>48</v>
      </c>
      <c r="D62" s="10" t="s">
        <v>166</v>
      </c>
      <c r="E62" s="10"/>
      <c r="F62" s="9">
        <f>F65+F63</f>
        <v>370.7</v>
      </c>
    </row>
    <row r="63" spans="1:6" ht="76.5" x14ac:dyDescent="0.2">
      <c r="A63" s="18" t="s">
        <v>76</v>
      </c>
      <c r="B63" s="17" t="s">
        <v>11</v>
      </c>
      <c r="C63" s="17" t="s">
        <v>48</v>
      </c>
      <c r="D63" s="6" t="s">
        <v>166</v>
      </c>
      <c r="E63" s="17" t="s">
        <v>75</v>
      </c>
      <c r="F63" s="5">
        <f>F64</f>
        <v>338.5</v>
      </c>
    </row>
    <row r="64" spans="1:6" ht="25.5" x14ac:dyDescent="0.2">
      <c r="A64" s="18" t="s">
        <v>139</v>
      </c>
      <c r="B64" s="17" t="s">
        <v>11</v>
      </c>
      <c r="C64" s="17" t="s">
        <v>48</v>
      </c>
      <c r="D64" s="6" t="s">
        <v>166</v>
      </c>
      <c r="E64" s="17" t="s">
        <v>133</v>
      </c>
      <c r="F64" s="5">
        <v>338.5</v>
      </c>
    </row>
    <row r="65" spans="1:6" ht="25.5" x14ac:dyDescent="0.2">
      <c r="A65" s="59" t="s">
        <v>29</v>
      </c>
      <c r="B65" s="6" t="s">
        <v>11</v>
      </c>
      <c r="C65" s="6" t="s">
        <v>48</v>
      </c>
      <c r="D65" s="6" t="s">
        <v>166</v>
      </c>
      <c r="E65" s="58" t="s">
        <v>28</v>
      </c>
      <c r="F65" s="5">
        <f>F66</f>
        <v>32.200000000000003</v>
      </c>
    </row>
    <row r="66" spans="1:6" ht="25.5" x14ac:dyDescent="0.2">
      <c r="A66" s="59" t="s">
        <v>27</v>
      </c>
      <c r="B66" s="6" t="s">
        <v>11</v>
      </c>
      <c r="C66" s="6" t="s">
        <v>48</v>
      </c>
      <c r="D66" s="6" t="s">
        <v>166</v>
      </c>
      <c r="E66" s="58" t="s">
        <v>24</v>
      </c>
      <c r="F66" s="5">
        <v>32.200000000000003</v>
      </c>
    </row>
    <row r="67" spans="1:6" ht="16.5" customHeight="1" x14ac:dyDescent="0.25">
      <c r="A67" s="76" t="s">
        <v>167</v>
      </c>
      <c r="B67" s="12" t="s">
        <v>11</v>
      </c>
      <c r="C67" s="12" t="s">
        <v>102</v>
      </c>
      <c r="D67" s="77"/>
      <c r="E67" s="78"/>
      <c r="F67" s="2">
        <f>F68</f>
        <v>0</v>
      </c>
    </row>
    <row r="68" spans="1:6" ht="20.25" customHeight="1" x14ac:dyDescent="0.2">
      <c r="A68" s="21" t="s">
        <v>21</v>
      </c>
      <c r="B68" s="10" t="s">
        <v>11</v>
      </c>
      <c r="C68" s="10" t="s">
        <v>102</v>
      </c>
      <c r="D68" s="20" t="s">
        <v>161</v>
      </c>
      <c r="E68" s="78"/>
      <c r="F68" s="9">
        <f>F69</f>
        <v>0</v>
      </c>
    </row>
    <row r="69" spans="1:6" ht="53.25" customHeight="1" x14ac:dyDescent="0.2">
      <c r="A69" s="60" t="s">
        <v>168</v>
      </c>
      <c r="B69" s="10" t="s">
        <v>11</v>
      </c>
      <c r="C69" s="10" t="s">
        <v>102</v>
      </c>
      <c r="D69" s="10" t="s">
        <v>169</v>
      </c>
      <c r="E69" s="79"/>
      <c r="F69" s="9">
        <f>F70</f>
        <v>0</v>
      </c>
    </row>
    <row r="70" spans="1:6" ht="27.75" customHeight="1" x14ac:dyDescent="0.2">
      <c r="A70" s="59" t="s">
        <v>29</v>
      </c>
      <c r="B70" s="6" t="s">
        <v>11</v>
      </c>
      <c r="C70" s="6" t="s">
        <v>102</v>
      </c>
      <c r="D70" s="6" t="s">
        <v>169</v>
      </c>
      <c r="E70" s="58" t="s">
        <v>28</v>
      </c>
      <c r="F70" s="5">
        <f>F71</f>
        <v>0</v>
      </c>
    </row>
    <row r="71" spans="1:6" ht="29.25" customHeight="1" x14ac:dyDescent="0.2">
      <c r="A71" s="59" t="s">
        <v>27</v>
      </c>
      <c r="B71" s="6" t="s">
        <v>11</v>
      </c>
      <c r="C71" s="6" t="s">
        <v>102</v>
      </c>
      <c r="D71" s="6" t="s">
        <v>169</v>
      </c>
      <c r="E71" s="58" t="s">
        <v>24</v>
      </c>
      <c r="F71" s="5">
        <v>0</v>
      </c>
    </row>
    <row r="72" spans="1:6" ht="43.5" customHeight="1" x14ac:dyDescent="0.2">
      <c r="A72" s="13" t="s">
        <v>138</v>
      </c>
      <c r="B72" s="14" t="s">
        <v>11</v>
      </c>
      <c r="C72" s="14" t="s">
        <v>43</v>
      </c>
      <c r="D72" s="12"/>
      <c r="E72" s="12"/>
      <c r="F72" s="2">
        <f>F73</f>
        <v>1916.8</v>
      </c>
    </row>
    <row r="73" spans="1:6" ht="18" customHeight="1" x14ac:dyDescent="0.2">
      <c r="A73" s="21" t="s">
        <v>21</v>
      </c>
      <c r="B73" s="19" t="s">
        <v>11</v>
      </c>
      <c r="C73" s="19" t="s">
        <v>43</v>
      </c>
      <c r="D73" s="20" t="s">
        <v>161</v>
      </c>
      <c r="E73" s="19"/>
      <c r="F73" s="9">
        <f>F74+F77+F80</f>
        <v>1916.8</v>
      </c>
    </row>
    <row r="74" spans="1:6" ht="28.5" customHeight="1" x14ac:dyDescent="0.2">
      <c r="A74" s="57" t="s">
        <v>137</v>
      </c>
      <c r="B74" s="17" t="s">
        <v>11</v>
      </c>
      <c r="C74" s="17" t="s">
        <v>43</v>
      </c>
      <c r="D74" s="26" t="s">
        <v>162</v>
      </c>
      <c r="E74" s="17"/>
      <c r="F74" s="5">
        <f>F75</f>
        <v>1499.1</v>
      </c>
    </row>
    <row r="75" spans="1:6" ht="78.75" customHeight="1" x14ac:dyDescent="0.2">
      <c r="A75" s="18" t="s">
        <v>76</v>
      </c>
      <c r="B75" s="17" t="s">
        <v>11</v>
      </c>
      <c r="C75" s="17" t="s">
        <v>43</v>
      </c>
      <c r="D75" s="26" t="s">
        <v>162</v>
      </c>
      <c r="E75" s="17" t="s">
        <v>75</v>
      </c>
      <c r="F75" s="5">
        <f>F76</f>
        <v>1499.1</v>
      </c>
    </row>
    <row r="76" spans="1:6" ht="25.5" x14ac:dyDescent="0.2">
      <c r="A76" s="18" t="s">
        <v>134</v>
      </c>
      <c r="B76" s="17" t="s">
        <v>11</v>
      </c>
      <c r="C76" s="17" t="s">
        <v>43</v>
      </c>
      <c r="D76" s="26" t="s">
        <v>162</v>
      </c>
      <c r="E76" s="17" t="s">
        <v>133</v>
      </c>
      <c r="F76" s="5">
        <v>1499.1</v>
      </c>
    </row>
    <row r="77" spans="1:6" ht="25.5" x14ac:dyDescent="0.2">
      <c r="A77" s="18" t="s">
        <v>45</v>
      </c>
      <c r="B77" s="17" t="s">
        <v>11</v>
      </c>
      <c r="C77" s="17" t="s">
        <v>43</v>
      </c>
      <c r="D77" s="26" t="s">
        <v>163</v>
      </c>
      <c r="E77" s="17"/>
      <c r="F77" s="5">
        <f>F78</f>
        <v>11</v>
      </c>
    </row>
    <row r="78" spans="1:6" ht="25.5" x14ac:dyDescent="0.2">
      <c r="A78" s="18" t="s">
        <v>29</v>
      </c>
      <c r="B78" s="17" t="s">
        <v>11</v>
      </c>
      <c r="C78" s="17" t="s">
        <v>43</v>
      </c>
      <c r="D78" s="26" t="s">
        <v>163</v>
      </c>
      <c r="E78" s="17" t="s">
        <v>28</v>
      </c>
      <c r="F78" s="5">
        <f>F79</f>
        <v>11</v>
      </c>
    </row>
    <row r="79" spans="1:6" ht="25.5" x14ac:dyDescent="0.2">
      <c r="A79" s="18" t="s">
        <v>27</v>
      </c>
      <c r="B79" s="17" t="s">
        <v>11</v>
      </c>
      <c r="C79" s="17" t="s">
        <v>43</v>
      </c>
      <c r="D79" s="26" t="s">
        <v>163</v>
      </c>
      <c r="E79" s="17" t="s">
        <v>24</v>
      </c>
      <c r="F79" s="5">
        <v>11</v>
      </c>
    </row>
    <row r="80" spans="1:6" ht="26.25" customHeight="1" x14ac:dyDescent="0.2">
      <c r="A80" s="18" t="s">
        <v>136</v>
      </c>
      <c r="B80" s="17" t="s">
        <v>11</v>
      </c>
      <c r="C80" s="17" t="s">
        <v>43</v>
      </c>
      <c r="D80" s="26" t="s">
        <v>170</v>
      </c>
      <c r="E80" s="17"/>
      <c r="F80" s="5">
        <f>F81</f>
        <v>406.7</v>
      </c>
    </row>
    <row r="81" spans="1:6" ht="27" customHeight="1" x14ac:dyDescent="0.2">
      <c r="A81" s="18" t="s">
        <v>135</v>
      </c>
      <c r="B81" s="17" t="s">
        <v>11</v>
      </c>
      <c r="C81" s="17" t="s">
        <v>43</v>
      </c>
      <c r="D81" s="26" t="s">
        <v>170</v>
      </c>
      <c r="E81" s="17" t="s">
        <v>75</v>
      </c>
      <c r="F81" s="5">
        <f>F82</f>
        <v>406.7</v>
      </c>
    </row>
    <row r="82" spans="1:6" ht="29.25" customHeight="1" x14ac:dyDescent="0.2">
      <c r="A82" s="18" t="s">
        <v>134</v>
      </c>
      <c r="B82" s="17" t="s">
        <v>11</v>
      </c>
      <c r="C82" s="17" t="s">
        <v>43</v>
      </c>
      <c r="D82" s="26" t="s">
        <v>170</v>
      </c>
      <c r="E82" s="17" t="s">
        <v>133</v>
      </c>
      <c r="F82" s="5">
        <v>406.7</v>
      </c>
    </row>
    <row r="83" spans="1:6" ht="26.25" customHeight="1" x14ac:dyDescent="0.2">
      <c r="A83" s="16" t="s">
        <v>570</v>
      </c>
      <c r="B83" s="14" t="s">
        <v>11</v>
      </c>
      <c r="C83" s="14" t="s">
        <v>83</v>
      </c>
      <c r="D83" s="15"/>
      <c r="E83" s="14"/>
      <c r="F83" s="2">
        <f>F84</f>
        <v>300</v>
      </c>
    </row>
    <row r="84" spans="1:6" ht="18" customHeight="1" x14ac:dyDescent="0.2">
      <c r="A84" s="21" t="s">
        <v>21</v>
      </c>
      <c r="B84" s="19" t="s">
        <v>11</v>
      </c>
      <c r="C84" s="19" t="s">
        <v>83</v>
      </c>
      <c r="D84" s="20" t="s">
        <v>571</v>
      </c>
      <c r="E84" s="17"/>
      <c r="F84" s="5">
        <f>F85</f>
        <v>300</v>
      </c>
    </row>
    <row r="85" spans="1:6" ht="24.75" customHeight="1" x14ac:dyDescent="0.2">
      <c r="A85" s="18" t="s">
        <v>572</v>
      </c>
      <c r="B85" s="17" t="s">
        <v>11</v>
      </c>
      <c r="C85" s="17" t="s">
        <v>83</v>
      </c>
      <c r="D85" s="26" t="s">
        <v>573</v>
      </c>
      <c r="E85" s="17"/>
      <c r="F85" s="5">
        <f>F86</f>
        <v>300</v>
      </c>
    </row>
    <row r="86" spans="1:6" ht="25.5" customHeight="1" x14ac:dyDescent="0.2">
      <c r="A86" s="18" t="s">
        <v>29</v>
      </c>
      <c r="B86" s="17" t="s">
        <v>11</v>
      </c>
      <c r="C86" s="17" t="s">
        <v>83</v>
      </c>
      <c r="D86" s="26" t="s">
        <v>573</v>
      </c>
      <c r="E86" s="17" t="s">
        <v>28</v>
      </c>
      <c r="F86" s="5">
        <f>F87</f>
        <v>300</v>
      </c>
    </row>
    <row r="87" spans="1:6" ht="25.5" x14ac:dyDescent="0.2">
      <c r="A87" s="18" t="s">
        <v>27</v>
      </c>
      <c r="B87" s="17" t="s">
        <v>11</v>
      </c>
      <c r="C87" s="17" t="s">
        <v>83</v>
      </c>
      <c r="D87" s="26" t="s">
        <v>573</v>
      </c>
      <c r="E87" s="17" t="s">
        <v>24</v>
      </c>
      <c r="F87" s="5">
        <v>300</v>
      </c>
    </row>
    <row r="88" spans="1:6" ht="14.25" customHeight="1" x14ac:dyDescent="0.2">
      <c r="A88" s="16" t="s">
        <v>132</v>
      </c>
      <c r="B88" s="14" t="s">
        <v>11</v>
      </c>
      <c r="C88" s="14" t="s">
        <v>35</v>
      </c>
      <c r="D88" s="14"/>
      <c r="E88" s="14"/>
      <c r="F88" s="2">
        <f>F89</f>
        <v>251.1</v>
      </c>
    </row>
    <row r="89" spans="1:6" ht="15.75" customHeight="1" x14ac:dyDescent="0.2">
      <c r="A89" s="21" t="s">
        <v>21</v>
      </c>
      <c r="B89" s="19" t="s">
        <v>11</v>
      </c>
      <c r="C89" s="19" t="s">
        <v>35</v>
      </c>
      <c r="D89" s="20" t="s">
        <v>161</v>
      </c>
      <c r="E89" s="19"/>
      <c r="F89" s="9">
        <f>F90</f>
        <v>251.1</v>
      </c>
    </row>
    <row r="90" spans="1:6" x14ac:dyDescent="0.2">
      <c r="A90" s="27" t="s">
        <v>131</v>
      </c>
      <c r="B90" s="23" t="s">
        <v>11</v>
      </c>
      <c r="C90" s="23" t="s">
        <v>35</v>
      </c>
      <c r="D90" s="23" t="s">
        <v>173</v>
      </c>
      <c r="E90" s="23"/>
      <c r="F90" s="5">
        <f>F91</f>
        <v>251.1</v>
      </c>
    </row>
    <row r="91" spans="1:6" ht="14.25" customHeight="1" x14ac:dyDescent="0.2">
      <c r="A91" s="27" t="s">
        <v>72</v>
      </c>
      <c r="B91" s="23" t="s">
        <v>11</v>
      </c>
      <c r="C91" s="23" t="s">
        <v>35</v>
      </c>
      <c r="D91" s="23" t="s">
        <v>173</v>
      </c>
      <c r="E91" s="23" t="s">
        <v>71</v>
      </c>
      <c r="F91" s="5">
        <f>F92</f>
        <v>251.1</v>
      </c>
    </row>
    <row r="92" spans="1:6" ht="13.5" customHeight="1" x14ac:dyDescent="0.2">
      <c r="A92" s="27" t="s">
        <v>130</v>
      </c>
      <c r="B92" s="23" t="s">
        <v>11</v>
      </c>
      <c r="C92" s="23" t="s">
        <v>35</v>
      </c>
      <c r="D92" s="23" t="s">
        <v>173</v>
      </c>
      <c r="E92" s="23" t="s">
        <v>129</v>
      </c>
      <c r="F92" s="5">
        <v>251.1</v>
      </c>
    </row>
    <row r="93" spans="1:6" ht="13.5" customHeight="1" x14ac:dyDescent="0.2">
      <c r="A93" s="55" t="s">
        <v>128</v>
      </c>
      <c r="B93" s="53" t="s">
        <v>25</v>
      </c>
      <c r="C93" s="53"/>
      <c r="D93" s="53"/>
      <c r="E93" s="53"/>
      <c r="F93" s="2">
        <f>F94</f>
        <v>1738.2</v>
      </c>
    </row>
    <row r="94" spans="1:6" ht="15" customHeight="1" x14ac:dyDescent="0.2">
      <c r="A94" s="13" t="s">
        <v>127</v>
      </c>
      <c r="B94" s="12" t="s">
        <v>25</v>
      </c>
      <c r="C94" s="12" t="s">
        <v>2</v>
      </c>
      <c r="D94" s="12"/>
      <c r="E94" s="12"/>
      <c r="F94" s="2">
        <f>F95</f>
        <v>1738.2</v>
      </c>
    </row>
    <row r="95" spans="1:6" ht="15.75" customHeight="1" x14ac:dyDescent="0.2">
      <c r="A95" s="21" t="s">
        <v>21</v>
      </c>
      <c r="B95" s="19" t="s">
        <v>25</v>
      </c>
      <c r="C95" s="19" t="s">
        <v>2</v>
      </c>
      <c r="D95" s="20" t="s">
        <v>161</v>
      </c>
      <c r="E95" s="12"/>
      <c r="F95" s="9">
        <f>F96</f>
        <v>1738.2</v>
      </c>
    </row>
    <row r="96" spans="1:6" ht="38.25" x14ac:dyDescent="0.2">
      <c r="A96" s="52" t="s">
        <v>126</v>
      </c>
      <c r="B96" s="6" t="s">
        <v>25</v>
      </c>
      <c r="C96" s="6" t="s">
        <v>2</v>
      </c>
      <c r="D96" s="6" t="s">
        <v>174</v>
      </c>
      <c r="E96" s="6" t="s">
        <v>117</v>
      </c>
      <c r="F96" s="5">
        <f>F97</f>
        <v>1738.2</v>
      </c>
    </row>
    <row r="97" spans="1:6" x14ac:dyDescent="0.2">
      <c r="A97" s="52" t="s">
        <v>105</v>
      </c>
      <c r="B97" s="6" t="s">
        <v>25</v>
      </c>
      <c r="C97" s="6" t="s">
        <v>2</v>
      </c>
      <c r="D97" s="6" t="s">
        <v>174</v>
      </c>
      <c r="E97" s="6" t="s">
        <v>6</v>
      </c>
      <c r="F97" s="5">
        <f>F98</f>
        <v>1738.2</v>
      </c>
    </row>
    <row r="98" spans="1:6" ht="13.5" customHeight="1" x14ac:dyDescent="0.2">
      <c r="A98" s="32" t="s">
        <v>125</v>
      </c>
      <c r="B98" s="6" t="s">
        <v>25</v>
      </c>
      <c r="C98" s="6" t="s">
        <v>2</v>
      </c>
      <c r="D98" s="6" t="s">
        <v>174</v>
      </c>
      <c r="E98" s="6" t="s">
        <v>124</v>
      </c>
      <c r="F98" s="5">
        <v>1738.2</v>
      </c>
    </row>
    <row r="99" spans="1:6" ht="28.5" customHeight="1" x14ac:dyDescent="0.2">
      <c r="A99" s="51" t="s">
        <v>123</v>
      </c>
      <c r="B99" s="46" t="s">
        <v>2</v>
      </c>
      <c r="C99" s="46"/>
      <c r="D99" s="46"/>
      <c r="E99" s="46"/>
      <c r="F99" s="2">
        <f>F100</f>
        <v>6939.2</v>
      </c>
    </row>
    <row r="100" spans="1:6" ht="38.25" x14ac:dyDescent="0.2">
      <c r="A100" s="51" t="s">
        <v>122</v>
      </c>
      <c r="B100" s="46" t="s">
        <v>2</v>
      </c>
      <c r="C100" s="46" t="s">
        <v>82</v>
      </c>
      <c r="D100" s="46"/>
      <c r="E100" s="46"/>
      <c r="F100" s="2">
        <f>F101+F114</f>
        <v>6939.2</v>
      </c>
    </row>
    <row r="101" spans="1:6" ht="38.25" customHeight="1" x14ac:dyDescent="0.2">
      <c r="A101" s="35" t="s">
        <v>121</v>
      </c>
      <c r="B101" s="50" t="s">
        <v>2</v>
      </c>
      <c r="C101" s="50" t="s">
        <v>82</v>
      </c>
      <c r="D101" s="50" t="s">
        <v>175</v>
      </c>
      <c r="E101" s="50"/>
      <c r="F101" s="9">
        <f>F102+F108+F111+F105</f>
        <v>6590.3</v>
      </c>
    </row>
    <row r="102" spans="1:6" ht="27" customHeight="1" x14ac:dyDescent="0.2">
      <c r="A102" s="25" t="s">
        <v>176</v>
      </c>
      <c r="B102" s="48" t="s">
        <v>2</v>
      </c>
      <c r="C102" s="48" t="s">
        <v>82</v>
      </c>
      <c r="D102" s="48" t="s">
        <v>177</v>
      </c>
      <c r="E102" s="48"/>
      <c r="F102" s="5">
        <f>F103</f>
        <v>2187.4</v>
      </c>
    </row>
    <row r="103" spans="1:6" ht="38.25" customHeight="1" x14ac:dyDescent="0.2">
      <c r="A103" s="25" t="s">
        <v>38</v>
      </c>
      <c r="B103" s="48" t="s">
        <v>2</v>
      </c>
      <c r="C103" s="48" t="s">
        <v>82</v>
      </c>
      <c r="D103" s="48" t="s">
        <v>177</v>
      </c>
      <c r="E103" s="48">
        <v>600</v>
      </c>
      <c r="F103" s="5">
        <f>F104</f>
        <v>2187.4</v>
      </c>
    </row>
    <row r="104" spans="1:6" ht="17.25" customHeight="1" x14ac:dyDescent="0.2">
      <c r="A104" s="32" t="s">
        <v>61</v>
      </c>
      <c r="B104" s="48" t="s">
        <v>2</v>
      </c>
      <c r="C104" s="48" t="s">
        <v>82</v>
      </c>
      <c r="D104" s="48" t="s">
        <v>177</v>
      </c>
      <c r="E104" s="48">
        <v>610</v>
      </c>
      <c r="F104" s="5">
        <v>2187.4</v>
      </c>
    </row>
    <row r="105" spans="1:6" ht="28.5" customHeight="1" x14ac:dyDescent="0.2">
      <c r="A105" s="35" t="s">
        <v>551</v>
      </c>
      <c r="B105" s="50" t="s">
        <v>2</v>
      </c>
      <c r="C105" s="50" t="s">
        <v>82</v>
      </c>
      <c r="D105" s="50" t="s">
        <v>552</v>
      </c>
      <c r="E105" s="50"/>
      <c r="F105" s="9">
        <f>F106</f>
        <v>4192.3</v>
      </c>
    </row>
    <row r="106" spans="1:6" ht="42" customHeight="1" x14ac:dyDescent="0.2">
      <c r="A106" s="25" t="s">
        <v>38</v>
      </c>
      <c r="B106" s="48" t="s">
        <v>2</v>
      </c>
      <c r="C106" s="48" t="s">
        <v>82</v>
      </c>
      <c r="D106" s="48" t="s">
        <v>552</v>
      </c>
      <c r="E106" s="48">
        <v>600</v>
      </c>
      <c r="F106" s="5">
        <f>F107</f>
        <v>4192.3</v>
      </c>
    </row>
    <row r="107" spans="1:6" ht="17.25" customHeight="1" x14ac:dyDescent="0.2">
      <c r="A107" s="32" t="s">
        <v>61</v>
      </c>
      <c r="B107" s="48" t="s">
        <v>2</v>
      </c>
      <c r="C107" s="48" t="s">
        <v>82</v>
      </c>
      <c r="D107" s="48" t="s">
        <v>552</v>
      </c>
      <c r="E107" s="48">
        <v>610</v>
      </c>
      <c r="F107" s="5">
        <v>4192.3</v>
      </c>
    </row>
    <row r="108" spans="1:6" ht="64.5" customHeight="1" x14ac:dyDescent="0.2">
      <c r="A108" s="41" t="s">
        <v>178</v>
      </c>
      <c r="B108" s="50" t="s">
        <v>2</v>
      </c>
      <c r="C108" s="50" t="s">
        <v>82</v>
      </c>
      <c r="D108" s="50" t="s">
        <v>179</v>
      </c>
      <c r="E108" s="50"/>
      <c r="F108" s="9">
        <f>F109</f>
        <v>200</v>
      </c>
    </row>
    <row r="109" spans="1:6" ht="30" customHeight="1" x14ac:dyDescent="0.2">
      <c r="A109" s="18" t="s">
        <v>29</v>
      </c>
      <c r="B109" s="48" t="s">
        <v>2</v>
      </c>
      <c r="C109" s="48" t="s">
        <v>82</v>
      </c>
      <c r="D109" s="48" t="s">
        <v>179</v>
      </c>
      <c r="E109" s="48">
        <v>200</v>
      </c>
      <c r="F109" s="5">
        <f>F110</f>
        <v>200</v>
      </c>
    </row>
    <row r="110" spans="1:6" ht="24.75" customHeight="1" x14ac:dyDescent="0.2">
      <c r="A110" s="18" t="s">
        <v>27</v>
      </c>
      <c r="B110" s="48" t="s">
        <v>2</v>
      </c>
      <c r="C110" s="48" t="s">
        <v>82</v>
      </c>
      <c r="D110" s="48" t="s">
        <v>179</v>
      </c>
      <c r="E110" s="48">
        <v>240</v>
      </c>
      <c r="F110" s="5">
        <v>200</v>
      </c>
    </row>
    <row r="111" spans="1:6" ht="63.75" x14ac:dyDescent="0.2">
      <c r="A111" s="22" t="s">
        <v>180</v>
      </c>
      <c r="B111" s="50" t="s">
        <v>2</v>
      </c>
      <c r="C111" s="50" t="s">
        <v>82</v>
      </c>
      <c r="D111" s="50" t="s">
        <v>181</v>
      </c>
      <c r="E111" s="50"/>
      <c r="F111" s="9">
        <f>F112</f>
        <v>10.6</v>
      </c>
    </row>
    <row r="112" spans="1:6" ht="25.5" x14ac:dyDescent="0.2">
      <c r="A112" s="18" t="s">
        <v>29</v>
      </c>
      <c r="B112" s="48" t="s">
        <v>2</v>
      </c>
      <c r="C112" s="48" t="s">
        <v>82</v>
      </c>
      <c r="D112" s="48" t="s">
        <v>181</v>
      </c>
      <c r="E112" s="48">
        <v>200</v>
      </c>
      <c r="F112" s="5">
        <f>F113</f>
        <v>10.6</v>
      </c>
    </row>
    <row r="113" spans="1:6" ht="12.75" customHeight="1" x14ac:dyDescent="0.2">
      <c r="A113" s="18" t="s">
        <v>27</v>
      </c>
      <c r="B113" s="48" t="s">
        <v>2</v>
      </c>
      <c r="C113" s="48" t="s">
        <v>82</v>
      </c>
      <c r="D113" s="48" t="s">
        <v>181</v>
      </c>
      <c r="E113" s="48">
        <v>240</v>
      </c>
      <c r="F113" s="5">
        <v>10.6</v>
      </c>
    </row>
    <row r="114" spans="1:6" ht="17.25" customHeight="1" x14ac:dyDescent="0.2">
      <c r="A114" s="293" t="s">
        <v>21</v>
      </c>
      <c r="B114" s="50" t="s">
        <v>2</v>
      </c>
      <c r="C114" s="50" t="s">
        <v>82</v>
      </c>
      <c r="D114" s="294" t="s">
        <v>161</v>
      </c>
      <c r="E114" s="48"/>
      <c r="F114" s="5">
        <f>F115</f>
        <v>348.9</v>
      </c>
    </row>
    <row r="115" spans="1:6" x14ac:dyDescent="0.2">
      <c r="A115" s="295" t="s">
        <v>131</v>
      </c>
      <c r="B115" s="48" t="s">
        <v>2</v>
      </c>
      <c r="C115" s="48" t="s">
        <v>82</v>
      </c>
      <c r="D115" s="91" t="s">
        <v>173</v>
      </c>
      <c r="E115" s="48"/>
      <c r="F115" s="5">
        <f>F116</f>
        <v>348.9</v>
      </c>
    </row>
    <row r="116" spans="1:6" x14ac:dyDescent="0.2">
      <c r="A116" s="59" t="s">
        <v>105</v>
      </c>
      <c r="B116" s="48" t="s">
        <v>2</v>
      </c>
      <c r="C116" s="48" t="s">
        <v>82</v>
      </c>
      <c r="D116" s="91" t="s">
        <v>173</v>
      </c>
      <c r="E116" s="58" t="s">
        <v>6</v>
      </c>
      <c r="F116" s="5">
        <f>F117</f>
        <v>348.9</v>
      </c>
    </row>
    <row r="117" spans="1:6" ht="18" customHeight="1" x14ac:dyDescent="0.2">
      <c r="A117" s="59" t="s">
        <v>271</v>
      </c>
      <c r="B117" s="48" t="s">
        <v>2</v>
      </c>
      <c r="C117" s="48" t="s">
        <v>82</v>
      </c>
      <c r="D117" s="91" t="s">
        <v>173</v>
      </c>
      <c r="E117" s="58" t="s">
        <v>272</v>
      </c>
      <c r="F117" s="5">
        <v>348.9</v>
      </c>
    </row>
    <row r="118" spans="1:6" ht="14.25" customHeight="1" x14ac:dyDescent="0.2">
      <c r="A118" s="16" t="s">
        <v>120</v>
      </c>
      <c r="B118" s="14" t="s">
        <v>48</v>
      </c>
      <c r="C118" s="14"/>
      <c r="D118" s="14"/>
      <c r="E118" s="14"/>
      <c r="F118" s="2">
        <f>F149+F123+F131+F119</f>
        <v>67805.3</v>
      </c>
    </row>
    <row r="119" spans="1:6" x14ac:dyDescent="0.2">
      <c r="A119" s="76" t="s">
        <v>481</v>
      </c>
      <c r="B119" s="78" t="s">
        <v>48</v>
      </c>
      <c r="C119" s="78" t="s">
        <v>102</v>
      </c>
      <c r="D119" s="78"/>
      <c r="E119" s="78"/>
      <c r="F119" s="2">
        <f>F120</f>
        <v>285</v>
      </c>
    </row>
    <row r="120" spans="1:6" ht="66" customHeight="1" x14ac:dyDescent="0.2">
      <c r="A120" s="60" t="s">
        <v>482</v>
      </c>
      <c r="B120" s="79" t="s">
        <v>48</v>
      </c>
      <c r="C120" s="79" t="s">
        <v>102</v>
      </c>
      <c r="D120" s="79" t="s">
        <v>483</v>
      </c>
      <c r="E120" s="79"/>
      <c r="F120" s="9">
        <f>F121</f>
        <v>285</v>
      </c>
    </row>
    <row r="121" spans="1:6" ht="25.5" x14ac:dyDescent="0.2">
      <c r="A121" s="59" t="s">
        <v>29</v>
      </c>
      <c r="B121" s="58" t="s">
        <v>48</v>
      </c>
      <c r="C121" s="58" t="s">
        <v>102</v>
      </c>
      <c r="D121" s="58" t="s">
        <v>483</v>
      </c>
      <c r="E121" s="58" t="s">
        <v>28</v>
      </c>
      <c r="F121" s="5">
        <f>F122</f>
        <v>285</v>
      </c>
    </row>
    <row r="122" spans="1:6" ht="24.75" customHeight="1" x14ac:dyDescent="0.2">
      <c r="A122" s="59" t="s">
        <v>27</v>
      </c>
      <c r="B122" s="58" t="s">
        <v>48</v>
      </c>
      <c r="C122" s="58" t="s">
        <v>102</v>
      </c>
      <c r="D122" s="58" t="s">
        <v>483</v>
      </c>
      <c r="E122" s="58" t="s">
        <v>24</v>
      </c>
      <c r="F122" s="5">
        <v>285</v>
      </c>
    </row>
    <row r="123" spans="1:6" ht="18.75" customHeight="1" x14ac:dyDescent="0.2">
      <c r="A123" s="16" t="s">
        <v>119</v>
      </c>
      <c r="B123" s="14" t="s">
        <v>48</v>
      </c>
      <c r="C123" s="14" t="s">
        <v>68</v>
      </c>
      <c r="D123" s="14"/>
      <c r="E123" s="14"/>
      <c r="F123" s="2">
        <f>F124</f>
        <v>3000</v>
      </c>
    </row>
    <row r="124" spans="1:6" ht="36.75" customHeight="1" x14ac:dyDescent="0.2">
      <c r="A124" s="22" t="s">
        <v>115</v>
      </c>
      <c r="B124" s="19" t="s">
        <v>48</v>
      </c>
      <c r="C124" s="19" t="s">
        <v>68</v>
      </c>
      <c r="D124" s="24" t="s">
        <v>183</v>
      </c>
      <c r="E124" s="19"/>
      <c r="F124" s="9">
        <f>F125+F128</f>
        <v>3000</v>
      </c>
    </row>
    <row r="125" spans="1:6" ht="39" customHeight="1" x14ac:dyDescent="0.2">
      <c r="A125" s="35" t="s">
        <v>118</v>
      </c>
      <c r="B125" s="19" t="s">
        <v>48</v>
      </c>
      <c r="C125" s="19" t="s">
        <v>68</v>
      </c>
      <c r="D125" s="24" t="s">
        <v>182</v>
      </c>
      <c r="E125" s="19" t="s">
        <v>117</v>
      </c>
      <c r="F125" s="9">
        <f>F126</f>
        <v>1500</v>
      </c>
    </row>
    <row r="126" spans="1:6" ht="15" customHeight="1" x14ac:dyDescent="0.2">
      <c r="A126" s="18" t="s">
        <v>72</v>
      </c>
      <c r="B126" s="17" t="s">
        <v>48</v>
      </c>
      <c r="C126" s="17" t="s">
        <v>68</v>
      </c>
      <c r="D126" s="23" t="s">
        <v>182</v>
      </c>
      <c r="E126" s="17" t="s">
        <v>71</v>
      </c>
      <c r="F126" s="5">
        <f>F127</f>
        <v>1500</v>
      </c>
    </row>
    <row r="127" spans="1:6" ht="36.75" customHeight="1" x14ac:dyDescent="0.2">
      <c r="A127" s="18" t="s">
        <v>112</v>
      </c>
      <c r="B127" s="17" t="s">
        <v>48</v>
      </c>
      <c r="C127" s="17" t="s">
        <v>68</v>
      </c>
      <c r="D127" s="23" t="s">
        <v>182</v>
      </c>
      <c r="E127" s="17" t="s">
        <v>111</v>
      </c>
      <c r="F127" s="5">
        <v>1500</v>
      </c>
    </row>
    <row r="128" spans="1:6" ht="39" customHeight="1" x14ac:dyDescent="0.2">
      <c r="A128" s="35" t="s">
        <v>118</v>
      </c>
      <c r="B128" s="19" t="s">
        <v>48</v>
      </c>
      <c r="C128" s="19" t="s">
        <v>68</v>
      </c>
      <c r="D128" s="24" t="s">
        <v>555</v>
      </c>
      <c r="E128" s="19"/>
      <c r="F128" s="9">
        <f>F129</f>
        <v>1500</v>
      </c>
    </row>
    <row r="129" spans="1:6" ht="14.25" customHeight="1" x14ac:dyDescent="0.2">
      <c r="A129" s="18" t="s">
        <v>72</v>
      </c>
      <c r="B129" s="17" t="s">
        <v>48</v>
      </c>
      <c r="C129" s="17" t="s">
        <v>68</v>
      </c>
      <c r="D129" s="23" t="s">
        <v>555</v>
      </c>
      <c r="E129" s="17" t="s">
        <v>71</v>
      </c>
      <c r="F129" s="5">
        <f>F130</f>
        <v>1500</v>
      </c>
    </row>
    <row r="130" spans="1:6" ht="37.5" customHeight="1" x14ac:dyDescent="0.2">
      <c r="A130" s="18" t="s">
        <v>112</v>
      </c>
      <c r="B130" s="17" t="s">
        <v>48</v>
      </c>
      <c r="C130" s="17" t="s">
        <v>68</v>
      </c>
      <c r="D130" s="23" t="s">
        <v>555</v>
      </c>
      <c r="E130" s="17" t="s">
        <v>111</v>
      </c>
      <c r="F130" s="5">
        <v>1500</v>
      </c>
    </row>
    <row r="131" spans="1:6" ht="17.25" customHeight="1" x14ac:dyDescent="0.2">
      <c r="A131" s="16" t="s">
        <v>116</v>
      </c>
      <c r="B131" s="14" t="s">
        <v>48</v>
      </c>
      <c r="C131" s="14" t="s">
        <v>82</v>
      </c>
      <c r="D131" s="14"/>
      <c r="E131" s="14"/>
      <c r="F131" s="2">
        <f>F135+F132</f>
        <v>64175.199999999997</v>
      </c>
    </row>
    <row r="132" spans="1:6" ht="28.5" customHeight="1" x14ac:dyDescent="0.25">
      <c r="A132" s="22" t="s">
        <v>522</v>
      </c>
      <c r="B132" s="19" t="s">
        <v>48</v>
      </c>
      <c r="C132" s="19" t="s">
        <v>82</v>
      </c>
      <c r="D132" s="19" t="s">
        <v>523</v>
      </c>
      <c r="E132" s="19"/>
      <c r="F132" s="194">
        <f>F133</f>
        <v>1601.5</v>
      </c>
    </row>
    <row r="133" spans="1:6" ht="15" customHeight="1" x14ac:dyDescent="0.2">
      <c r="A133" s="18" t="s">
        <v>105</v>
      </c>
      <c r="B133" s="19" t="s">
        <v>48</v>
      </c>
      <c r="C133" s="19" t="s">
        <v>82</v>
      </c>
      <c r="D133" s="19" t="s">
        <v>523</v>
      </c>
      <c r="E133" s="58" t="s">
        <v>6</v>
      </c>
      <c r="F133" s="5">
        <f>F134</f>
        <v>1601.5</v>
      </c>
    </row>
    <row r="134" spans="1:6" ht="15.75" customHeight="1" x14ac:dyDescent="0.2">
      <c r="A134" s="59" t="s">
        <v>271</v>
      </c>
      <c r="B134" s="17" t="s">
        <v>48</v>
      </c>
      <c r="C134" s="17" t="s">
        <v>82</v>
      </c>
      <c r="D134" s="19" t="s">
        <v>523</v>
      </c>
      <c r="E134" s="58" t="s">
        <v>272</v>
      </c>
      <c r="F134" s="5">
        <v>1601.5</v>
      </c>
    </row>
    <row r="135" spans="1:6" ht="12.75" customHeight="1" x14ac:dyDescent="0.2">
      <c r="A135" s="22" t="s">
        <v>115</v>
      </c>
      <c r="B135" s="19" t="s">
        <v>48</v>
      </c>
      <c r="C135" s="19" t="s">
        <v>82</v>
      </c>
      <c r="D135" s="24" t="s">
        <v>183</v>
      </c>
      <c r="E135" s="14"/>
      <c r="F135" s="9">
        <f>F136+F141+F146</f>
        <v>62573.7</v>
      </c>
    </row>
    <row r="136" spans="1:6" ht="45" customHeight="1" x14ac:dyDescent="0.2">
      <c r="A136" s="35" t="s">
        <v>114</v>
      </c>
      <c r="B136" s="19" t="s">
        <v>48</v>
      </c>
      <c r="C136" s="19" t="s">
        <v>82</v>
      </c>
      <c r="D136" s="24" t="s">
        <v>184</v>
      </c>
      <c r="E136" s="19"/>
      <c r="F136" s="9">
        <f>F137+F139</f>
        <v>3450</v>
      </c>
    </row>
    <row r="137" spans="1:6" ht="27" customHeight="1" x14ac:dyDescent="0.2">
      <c r="A137" s="18" t="s">
        <v>29</v>
      </c>
      <c r="B137" s="17" t="s">
        <v>48</v>
      </c>
      <c r="C137" s="17" t="s">
        <v>82</v>
      </c>
      <c r="D137" s="23" t="s">
        <v>184</v>
      </c>
      <c r="E137" s="17" t="s">
        <v>28</v>
      </c>
      <c r="F137" s="5">
        <f>F138</f>
        <v>2033.8</v>
      </c>
    </row>
    <row r="138" spans="1:6" ht="27" customHeight="1" x14ac:dyDescent="0.2">
      <c r="A138" s="18" t="s">
        <v>27</v>
      </c>
      <c r="B138" s="17" t="s">
        <v>48</v>
      </c>
      <c r="C138" s="17" t="s">
        <v>82</v>
      </c>
      <c r="D138" s="23" t="s">
        <v>184</v>
      </c>
      <c r="E138" s="17" t="s">
        <v>24</v>
      </c>
      <c r="F138" s="5">
        <v>2033.8</v>
      </c>
    </row>
    <row r="139" spans="1:6" ht="15.75" customHeight="1" x14ac:dyDescent="0.2">
      <c r="A139" s="59" t="s">
        <v>105</v>
      </c>
      <c r="B139" s="58" t="s">
        <v>48</v>
      </c>
      <c r="C139" s="58" t="s">
        <v>82</v>
      </c>
      <c r="D139" s="91" t="s">
        <v>184</v>
      </c>
      <c r="E139" s="58" t="s">
        <v>6</v>
      </c>
      <c r="F139" s="5">
        <f>F140</f>
        <v>1416.2</v>
      </c>
    </row>
    <row r="140" spans="1:6" ht="15.75" customHeight="1" x14ac:dyDescent="0.2">
      <c r="A140" s="59" t="s">
        <v>282</v>
      </c>
      <c r="B140" s="58" t="s">
        <v>48</v>
      </c>
      <c r="C140" s="58" t="s">
        <v>82</v>
      </c>
      <c r="D140" s="91" t="s">
        <v>184</v>
      </c>
      <c r="E140" s="58" t="s">
        <v>272</v>
      </c>
      <c r="F140" s="5">
        <v>1416.2</v>
      </c>
    </row>
    <row r="141" spans="1:6" ht="77.25" customHeight="1" x14ac:dyDescent="0.2">
      <c r="A141" s="22" t="s">
        <v>206</v>
      </c>
      <c r="B141" s="19" t="s">
        <v>48</v>
      </c>
      <c r="C141" s="19" t="s">
        <v>82</v>
      </c>
      <c r="D141" s="19" t="s">
        <v>185</v>
      </c>
      <c r="E141" s="19"/>
      <c r="F141" s="9">
        <f>F142+F144</f>
        <v>58765.799999999996</v>
      </c>
    </row>
    <row r="142" spans="1:6" ht="25.5" customHeight="1" x14ac:dyDescent="0.2">
      <c r="A142" s="18" t="s">
        <v>29</v>
      </c>
      <c r="B142" s="17" t="s">
        <v>48</v>
      </c>
      <c r="C142" s="17" t="s">
        <v>82</v>
      </c>
      <c r="D142" s="17" t="s">
        <v>185</v>
      </c>
      <c r="E142" s="17" t="s">
        <v>28</v>
      </c>
      <c r="F142" s="5">
        <f>F143</f>
        <v>6801.6</v>
      </c>
    </row>
    <row r="143" spans="1:6" ht="26.25" customHeight="1" x14ac:dyDescent="0.2">
      <c r="A143" s="18" t="s">
        <v>27</v>
      </c>
      <c r="B143" s="17" t="s">
        <v>48</v>
      </c>
      <c r="C143" s="17" t="s">
        <v>82</v>
      </c>
      <c r="D143" s="17" t="s">
        <v>185</v>
      </c>
      <c r="E143" s="17" t="s">
        <v>24</v>
      </c>
      <c r="F143" s="5">
        <v>6801.6</v>
      </c>
    </row>
    <row r="144" spans="1:6" ht="16.5" customHeight="1" x14ac:dyDescent="0.2">
      <c r="A144" s="18" t="s">
        <v>105</v>
      </c>
      <c r="B144" s="17" t="s">
        <v>48</v>
      </c>
      <c r="C144" s="17" t="s">
        <v>82</v>
      </c>
      <c r="D144" s="17" t="s">
        <v>185</v>
      </c>
      <c r="E144" s="17" t="s">
        <v>6</v>
      </c>
      <c r="F144" s="5">
        <f>F145</f>
        <v>51964.2</v>
      </c>
    </row>
    <row r="145" spans="1:6" ht="16.5" customHeight="1" x14ac:dyDescent="0.2">
      <c r="A145" s="59" t="s">
        <v>282</v>
      </c>
      <c r="B145" s="17" t="s">
        <v>48</v>
      </c>
      <c r="C145" s="17" t="s">
        <v>82</v>
      </c>
      <c r="D145" s="17" t="s">
        <v>185</v>
      </c>
      <c r="E145" s="17" t="s">
        <v>272</v>
      </c>
      <c r="F145" s="5">
        <v>51964.2</v>
      </c>
    </row>
    <row r="146" spans="1:6" ht="82.5" customHeight="1" x14ac:dyDescent="0.2">
      <c r="A146" s="22" t="s">
        <v>186</v>
      </c>
      <c r="B146" s="19" t="s">
        <v>48</v>
      </c>
      <c r="C146" s="19" t="s">
        <v>82</v>
      </c>
      <c r="D146" s="19" t="s">
        <v>187</v>
      </c>
      <c r="E146" s="19"/>
      <c r="F146" s="9">
        <f>F147</f>
        <v>357.9</v>
      </c>
    </row>
    <row r="147" spans="1:6" ht="26.25" customHeight="1" x14ac:dyDescent="0.2">
      <c r="A147" s="18" t="s">
        <v>29</v>
      </c>
      <c r="B147" s="17" t="s">
        <v>48</v>
      </c>
      <c r="C147" s="17" t="s">
        <v>82</v>
      </c>
      <c r="D147" s="17" t="s">
        <v>187</v>
      </c>
      <c r="E147" s="17" t="s">
        <v>28</v>
      </c>
      <c r="F147" s="5">
        <f>F148</f>
        <v>357.9</v>
      </c>
    </row>
    <row r="148" spans="1:6" ht="32.25" customHeight="1" x14ac:dyDescent="0.2">
      <c r="A148" s="18" t="s">
        <v>27</v>
      </c>
      <c r="B148" s="17" t="s">
        <v>48</v>
      </c>
      <c r="C148" s="17" t="s">
        <v>82</v>
      </c>
      <c r="D148" s="17" t="s">
        <v>187</v>
      </c>
      <c r="E148" s="17" t="s">
        <v>24</v>
      </c>
      <c r="F148" s="5">
        <v>357.9</v>
      </c>
    </row>
    <row r="149" spans="1:6" ht="27.75" customHeight="1" x14ac:dyDescent="0.2">
      <c r="A149" s="16" t="s">
        <v>113</v>
      </c>
      <c r="B149" s="14" t="s">
        <v>48</v>
      </c>
      <c r="C149" s="14" t="s">
        <v>26</v>
      </c>
      <c r="D149" s="14"/>
      <c r="E149" s="17"/>
      <c r="F149" s="2">
        <f>F150+F154</f>
        <v>345.1</v>
      </c>
    </row>
    <row r="150" spans="1:6" ht="27" customHeight="1" x14ac:dyDescent="0.2">
      <c r="A150" s="22" t="s">
        <v>188</v>
      </c>
      <c r="B150" s="50" t="s">
        <v>48</v>
      </c>
      <c r="C150" s="50" t="s">
        <v>26</v>
      </c>
      <c r="D150" s="38" t="s">
        <v>189</v>
      </c>
      <c r="E150" s="19"/>
      <c r="F150" s="9">
        <f>F151</f>
        <v>0</v>
      </c>
    </row>
    <row r="151" spans="1:6" ht="66" customHeight="1" x14ac:dyDescent="0.2">
      <c r="A151" s="22" t="s">
        <v>190</v>
      </c>
      <c r="B151" s="50" t="s">
        <v>48</v>
      </c>
      <c r="C151" s="50" t="s">
        <v>26</v>
      </c>
      <c r="D151" s="38" t="s">
        <v>191</v>
      </c>
      <c r="E151" s="19"/>
      <c r="F151" s="9">
        <f>F152</f>
        <v>0</v>
      </c>
    </row>
    <row r="152" spans="1:6" ht="15" customHeight="1" x14ac:dyDescent="0.2">
      <c r="A152" s="18" t="s">
        <v>72</v>
      </c>
      <c r="B152" s="48" t="s">
        <v>48</v>
      </c>
      <c r="C152" s="48" t="s">
        <v>26</v>
      </c>
      <c r="D152" s="47" t="s">
        <v>191</v>
      </c>
      <c r="E152" s="47">
        <v>800</v>
      </c>
      <c r="F152" s="5">
        <f>F153</f>
        <v>0</v>
      </c>
    </row>
    <row r="153" spans="1:6" ht="38.25" customHeight="1" x14ac:dyDescent="0.2">
      <c r="A153" s="18" t="s">
        <v>112</v>
      </c>
      <c r="B153" s="48" t="s">
        <v>48</v>
      </c>
      <c r="C153" s="48" t="s">
        <v>26</v>
      </c>
      <c r="D153" s="47" t="s">
        <v>191</v>
      </c>
      <c r="E153" s="17" t="s">
        <v>111</v>
      </c>
      <c r="F153" s="5">
        <v>0</v>
      </c>
    </row>
    <row r="154" spans="1:6" ht="52.5" customHeight="1" x14ac:dyDescent="0.2">
      <c r="A154" s="22" t="s">
        <v>574</v>
      </c>
      <c r="B154" s="50" t="s">
        <v>48</v>
      </c>
      <c r="C154" s="50" t="s">
        <v>26</v>
      </c>
      <c r="D154" s="38" t="s">
        <v>575</v>
      </c>
      <c r="E154" s="19"/>
      <c r="F154" s="9">
        <f>F155</f>
        <v>345.1</v>
      </c>
    </row>
    <row r="155" spans="1:6" ht="26.25" customHeight="1" x14ac:dyDescent="0.2">
      <c r="A155" s="18" t="s">
        <v>29</v>
      </c>
      <c r="B155" s="48" t="s">
        <v>48</v>
      </c>
      <c r="C155" s="48" t="s">
        <v>26</v>
      </c>
      <c r="D155" s="47" t="s">
        <v>575</v>
      </c>
      <c r="E155" s="17"/>
      <c r="F155" s="5">
        <f>F156</f>
        <v>345.1</v>
      </c>
    </row>
    <row r="156" spans="1:6" ht="27" customHeight="1" x14ac:dyDescent="0.2">
      <c r="A156" s="18" t="s">
        <v>27</v>
      </c>
      <c r="B156" s="48" t="s">
        <v>48</v>
      </c>
      <c r="C156" s="48" t="s">
        <v>26</v>
      </c>
      <c r="D156" s="47" t="s">
        <v>575</v>
      </c>
      <c r="E156" s="17"/>
      <c r="F156" s="5">
        <v>345.1</v>
      </c>
    </row>
    <row r="157" spans="1:6" ht="13.5" customHeight="1" x14ac:dyDescent="0.2">
      <c r="A157" s="16" t="s">
        <v>110</v>
      </c>
      <c r="B157" s="14" t="s">
        <v>102</v>
      </c>
      <c r="C157" s="14"/>
      <c r="D157" s="14"/>
      <c r="E157" s="14"/>
      <c r="F157" s="2">
        <f>F158+F163+F171</f>
        <v>37253.699999999997</v>
      </c>
    </row>
    <row r="158" spans="1:6" ht="13.5" customHeight="1" x14ac:dyDescent="0.2">
      <c r="A158" s="16" t="s">
        <v>109</v>
      </c>
      <c r="B158" s="14" t="s">
        <v>102</v>
      </c>
      <c r="C158" s="14" t="s">
        <v>11</v>
      </c>
      <c r="D158" s="14"/>
      <c r="E158" s="14"/>
      <c r="F158" s="2">
        <f>F159</f>
        <v>7614.4</v>
      </c>
    </row>
    <row r="159" spans="1:6" ht="26.25" customHeight="1" x14ac:dyDescent="0.2">
      <c r="A159" s="22" t="s">
        <v>193</v>
      </c>
      <c r="B159" s="19" t="s">
        <v>102</v>
      </c>
      <c r="C159" s="19" t="s">
        <v>11</v>
      </c>
      <c r="D159" s="20" t="s">
        <v>192</v>
      </c>
      <c r="E159" s="17"/>
      <c r="F159" s="9">
        <f>F160</f>
        <v>7614.4</v>
      </c>
    </row>
    <row r="160" spans="1:6" ht="81.75" customHeight="1" x14ac:dyDescent="0.2">
      <c r="A160" s="22" t="s">
        <v>108</v>
      </c>
      <c r="B160" s="19" t="s">
        <v>102</v>
      </c>
      <c r="C160" s="19" t="s">
        <v>11</v>
      </c>
      <c r="D160" s="19" t="s">
        <v>484</v>
      </c>
      <c r="E160" s="19"/>
      <c r="F160" s="9">
        <f>F161</f>
        <v>7614.4</v>
      </c>
    </row>
    <row r="161" spans="1:6" ht="42.75" customHeight="1" x14ac:dyDescent="0.2">
      <c r="A161" s="18" t="s">
        <v>107</v>
      </c>
      <c r="B161" s="17" t="s">
        <v>102</v>
      </c>
      <c r="C161" s="17" t="s">
        <v>11</v>
      </c>
      <c r="D161" s="17" t="s">
        <v>484</v>
      </c>
      <c r="E161" s="17" t="s">
        <v>97</v>
      </c>
      <c r="F161" s="5">
        <f>F162</f>
        <v>7614.4</v>
      </c>
    </row>
    <row r="162" spans="1:6" x14ac:dyDescent="0.2">
      <c r="A162" s="18" t="s">
        <v>96</v>
      </c>
      <c r="B162" s="17" t="s">
        <v>102</v>
      </c>
      <c r="C162" s="17" t="s">
        <v>11</v>
      </c>
      <c r="D162" s="17" t="s">
        <v>484</v>
      </c>
      <c r="E162" s="17" t="s">
        <v>95</v>
      </c>
      <c r="F162" s="5">
        <v>7614.4</v>
      </c>
    </row>
    <row r="163" spans="1:6" ht="15.75" customHeight="1" x14ac:dyDescent="0.2">
      <c r="A163" s="16" t="s">
        <v>106</v>
      </c>
      <c r="B163" s="14" t="s">
        <v>102</v>
      </c>
      <c r="C163" s="14" t="s">
        <v>25</v>
      </c>
      <c r="D163" s="14"/>
      <c r="E163" s="14"/>
      <c r="F163" s="2">
        <f>F164+F168</f>
        <v>17468.8</v>
      </c>
    </row>
    <row r="164" spans="1:6" ht="23.25" customHeight="1" x14ac:dyDescent="0.2">
      <c r="A164" s="22" t="s">
        <v>193</v>
      </c>
      <c r="B164" s="19" t="s">
        <v>102</v>
      </c>
      <c r="C164" s="19" t="s">
        <v>25</v>
      </c>
      <c r="D164" s="20" t="s">
        <v>192</v>
      </c>
      <c r="E164" s="10"/>
      <c r="F164" s="9">
        <f>F165</f>
        <v>400</v>
      </c>
    </row>
    <row r="165" spans="1:6" ht="25.5" customHeight="1" x14ac:dyDescent="0.2">
      <c r="A165" s="22" t="s">
        <v>258</v>
      </c>
      <c r="B165" s="38" t="s">
        <v>102</v>
      </c>
      <c r="C165" s="38" t="s">
        <v>25</v>
      </c>
      <c r="D165" s="19" t="s">
        <v>485</v>
      </c>
      <c r="E165" s="38"/>
      <c r="F165" s="9">
        <f>F166</f>
        <v>400</v>
      </c>
    </row>
    <row r="166" spans="1:6" x14ac:dyDescent="0.2">
      <c r="A166" s="18" t="s">
        <v>72</v>
      </c>
      <c r="B166" s="47" t="s">
        <v>102</v>
      </c>
      <c r="C166" s="47" t="s">
        <v>25</v>
      </c>
      <c r="D166" s="17" t="s">
        <v>486</v>
      </c>
      <c r="E166" s="47"/>
      <c r="F166" s="5">
        <f>F167</f>
        <v>400</v>
      </c>
    </row>
    <row r="167" spans="1:6" ht="38.25" customHeight="1" x14ac:dyDescent="0.2">
      <c r="A167" s="18" t="s">
        <v>112</v>
      </c>
      <c r="B167" s="47" t="s">
        <v>102</v>
      </c>
      <c r="C167" s="47" t="s">
        <v>25</v>
      </c>
      <c r="D167" s="17" t="s">
        <v>486</v>
      </c>
      <c r="E167" s="47"/>
      <c r="F167" s="5">
        <v>400</v>
      </c>
    </row>
    <row r="168" spans="1:6" ht="76.5" x14ac:dyDescent="0.2">
      <c r="A168" s="45" t="s">
        <v>783</v>
      </c>
      <c r="B168" s="23" t="s">
        <v>102</v>
      </c>
      <c r="C168" s="47" t="s">
        <v>25</v>
      </c>
      <c r="D168" s="79" t="s">
        <v>784</v>
      </c>
      <c r="E168" s="23"/>
      <c r="F168" s="5">
        <f>F169</f>
        <v>17068.8</v>
      </c>
    </row>
    <row r="169" spans="1:6" ht="18" customHeight="1" x14ac:dyDescent="0.2">
      <c r="A169" s="18" t="s">
        <v>105</v>
      </c>
      <c r="B169" s="23" t="s">
        <v>102</v>
      </c>
      <c r="C169" s="47" t="s">
        <v>25</v>
      </c>
      <c r="D169" s="58" t="s">
        <v>784</v>
      </c>
      <c r="E169" s="47">
        <v>500</v>
      </c>
      <c r="F169" s="5">
        <f>F170</f>
        <v>17068.8</v>
      </c>
    </row>
    <row r="170" spans="1:6" x14ac:dyDescent="0.2">
      <c r="A170" s="59" t="s">
        <v>282</v>
      </c>
      <c r="B170" s="23" t="s">
        <v>102</v>
      </c>
      <c r="C170" s="47" t="s">
        <v>25</v>
      </c>
      <c r="D170" s="58" t="s">
        <v>784</v>
      </c>
      <c r="E170" s="47">
        <v>540</v>
      </c>
      <c r="F170" s="5">
        <v>17068.8</v>
      </c>
    </row>
    <row r="171" spans="1:6" ht="17.25" customHeight="1" x14ac:dyDescent="0.2">
      <c r="A171" s="16" t="s">
        <v>104</v>
      </c>
      <c r="B171" s="46" t="s">
        <v>102</v>
      </c>
      <c r="C171" s="33" t="s">
        <v>2</v>
      </c>
      <c r="D171" s="17"/>
      <c r="E171" s="14"/>
      <c r="F171" s="2">
        <f>F176+F172+F184</f>
        <v>12170.5</v>
      </c>
    </row>
    <row r="172" spans="1:6" ht="30" customHeight="1" x14ac:dyDescent="0.2">
      <c r="A172" s="22" t="s">
        <v>193</v>
      </c>
      <c r="B172" s="19" t="s">
        <v>102</v>
      </c>
      <c r="C172" s="19" t="s">
        <v>2</v>
      </c>
      <c r="D172" s="20" t="s">
        <v>192</v>
      </c>
      <c r="E172" s="14"/>
      <c r="F172" s="9">
        <f>F173</f>
        <v>9056</v>
      </c>
    </row>
    <row r="173" spans="1:6" ht="93" customHeight="1" x14ac:dyDescent="0.2">
      <c r="A173" s="22" t="s">
        <v>487</v>
      </c>
      <c r="B173" s="188" t="s">
        <v>102</v>
      </c>
      <c r="C173" s="24" t="s">
        <v>2</v>
      </c>
      <c r="D173" s="19" t="s">
        <v>488</v>
      </c>
      <c r="E173" s="19"/>
      <c r="F173" s="9">
        <f>F174</f>
        <v>9056</v>
      </c>
    </row>
    <row r="174" spans="1:6" x14ac:dyDescent="0.2">
      <c r="A174" s="59" t="s">
        <v>105</v>
      </c>
      <c r="B174" s="91" t="s">
        <v>102</v>
      </c>
      <c r="C174" s="23" t="s">
        <v>2</v>
      </c>
      <c r="D174" s="17" t="s">
        <v>488</v>
      </c>
      <c r="E174" s="17" t="s">
        <v>6</v>
      </c>
      <c r="F174" s="5">
        <f>F175</f>
        <v>9056</v>
      </c>
    </row>
    <row r="175" spans="1:6" x14ac:dyDescent="0.2">
      <c r="A175" s="59" t="s">
        <v>282</v>
      </c>
      <c r="B175" s="91" t="s">
        <v>102</v>
      </c>
      <c r="C175" s="23" t="s">
        <v>2</v>
      </c>
      <c r="D175" s="17" t="s">
        <v>488</v>
      </c>
      <c r="E175" s="17" t="s">
        <v>272</v>
      </c>
      <c r="F175" s="5">
        <v>9056</v>
      </c>
    </row>
    <row r="176" spans="1:6" ht="15" customHeight="1" x14ac:dyDescent="0.2">
      <c r="A176" s="21" t="s">
        <v>21</v>
      </c>
      <c r="B176" s="19" t="s">
        <v>102</v>
      </c>
      <c r="C176" s="19" t="s">
        <v>2</v>
      </c>
      <c r="D176" s="20" t="s">
        <v>161</v>
      </c>
      <c r="E176" s="14"/>
      <c r="F176" s="9">
        <f>F177+F181</f>
        <v>1184.5</v>
      </c>
    </row>
    <row r="177" spans="1:6" ht="17.25" customHeight="1" x14ac:dyDescent="0.2">
      <c r="A177" s="45" t="s">
        <v>104</v>
      </c>
      <c r="B177" s="24" t="s">
        <v>102</v>
      </c>
      <c r="C177" s="24" t="s">
        <v>2</v>
      </c>
      <c r="D177" s="24" t="s">
        <v>252</v>
      </c>
      <c r="E177" s="24"/>
      <c r="F177" s="9">
        <f t="shared" ref="F177" si="0">F178</f>
        <v>365</v>
      </c>
    </row>
    <row r="178" spans="1:6" ht="18.75" customHeight="1" x14ac:dyDescent="0.2">
      <c r="A178" s="27" t="s">
        <v>103</v>
      </c>
      <c r="B178" s="23" t="s">
        <v>102</v>
      </c>
      <c r="C178" s="23" t="s">
        <v>2</v>
      </c>
      <c r="D178" s="23" t="s">
        <v>252</v>
      </c>
      <c r="E178" s="23"/>
      <c r="F178" s="5">
        <f>F179</f>
        <v>365</v>
      </c>
    </row>
    <row r="179" spans="1:6" ht="25.5" x14ac:dyDescent="0.2">
      <c r="A179" s="18" t="s">
        <v>29</v>
      </c>
      <c r="B179" s="23" t="s">
        <v>102</v>
      </c>
      <c r="C179" s="23" t="s">
        <v>2</v>
      </c>
      <c r="D179" s="23" t="s">
        <v>252</v>
      </c>
      <c r="E179" s="23" t="s">
        <v>28</v>
      </c>
      <c r="F179" s="5">
        <v>365</v>
      </c>
    </row>
    <row r="180" spans="1:6" ht="26.25" customHeight="1" x14ac:dyDescent="0.2">
      <c r="A180" s="18" t="s">
        <v>27</v>
      </c>
      <c r="B180" s="23" t="s">
        <v>102</v>
      </c>
      <c r="C180" s="23" t="s">
        <v>2</v>
      </c>
      <c r="D180" s="23" t="s">
        <v>252</v>
      </c>
      <c r="E180" s="23" t="s">
        <v>24</v>
      </c>
      <c r="F180" s="5">
        <v>1184.5</v>
      </c>
    </row>
    <row r="181" spans="1:6" x14ac:dyDescent="0.2">
      <c r="A181" s="18" t="s">
        <v>787</v>
      </c>
      <c r="B181" s="23" t="s">
        <v>102</v>
      </c>
      <c r="C181" s="23" t="s">
        <v>2</v>
      </c>
      <c r="D181" s="23" t="s">
        <v>788</v>
      </c>
      <c r="E181" s="23"/>
      <c r="F181" s="5">
        <f>F182</f>
        <v>819.5</v>
      </c>
    </row>
    <row r="182" spans="1:6" ht="25.5" x14ac:dyDescent="0.2">
      <c r="A182" s="18" t="s">
        <v>29</v>
      </c>
      <c r="B182" s="23" t="s">
        <v>102</v>
      </c>
      <c r="C182" s="23" t="s">
        <v>2</v>
      </c>
      <c r="D182" s="23" t="s">
        <v>788</v>
      </c>
      <c r="E182" s="23" t="s">
        <v>28</v>
      </c>
      <c r="F182" s="5">
        <f>F183</f>
        <v>819.5</v>
      </c>
    </row>
    <row r="183" spans="1:6" ht="25.5" x14ac:dyDescent="0.2">
      <c r="A183" s="18" t="s">
        <v>27</v>
      </c>
      <c r="B183" s="23" t="s">
        <v>102</v>
      </c>
      <c r="C183" s="23" t="s">
        <v>2</v>
      </c>
      <c r="D183" s="23" t="s">
        <v>788</v>
      </c>
      <c r="E183" s="23" t="s">
        <v>24</v>
      </c>
      <c r="F183" s="5">
        <v>819.5</v>
      </c>
    </row>
    <row r="184" spans="1:6" ht="70.5" customHeight="1" x14ac:dyDescent="0.2">
      <c r="A184" s="22" t="s">
        <v>576</v>
      </c>
      <c r="B184" s="24" t="s">
        <v>102</v>
      </c>
      <c r="C184" s="24" t="s">
        <v>2</v>
      </c>
      <c r="D184" s="24" t="s">
        <v>577</v>
      </c>
      <c r="E184" s="24"/>
      <c r="F184" s="9">
        <f>F185</f>
        <v>1930</v>
      </c>
    </row>
    <row r="185" spans="1:6" ht="24" customHeight="1" x14ac:dyDescent="0.2">
      <c r="A185" s="18" t="s">
        <v>29</v>
      </c>
      <c r="B185" s="23" t="s">
        <v>102</v>
      </c>
      <c r="C185" s="23" t="s">
        <v>2</v>
      </c>
      <c r="D185" s="23" t="s">
        <v>577</v>
      </c>
      <c r="E185" s="23"/>
      <c r="F185" s="5">
        <f>F186</f>
        <v>1930</v>
      </c>
    </row>
    <row r="186" spans="1:6" ht="24.75" customHeight="1" x14ac:dyDescent="0.2">
      <c r="A186" s="18" t="s">
        <v>27</v>
      </c>
      <c r="B186" s="23" t="s">
        <v>102</v>
      </c>
      <c r="C186" s="23" t="s">
        <v>2</v>
      </c>
      <c r="D186" s="23" t="s">
        <v>577</v>
      </c>
      <c r="E186" s="23"/>
      <c r="F186" s="5">
        <v>1930</v>
      </c>
    </row>
    <row r="187" spans="1:6" ht="16.5" customHeight="1" x14ac:dyDescent="0.2">
      <c r="A187" s="16" t="s">
        <v>101</v>
      </c>
      <c r="B187" s="14" t="s">
        <v>83</v>
      </c>
      <c r="C187" s="14"/>
      <c r="D187" s="14"/>
      <c r="E187" s="14"/>
      <c r="F187" s="2">
        <f>F188+F217+F278+F307+F261</f>
        <v>496723.69999999995</v>
      </c>
    </row>
    <row r="188" spans="1:6" ht="22.5" customHeight="1" x14ac:dyDescent="0.2">
      <c r="A188" s="16" t="s">
        <v>100</v>
      </c>
      <c r="B188" s="14" t="s">
        <v>83</v>
      </c>
      <c r="C188" s="14" t="s">
        <v>11</v>
      </c>
      <c r="D188" s="14"/>
      <c r="E188" s="14"/>
      <c r="F188" s="2">
        <f>F189</f>
        <v>91113.9</v>
      </c>
    </row>
    <row r="189" spans="1:6" ht="14.25" customHeight="1" x14ac:dyDescent="0.2">
      <c r="A189" s="22" t="s">
        <v>87</v>
      </c>
      <c r="B189" s="19" t="s">
        <v>83</v>
      </c>
      <c r="C189" s="19" t="s">
        <v>11</v>
      </c>
      <c r="D189" s="19" t="s">
        <v>194</v>
      </c>
      <c r="E189" s="19"/>
      <c r="F189" s="9">
        <f>F190+F202+F214+F209+F199</f>
        <v>91113.9</v>
      </c>
    </row>
    <row r="190" spans="1:6" ht="15" customHeight="1" x14ac:dyDescent="0.2">
      <c r="A190" s="22" t="s">
        <v>99</v>
      </c>
      <c r="B190" s="24" t="s">
        <v>83</v>
      </c>
      <c r="C190" s="24" t="s">
        <v>11</v>
      </c>
      <c r="D190" s="19" t="s">
        <v>195</v>
      </c>
      <c r="E190" s="19"/>
      <c r="F190" s="9">
        <f>F191+F193+F195+F197</f>
        <v>13655.4</v>
      </c>
    </row>
    <row r="191" spans="1:6" ht="73.5" customHeight="1" x14ac:dyDescent="0.2">
      <c r="A191" s="18" t="s">
        <v>76</v>
      </c>
      <c r="B191" s="23" t="s">
        <v>83</v>
      </c>
      <c r="C191" s="23" t="s">
        <v>11</v>
      </c>
      <c r="D191" s="17" t="s">
        <v>195</v>
      </c>
      <c r="E191" s="17" t="s">
        <v>75</v>
      </c>
      <c r="F191" s="44">
        <f>F192</f>
        <v>315.60000000000002</v>
      </c>
    </row>
    <row r="192" spans="1:6" ht="25.5" x14ac:dyDescent="0.2">
      <c r="A192" s="18" t="s">
        <v>74</v>
      </c>
      <c r="B192" s="23" t="s">
        <v>83</v>
      </c>
      <c r="C192" s="23" t="s">
        <v>11</v>
      </c>
      <c r="D192" s="17" t="s">
        <v>195</v>
      </c>
      <c r="E192" s="17" t="s">
        <v>73</v>
      </c>
      <c r="F192" s="44">
        <v>315.60000000000002</v>
      </c>
    </row>
    <row r="193" spans="1:6" ht="25.5" x14ac:dyDescent="0.2">
      <c r="A193" s="18" t="s">
        <v>29</v>
      </c>
      <c r="B193" s="23" t="s">
        <v>83</v>
      </c>
      <c r="C193" s="23" t="s">
        <v>11</v>
      </c>
      <c r="D193" s="17" t="s">
        <v>195</v>
      </c>
      <c r="E193" s="17" t="s">
        <v>28</v>
      </c>
      <c r="F193" s="44">
        <f>F194</f>
        <v>460.9</v>
      </c>
    </row>
    <row r="194" spans="1:6" ht="25.5" x14ac:dyDescent="0.2">
      <c r="A194" s="18" t="s">
        <v>27</v>
      </c>
      <c r="B194" s="23" t="s">
        <v>83</v>
      </c>
      <c r="C194" s="23" t="s">
        <v>11</v>
      </c>
      <c r="D194" s="17" t="s">
        <v>195</v>
      </c>
      <c r="E194" s="17" t="s">
        <v>24</v>
      </c>
      <c r="F194" s="44">
        <v>460.9</v>
      </c>
    </row>
    <row r="195" spans="1:6" ht="38.25" x14ac:dyDescent="0.2">
      <c r="A195" s="25" t="s">
        <v>38</v>
      </c>
      <c r="B195" s="23" t="s">
        <v>83</v>
      </c>
      <c r="C195" s="23" t="s">
        <v>11</v>
      </c>
      <c r="D195" s="17" t="s">
        <v>195</v>
      </c>
      <c r="E195" s="17" t="s">
        <v>37</v>
      </c>
      <c r="F195" s="5">
        <f>F196</f>
        <v>12878.8</v>
      </c>
    </row>
    <row r="196" spans="1:6" x14ac:dyDescent="0.2">
      <c r="A196" s="32" t="s">
        <v>61</v>
      </c>
      <c r="B196" s="23" t="s">
        <v>83</v>
      </c>
      <c r="C196" s="23" t="s">
        <v>11</v>
      </c>
      <c r="D196" s="17" t="s">
        <v>195</v>
      </c>
      <c r="E196" s="17" t="s">
        <v>60</v>
      </c>
      <c r="F196" s="5">
        <v>12878.8</v>
      </c>
    </row>
    <row r="197" spans="1:6" ht="16.5" customHeight="1" x14ac:dyDescent="0.2">
      <c r="A197" s="18" t="s">
        <v>72</v>
      </c>
      <c r="B197" s="23" t="s">
        <v>83</v>
      </c>
      <c r="C197" s="23" t="s">
        <v>11</v>
      </c>
      <c r="D197" s="17" t="s">
        <v>195</v>
      </c>
      <c r="E197" s="17" t="s">
        <v>71</v>
      </c>
      <c r="F197" s="5">
        <f>F198</f>
        <v>0.1</v>
      </c>
    </row>
    <row r="198" spans="1:6" ht="15" customHeight="1" x14ac:dyDescent="0.2">
      <c r="A198" s="18" t="s">
        <v>70</v>
      </c>
      <c r="B198" s="23" t="s">
        <v>83</v>
      </c>
      <c r="C198" s="23" t="s">
        <v>11</v>
      </c>
      <c r="D198" s="17" t="s">
        <v>195</v>
      </c>
      <c r="E198" s="17" t="s">
        <v>69</v>
      </c>
      <c r="F198" s="5">
        <v>0.1</v>
      </c>
    </row>
    <row r="199" spans="1:6" ht="23.25" customHeight="1" x14ac:dyDescent="0.2">
      <c r="A199" s="22" t="s">
        <v>553</v>
      </c>
      <c r="B199" s="36" t="s">
        <v>83</v>
      </c>
      <c r="C199" s="24" t="s">
        <v>11</v>
      </c>
      <c r="D199" s="19" t="s">
        <v>554</v>
      </c>
      <c r="E199" s="19"/>
      <c r="F199" s="9">
        <f>F200</f>
        <v>10396.9</v>
      </c>
    </row>
    <row r="200" spans="1:6" ht="38.25" x14ac:dyDescent="0.2">
      <c r="A200" s="25" t="s">
        <v>38</v>
      </c>
      <c r="B200" s="42" t="s">
        <v>83</v>
      </c>
      <c r="C200" s="23" t="s">
        <v>11</v>
      </c>
      <c r="D200" s="17" t="s">
        <v>554</v>
      </c>
      <c r="E200" s="17" t="s">
        <v>37</v>
      </c>
      <c r="F200" s="5">
        <f>F201</f>
        <v>10396.9</v>
      </c>
    </row>
    <row r="201" spans="1:6" x14ac:dyDescent="0.2">
      <c r="A201" s="32" t="s">
        <v>61</v>
      </c>
      <c r="B201" s="42" t="s">
        <v>83</v>
      </c>
      <c r="C201" s="23" t="s">
        <v>11</v>
      </c>
      <c r="D201" s="17" t="s">
        <v>554</v>
      </c>
      <c r="E201" s="17" t="s">
        <v>60</v>
      </c>
      <c r="F201" s="5">
        <v>10396.9</v>
      </c>
    </row>
    <row r="202" spans="1:6" ht="51" x14ac:dyDescent="0.2">
      <c r="A202" s="37" t="s">
        <v>98</v>
      </c>
      <c r="B202" s="36" t="s">
        <v>83</v>
      </c>
      <c r="C202" s="24" t="s">
        <v>11</v>
      </c>
      <c r="D202" s="19" t="s">
        <v>196</v>
      </c>
      <c r="E202" s="19"/>
      <c r="F202" s="9">
        <f>F204+F205+F207</f>
        <v>61054.400000000001</v>
      </c>
    </row>
    <row r="203" spans="1:6" ht="76.5" x14ac:dyDescent="0.2">
      <c r="A203" s="18" t="s">
        <v>76</v>
      </c>
      <c r="B203" s="42" t="s">
        <v>83</v>
      </c>
      <c r="C203" s="23" t="s">
        <v>11</v>
      </c>
      <c r="D203" s="17" t="s">
        <v>196</v>
      </c>
      <c r="E203" s="17" t="s">
        <v>75</v>
      </c>
      <c r="F203" s="5">
        <f>F204</f>
        <v>21791.8</v>
      </c>
    </row>
    <row r="204" spans="1:6" ht="29.25" customHeight="1" x14ac:dyDescent="0.2">
      <c r="A204" s="18" t="s">
        <v>74</v>
      </c>
      <c r="B204" s="42" t="s">
        <v>83</v>
      </c>
      <c r="C204" s="23" t="s">
        <v>11</v>
      </c>
      <c r="D204" s="17" t="s">
        <v>196</v>
      </c>
      <c r="E204" s="17" t="s">
        <v>73</v>
      </c>
      <c r="F204" s="5">
        <v>21791.8</v>
      </c>
    </row>
    <row r="205" spans="1:6" ht="24" customHeight="1" x14ac:dyDescent="0.2">
      <c r="A205" s="18" t="s">
        <v>29</v>
      </c>
      <c r="B205" s="42" t="s">
        <v>83</v>
      </c>
      <c r="C205" s="23" t="s">
        <v>11</v>
      </c>
      <c r="D205" s="17" t="s">
        <v>196</v>
      </c>
      <c r="E205" s="17" t="s">
        <v>28</v>
      </c>
      <c r="F205" s="5">
        <f>F206</f>
        <v>2583.3000000000002</v>
      </c>
    </row>
    <row r="206" spans="1:6" ht="26.25" customHeight="1" x14ac:dyDescent="0.2">
      <c r="A206" s="18" t="s">
        <v>27</v>
      </c>
      <c r="B206" s="42" t="s">
        <v>83</v>
      </c>
      <c r="C206" s="23" t="s">
        <v>11</v>
      </c>
      <c r="D206" s="17" t="s">
        <v>196</v>
      </c>
      <c r="E206" s="17" t="s">
        <v>24</v>
      </c>
      <c r="F206" s="5">
        <v>2583.3000000000002</v>
      </c>
    </row>
    <row r="207" spans="1:6" ht="38.25" x14ac:dyDescent="0.2">
      <c r="A207" s="25" t="s">
        <v>38</v>
      </c>
      <c r="B207" s="42" t="s">
        <v>83</v>
      </c>
      <c r="C207" s="23" t="s">
        <v>11</v>
      </c>
      <c r="D207" s="17" t="s">
        <v>196</v>
      </c>
      <c r="E207" s="17" t="s">
        <v>37</v>
      </c>
      <c r="F207" s="5">
        <f>F208</f>
        <v>36679.300000000003</v>
      </c>
    </row>
    <row r="208" spans="1:6" ht="18" customHeight="1" x14ac:dyDescent="0.2">
      <c r="A208" s="32" t="s">
        <v>61</v>
      </c>
      <c r="B208" s="42" t="s">
        <v>83</v>
      </c>
      <c r="C208" s="23" t="s">
        <v>11</v>
      </c>
      <c r="D208" s="17" t="s">
        <v>196</v>
      </c>
      <c r="E208" s="17" t="s">
        <v>60</v>
      </c>
      <c r="F208" s="5">
        <v>36679.300000000003</v>
      </c>
    </row>
    <row r="209" spans="1:6" ht="49.5" customHeight="1" x14ac:dyDescent="0.2">
      <c r="A209" s="37" t="s">
        <v>489</v>
      </c>
      <c r="B209" s="36" t="s">
        <v>83</v>
      </c>
      <c r="C209" s="24" t="s">
        <v>11</v>
      </c>
      <c r="D209" s="19" t="s">
        <v>490</v>
      </c>
      <c r="E209" s="19"/>
      <c r="F209" s="5">
        <f>F210+F212</f>
        <v>4311.3999999999996</v>
      </c>
    </row>
    <row r="210" spans="1:6" ht="77.25" customHeight="1" x14ac:dyDescent="0.2">
      <c r="A210" s="18" t="s">
        <v>76</v>
      </c>
      <c r="B210" s="42" t="s">
        <v>83</v>
      </c>
      <c r="C210" s="23" t="s">
        <v>11</v>
      </c>
      <c r="D210" s="17" t="s">
        <v>490</v>
      </c>
      <c r="E210" s="17" t="s">
        <v>75</v>
      </c>
      <c r="F210" s="5">
        <f>F211</f>
        <v>1951.4</v>
      </c>
    </row>
    <row r="211" spans="1:6" ht="28.5" customHeight="1" x14ac:dyDescent="0.2">
      <c r="A211" s="18" t="s">
        <v>74</v>
      </c>
      <c r="B211" s="42" t="s">
        <v>83</v>
      </c>
      <c r="C211" s="23" t="s">
        <v>11</v>
      </c>
      <c r="D211" s="17" t="s">
        <v>490</v>
      </c>
      <c r="E211" s="17" t="s">
        <v>73</v>
      </c>
      <c r="F211" s="5">
        <v>1951.4</v>
      </c>
    </row>
    <row r="212" spans="1:6" ht="38.25" customHeight="1" x14ac:dyDescent="0.2">
      <c r="A212" s="25" t="s">
        <v>38</v>
      </c>
      <c r="B212" s="42" t="s">
        <v>83</v>
      </c>
      <c r="C212" s="23" t="s">
        <v>11</v>
      </c>
      <c r="D212" s="17" t="s">
        <v>490</v>
      </c>
      <c r="E212" s="17" t="s">
        <v>37</v>
      </c>
      <c r="F212" s="5">
        <f>F213</f>
        <v>2360</v>
      </c>
    </row>
    <row r="213" spans="1:6" ht="17.25" customHeight="1" x14ac:dyDescent="0.2">
      <c r="A213" s="32" t="s">
        <v>61</v>
      </c>
      <c r="B213" s="42" t="s">
        <v>83</v>
      </c>
      <c r="C213" s="23" t="s">
        <v>11</v>
      </c>
      <c r="D213" s="17" t="s">
        <v>490</v>
      </c>
      <c r="E213" s="17" t="s">
        <v>60</v>
      </c>
      <c r="F213" s="5">
        <v>2360</v>
      </c>
    </row>
    <row r="214" spans="1:6" ht="39" customHeight="1" x14ac:dyDescent="0.2">
      <c r="A214" s="41" t="s">
        <v>200</v>
      </c>
      <c r="B214" s="19" t="s">
        <v>83</v>
      </c>
      <c r="C214" s="24" t="s">
        <v>11</v>
      </c>
      <c r="D214" s="19" t="s">
        <v>491</v>
      </c>
      <c r="E214" s="19"/>
      <c r="F214" s="9">
        <f>F215</f>
        <v>1695.8</v>
      </c>
    </row>
    <row r="215" spans="1:6" ht="45" customHeight="1" x14ac:dyDescent="0.2">
      <c r="A215" s="25" t="s">
        <v>38</v>
      </c>
      <c r="B215" s="17" t="s">
        <v>83</v>
      </c>
      <c r="C215" s="23" t="s">
        <v>11</v>
      </c>
      <c r="D215" s="17" t="s">
        <v>491</v>
      </c>
      <c r="E215" s="17" t="s">
        <v>37</v>
      </c>
      <c r="F215" s="5">
        <f>F216</f>
        <v>1695.8</v>
      </c>
    </row>
    <row r="216" spans="1:6" ht="23.25" customHeight="1" x14ac:dyDescent="0.2">
      <c r="A216" s="32" t="s">
        <v>61</v>
      </c>
      <c r="B216" s="17" t="s">
        <v>83</v>
      </c>
      <c r="C216" s="23" t="s">
        <v>11</v>
      </c>
      <c r="D216" s="17" t="s">
        <v>491</v>
      </c>
      <c r="E216" s="17" t="s">
        <v>60</v>
      </c>
      <c r="F216" s="5">
        <v>1695.8</v>
      </c>
    </row>
    <row r="217" spans="1:6" ht="21" customHeight="1" x14ac:dyDescent="0.2">
      <c r="A217" s="16" t="s">
        <v>94</v>
      </c>
      <c r="B217" s="14" t="s">
        <v>83</v>
      </c>
      <c r="C217" s="14" t="s">
        <v>25</v>
      </c>
      <c r="D217" s="14"/>
      <c r="E217" s="14"/>
      <c r="F217" s="2">
        <f>F218</f>
        <v>319648.2</v>
      </c>
    </row>
    <row r="218" spans="1:6" ht="17.25" customHeight="1" x14ac:dyDescent="0.2">
      <c r="A218" s="22" t="s">
        <v>87</v>
      </c>
      <c r="B218" s="19" t="s">
        <v>83</v>
      </c>
      <c r="C218" s="19" t="s">
        <v>25</v>
      </c>
      <c r="D218" s="19" t="s">
        <v>194</v>
      </c>
      <c r="E218" s="14"/>
      <c r="F218" s="9">
        <f>F219+F234+F246+F251+F256+F241+F229</f>
        <v>319648.2</v>
      </c>
    </row>
    <row r="219" spans="1:6" ht="30" customHeight="1" x14ac:dyDescent="0.2">
      <c r="A219" s="22" t="s">
        <v>93</v>
      </c>
      <c r="B219" s="19" t="s">
        <v>83</v>
      </c>
      <c r="C219" s="19" t="s">
        <v>25</v>
      </c>
      <c r="D219" s="19" t="s">
        <v>197</v>
      </c>
      <c r="E219" s="19"/>
      <c r="F219" s="9">
        <f>F220+F222+F224+F226</f>
        <v>88428.900000000009</v>
      </c>
    </row>
    <row r="220" spans="1:6" ht="79.5" customHeight="1" x14ac:dyDescent="0.2">
      <c r="A220" s="18" t="s">
        <v>76</v>
      </c>
      <c r="B220" s="17" t="s">
        <v>83</v>
      </c>
      <c r="C220" s="17" t="s">
        <v>25</v>
      </c>
      <c r="D220" s="17" t="s">
        <v>197</v>
      </c>
      <c r="E220" s="17" t="s">
        <v>75</v>
      </c>
      <c r="F220" s="5">
        <f>F221</f>
        <v>39216.300000000003</v>
      </c>
    </row>
    <row r="221" spans="1:6" ht="29.25" customHeight="1" x14ac:dyDescent="0.2">
      <c r="A221" s="18" t="s">
        <v>74</v>
      </c>
      <c r="B221" s="17" t="s">
        <v>83</v>
      </c>
      <c r="C221" s="17" t="s">
        <v>25</v>
      </c>
      <c r="D221" s="17" t="s">
        <v>197</v>
      </c>
      <c r="E221" s="17" t="s">
        <v>73</v>
      </c>
      <c r="F221" s="5">
        <v>39216.300000000003</v>
      </c>
    </row>
    <row r="222" spans="1:6" ht="24.75" customHeight="1" x14ac:dyDescent="0.2">
      <c r="A222" s="18" t="s">
        <v>29</v>
      </c>
      <c r="B222" s="17" t="s">
        <v>83</v>
      </c>
      <c r="C222" s="17" t="s">
        <v>25</v>
      </c>
      <c r="D222" s="17" t="s">
        <v>197</v>
      </c>
      <c r="E222" s="17" t="s">
        <v>28</v>
      </c>
      <c r="F222" s="5">
        <f>F223</f>
        <v>34260.9</v>
      </c>
    </row>
    <row r="223" spans="1:6" ht="25.5" customHeight="1" x14ac:dyDescent="0.2">
      <c r="A223" s="18" t="s">
        <v>27</v>
      </c>
      <c r="B223" s="17" t="s">
        <v>83</v>
      </c>
      <c r="C223" s="17" t="s">
        <v>25</v>
      </c>
      <c r="D223" s="17" t="s">
        <v>197</v>
      </c>
      <c r="E223" s="17" t="s">
        <v>24</v>
      </c>
      <c r="F223" s="5">
        <v>34260.9</v>
      </c>
    </row>
    <row r="224" spans="1:6" ht="41.25" customHeight="1" x14ac:dyDescent="0.2">
      <c r="A224" s="25" t="s">
        <v>38</v>
      </c>
      <c r="B224" s="17" t="s">
        <v>83</v>
      </c>
      <c r="C224" s="17" t="s">
        <v>25</v>
      </c>
      <c r="D224" s="17" t="s">
        <v>197</v>
      </c>
      <c r="E224" s="17" t="s">
        <v>37</v>
      </c>
      <c r="F224" s="5">
        <f>F225</f>
        <v>10402.299999999999</v>
      </c>
    </row>
    <row r="225" spans="1:6" ht="15" customHeight="1" x14ac:dyDescent="0.2">
      <c r="A225" s="32" t="s">
        <v>61</v>
      </c>
      <c r="B225" s="17" t="s">
        <v>83</v>
      </c>
      <c r="C225" s="17" t="s">
        <v>25</v>
      </c>
      <c r="D225" s="17" t="s">
        <v>197</v>
      </c>
      <c r="E225" s="17" t="s">
        <v>60</v>
      </c>
      <c r="F225" s="5">
        <v>10402.299999999999</v>
      </c>
    </row>
    <row r="226" spans="1:6" ht="18" customHeight="1" x14ac:dyDescent="0.2">
      <c r="A226" s="18" t="s">
        <v>72</v>
      </c>
      <c r="B226" s="17" t="s">
        <v>83</v>
      </c>
      <c r="C226" s="17" t="s">
        <v>25</v>
      </c>
      <c r="D226" s="17" t="s">
        <v>197</v>
      </c>
      <c r="E226" s="17" t="s">
        <v>71</v>
      </c>
      <c r="F226" s="5">
        <f>F228+F227</f>
        <v>4549.3999999999996</v>
      </c>
    </row>
    <row r="227" spans="1:6" ht="18" customHeight="1" x14ac:dyDescent="0.2">
      <c r="A227" s="32" t="s">
        <v>782</v>
      </c>
      <c r="B227" s="17" t="s">
        <v>83</v>
      </c>
      <c r="C227" s="17" t="s">
        <v>25</v>
      </c>
      <c r="D227" s="17" t="s">
        <v>197</v>
      </c>
      <c r="E227" s="17" t="s">
        <v>578</v>
      </c>
      <c r="F227" s="5">
        <v>51.2</v>
      </c>
    </row>
    <row r="228" spans="1:6" ht="18" customHeight="1" x14ac:dyDescent="0.2">
      <c r="A228" s="18" t="s">
        <v>70</v>
      </c>
      <c r="B228" s="17" t="s">
        <v>83</v>
      </c>
      <c r="C228" s="17" t="s">
        <v>25</v>
      </c>
      <c r="D228" s="17" t="s">
        <v>197</v>
      </c>
      <c r="E228" s="17" t="s">
        <v>69</v>
      </c>
      <c r="F228" s="5">
        <v>4498.2</v>
      </c>
    </row>
    <row r="229" spans="1:6" ht="26.25" customHeight="1" x14ac:dyDescent="0.2">
      <c r="A229" s="22" t="s">
        <v>556</v>
      </c>
      <c r="B229" s="19" t="s">
        <v>83</v>
      </c>
      <c r="C229" s="19" t="s">
        <v>25</v>
      </c>
      <c r="D229" s="19" t="s">
        <v>557</v>
      </c>
      <c r="E229" s="19"/>
      <c r="F229" s="9">
        <f>F230+F232</f>
        <v>18294.2</v>
      </c>
    </row>
    <row r="230" spans="1:6" ht="25.5" customHeight="1" x14ac:dyDescent="0.2">
      <c r="A230" s="18" t="s">
        <v>29</v>
      </c>
      <c r="B230" s="17" t="s">
        <v>83</v>
      </c>
      <c r="C230" s="17" t="s">
        <v>25</v>
      </c>
      <c r="D230" s="17" t="s">
        <v>557</v>
      </c>
      <c r="E230" s="17" t="s">
        <v>28</v>
      </c>
      <c r="F230" s="5">
        <f>F231</f>
        <v>7925.6</v>
      </c>
    </row>
    <row r="231" spans="1:6" ht="27" customHeight="1" x14ac:dyDescent="0.2">
      <c r="A231" s="18" t="s">
        <v>27</v>
      </c>
      <c r="B231" s="17" t="s">
        <v>83</v>
      </c>
      <c r="C231" s="17" t="s">
        <v>25</v>
      </c>
      <c r="D231" s="17" t="s">
        <v>557</v>
      </c>
      <c r="E231" s="17" t="s">
        <v>24</v>
      </c>
      <c r="F231" s="5">
        <v>7925.6</v>
      </c>
    </row>
    <row r="232" spans="1:6" ht="42.75" customHeight="1" x14ac:dyDescent="0.2">
      <c r="A232" s="25" t="s">
        <v>38</v>
      </c>
      <c r="B232" s="17" t="s">
        <v>83</v>
      </c>
      <c r="C232" s="17" t="s">
        <v>25</v>
      </c>
      <c r="D232" s="17" t="s">
        <v>557</v>
      </c>
      <c r="E232" s="17" t="s">
        <v>37</v>
      </c>
      <c r="F232" s="5">
        <f>F233</f>
        <v>10368.6</v>
      </c>
    </row>
    <row r="233" spans="1:6" ht="20.25" customHeight="1" x14ac:dyDescent="0.2">
      <c r="A233" s="32" t="s">
        <v>61</v>
      </c>
      <c r="B233" s="17" t="s">
        <v>83</v>
      </c>
      <c r="C233" s="17" t="s">
        <v>25</v>
      </c>
      <c r="D233" s="17" t="s">
        <v>557</v>
      </c>
      <c r="E233" s="17" t="s">
        <v>60</v>
      </c>
      <c r="F233" s="5">
        <v>10368.6</v>
      </c>
    </row>
    <row r="234" spans="1:6" ht="38.25" x14ac:dyDescent="0.2">
      <c r="A234" s="22" t="s">
        <v>492</v>
      </c>
      <c r="B234" s="19" t="s">
        <v>83</v>
      </c>
      <c r="C234" s="19" t="s">
        <v>25</v>
      </c>
      <c r="D234" s="19" t="s">
        <v>199</v>
      </c>
      <c r="E234" s="19"/>
      <c r="F234" s="9">
        <f>F235+F237+F239</f>
        <v>186658.5</v>
      </c>
    </row>
    <row r="235" spans="1:6" ht="76.5" x14ac:dyDescent="0.2">
      <c r="A235" s="18" t="s">
        <v>76</v>
      </c>
      <c r="B235" s="17" t="s">
        <v>83</v>
      </c>
      <c r="C235" s="17" t="s">
        <v>25</v>
      </c>
      <c r="D235" s="17" t="s">
        <v>199</v>
      </c>
      <c r="E235" s="17" t="s">
        <v>75</v>
      </c>
      <c r="F235" s="5">
        <f>F236</f>
        <v>127305.3</v>
      </c>
    </row>
    <row r="236" spans="1:6" ht="24.75" customHeight="1" x14ac:dyDescent="0.2">
      <c r="A236" s="18" t="s">
        <v>74</v>
      </c>
      <c r="B236" s="17" t="s">
        <v>83</v>
      </c>
      <c r="C236" s="17" t="s">
        <v>25</v>
      </c>
      <c r="D236" s="17" t="s">
        <v>199</v>
      </c>
      <c r="E236" s="17" t="s">
        <v>73</v>
      </c>
      <c r="F236" s="5">
        <v>127305.3</v>
      </c>
    </row>
    <row r="237" spans="1:6" ht="27" customHeight="1" x14ac:dyDescent="0.2">
      <c r="A237" s="18" t="s">
        <v>29</v>
      </c>
      <c r="B237" s="17" t="s">
        <v>83</v>
      </c>
      <c r="C237" s="17" t="s">
        <v>25</v>
      </c>
      <c r="D237" s="17" t="s">
        <v>199</v>
      </c>
      <c r="E237" s="17" t="s">
        <v>28</v>
      </c>
      <c r="F237" s="5">
        <f>F238</f>
        <v>6067.1</v>
      </c>
    </row>
    <row r="238" spans="1:6" ht="26.25" customHeight="1" x14ac:dyDescent="0.2">
      <c r="A238" s="18" t="s">
        <v>27</v>
      </c>
      <c r="B238" s="17" t="s">
        <v>83</v>
      </c>
      <c r="C238" s="17" t="s">
        <v>25</v>
      </c>
      <c r="D238" s="17" t="s">
        <v>199</v>
      </c>
      <c r="E238" s="17" t="s">
        <v>24</v>
      </c>
      <c r="F238" s="5">
        <v>6067.1</v>
      </c>
    </row>
    <row r="239" spans="1:6" ht="39.75" customHeight="1" x14ac:dyDescent="0.2">
      <c r="A239" s="25" t="s">
        <v>38</v>
      </c>
      <c r="B239" s="17" t="s">
        <v>83</v>
      </c>
      <c r="C239" s="17" t="s">
        <v>25</v>
      </c>
      <c r="D239" s="17" t="s">
        <v>199</v>
      </c>
      <c r="E239" s="17" t="s">
        <v>37</v>
      </c>
      <c r="F239" s="5">
        <f>F240</f>
        <v>53286.1</v>
      </c>
    </row>
    <row r="240" spans="1:6" ht="12" customHeight="1" x14ac:dyDescent="0.2">
      <c r="A240" s="32" t="s">
        <v>61</v>
      </c>
      <c r="B240" s="17" t="s">
        <v>83</v>
      </c>
      <c r="C240" s="17" t="s">
        <v>25</v>
      </c>
      <c r="D240" s="17" t="s">
        <v>199</v>
      </c>
      <c r="E240" s="17" t="s">
        <v>60</v>
      </c>
      <c r="F240" s="5">
        <v>53286.1</v>
      </c>
    </row>
    <row r="241" spans="1:6" ht="50.25" customHeight="1" x14ac:dyDescent="0.2">
      <c r="A241" s="22" t="s">
        <v>493</v>
      </c>
      <c r="B241" s="19" t="s">
        <v>83</v>
      </c>
      <c r="C241" s="19" t="s">
        <v>25</v>
      </c>
      <c r="D241" s="19" t="s">
        <v>494</v>
      </c>
      <c r="E241" s="19"/>
      <c r="F241" s="5">
        <f>F242+F244</f>
        <v>15196.2</v>
      </c>
    </row>
    <row r="242" spans="1:6" ht="38.25" customHeight="1" x14ac:dyDescent="0.2">
      <c r="A242" s="18" t="s">
        <v>76</v>
      </c>
      <c r="B242" s="17" t="s">
        <v>83</v>
      </c>
      <c r="C242" s="17" t="s">
        <v>25</v>
      </c>
      <c r="D242" s="17" t="s">
        <v>494</v>
      </c>
      <c r="E242" s="17" t="s">
        <v>75</v>
      </c>
      <c r="F242" s="5">
        <f>F243</f>
        <v>11596.2</v>
      </c>
    </row>
    <row r="243" spans="1:6" ht="28.5" customHeight="1" x14ac:dyDescent="0.2">
      <c r="A243" s="18" t="s">
        <v>74</v>
      </c>
      <c r="B243" s="17" t="s">
        <v>83</v>
      </c>
      <c r="C243" s="17" t="s">
        <v>25</v>
      </c>
      <c r="D243" s="17" t="s">
        <v>494</v>
      </c>
      <c r="E243" s="17" t="s">
        <v>73</v>
      </c>
      <c r="F243" s="5">
        <v>11596.2</v>
      </c>
    </row>
    <row r="244" spans="1:6" ht="38.25" customHeight="1" x14ac:dyDescent="0.2">
      <c r="A244" s="25" t="s">
        <v>38</v>
      </c>
      <c r="B244" s="17" t="s">
        <v>83</v>
      </c>
      <c r="C244" s="17" t="s">
        <v>25</v>
      </c>
      <c r="D244" s="17" t="s">
        <v>494</v>
      </c>
      <c r="E244" s="17" t="s">
        <v>37</v>
      </c>
      <c r="F244" s="5">
        <f>F245</f>
        <v>3600</v>
      </c>
    </row>
    <row r="245" spans="1:6" ht="17.25" customHeight="1" x14ac:dyDescent="0.2">
      <c r="A245" s="32" t="s">
        <v>61</v>
      </c>
      <c r="B245" s="17" t="s">
        <v>83</v>
      </c>
      <c r="C245" s="17" t="s">
        <v>25</v>
      </c>
      <c r="D245" s="17" t="s">
        <v>494</v>
      </c>
      <c r="E245" s="17" t="s">
        <v>60</v>
      </c>
      <c r="F245" s="5">
        <v>3600</v>
      </c>
    </row>
    <row r="246" spans="1:6" ht="40.5" customHeight="1" x14ac:dyDescent="0.2">
      <c r="A246" s="41" t="s">
        <v>200</v>
      </c>
      <c r="B246" s="19" t="s">
        <v>83</v>
      </c>
      <c r="C246" s="19" t="s">
        <v>25</v>
      </c>
      <c r="D246" s="19" t="s">
        <v>491</v>
      </c>
      <c r="E246" s="19"/>
      <c r="F246" s="9">
        <f>F247+F249</f>
        <v>5918.7000000000007</v>
      </c>
    </row>
    <row r="247" spans="1:6" ht="27" customHeight="1" x14ac:dyDescent="0.2">
      <c r="A247" s="18" t="s">
        <v>29</v>
      </c>
      <c r="B247" s="17" t="s">
        <v>83</v>
      </c>
      <c r="C247" s="17" t="s">
        <v>25</v>
      </c>
      <c r="D247" s="17" t="s">
        <v>491</v>
      </c>
      <c r="E247" s="17" t="s">
        <v>28</v>
      </c>
      <c r="F247" s="5">
        <f>F248</f>
        <v>3575.3</v>
      </c>
    </row>
    <row r="248" spans="1:6" ht="29.25" customHeight="1" x14ac:dyDescent="0.2">
      <c r="A248" s="18" t="s">
        <v>27</v>
      </c>
      <c r="B248" s="17" t="s">
        <v>83</v>
      </c>
      <c r="C248" s="17" t="s">
        <v>25</v>
      </c>
      <c r="D248" s="17" t="s">
        <v>491</v>
      </c>
      <c r="E248" s="17" t="s">
        <v>24</v>
      </c>
      <c r="F248" s="5">
        <v>3575.3</v>
      </c>
    </row>
    <row r="249" spans="1:6" ht="39" customHeight="1" x14ac:dyDescent="0.2">
      <c r="A249" s="25" t="s">
        <v>38</v>
      </c>
      <c r="B249" s="17" t="s">
        <v>83</v>
      </c>
      <c r="C249" s="17" t="s">
        <v>25</v>
      </c>
      <c r="D249" s="17" t="s">
        <v>491</v>
      </c>
      <c r="E249" s="17" t="s">
        <v>37</v>
      </c>
      <c r="F249" s="5">
        <f>F250</f>
        <v>2343.4</v>
      </c>
    </row>
    <row r="250" spans="1:6" ht="16.5" customHeight="1" x14ac:dyDescent="0.2">
      <c r="A250" s="32" t="s">
        <v>61</v>
      </c>
      <c r="B250" s="17" t="s">
        <v>83</v>
      </c>
      <c r="C250" s="17" t="s">
        <v>25</v>
      </c>
      <c r="D250" s="17" t="s">
        <v>491</v>
      </c>
      <c r="E250" s="17" t="s">
        <v>60</v>
      </c>
      <c r="F250" s="5">
        <v>2343.4</v>
      </c>
    </row>
    <row r="251" spans="1:6" ht="41.25" customHeight="1" x14ac:dyDescent="0.2">
      <c r="A251" s="22" t="s">
        <v>201</v>
      </c>
      <c r="B251" s="10" t="s">
        <v>83</v>
      </c>
      <c r="C251" s="38" t="s">
        <v>25</v>
      </c>
      <c r="D251" s="24" t="s">
        <v>495</v>
      </c>
      <c r="E251" s="19"/>
      <c r="F251" s="9">
        <f>F252+F254</f>
        <v>4894.1000000000004</v>
      </c>
    </row>
    <row r="252" spans="1:6" ht="28.5" customHeight="1" x14ac:dyDescent="0.2">
      <c r="A252" s="18" t="s">
        <v>29</v>
      </c>
      <c r="B252" s="6" t="s">
        <v>83</v>
      </c>
      <c r="C252" s="6" t="s">
        <v>25</v>
      </c>
      <c r="D252" s="23" t="s">
        <v>495</v>
      </c>
      <c r="E252" s="17" t="s">
        <v>28</v>
      </c>
      <c r="F252" s="5">
        <f>F253</f>
        <v>3850.4</v>
      </c>
    </row>
    <row r="253" spans="1:6" ht="27" customHeight="1" x14ac:dyDescent="0.2">
      <c r="A253" s="18" t="s">
        <v>27</v>
      </c>
      <c r="B253" s="6" t="s">
        <v>83</v>
      </c>
      <c r="C253" s="6" t="s">
        <v>25</v>
      </c>
      <c r="D253" s="23" t="s">
        <v>495</v>
      </c>
      <c r="E253" s="17" t="s">
        <v>24</v>
      </c>
      <c r="F253" s="5">
        <v>3850.4</v>
      </c>
    </row>
    <row r="254" spans="1:6" ht="40.5" customHeight="1" x14ac:dyDescent="0.2">
      <c r="A254" s="25" t="s">
        <v>38</v>
      </c>
      <c r="B254" s="17" t="s">
        <v>83</v>
      </c>
      <c r="C254" s="17" t="s">
        <v>25</v>
      </c>
      <c r="D254" s="23" t="s">
        <v>495</v>
      </c>
      <c r="E254" s="17" t="s">
        <v>37</v>
      </c>
      <c r="F254" s="5">
        <f>F255</f>
        <v>1043.7</v>
      </c>
    </row>
    <row r="255" spans="1:6" ht="16.5" customHeight="1" x14ac:dyDescent="0.2">
      <c r="A255" s="32" t="s">
        <v>61</v>
      </c>
      <c r="B255" s="17" t="s">
        <v>83</v>
      </c>
      <c r="C255" s="17" t="s">
        <v>25</v>
      </c>
      <c r="D255" s="23" t="s">
        <v>495</v>
      </c>
      <c r="E255" s="17" t="s">
        <v>60</v>
      </c>
      <c r="F255" s="5">
        <v>1043.7</v>
      </c>
    </row>
    <row r="256" spans="1:6" ht="52.5" customHeight="1" x14ac:dyDescent="0.2">
      <c r="A256" s="41" t="s">
        <v>202</v>
      </c>
      <c r="B256" s="19" t="s">
        <v>83</v>
      </c>
      <c r="C256" s="19" t="s">
        <v>25</v>
      </c>
      <c r="D256" s="24" t="s">
        <v>270</v>
      </c>
      <c r="E256" s="19"/>
      <c r="F256" s="9">
        <f>F257+F259</f>
        <v>257.59999999999997</v>
      </c>
    </row>
    <row r="257" spans="1:6" ht="23.25" customHeight="1" x14ac:dyDescent="0.2">
      <c r="A257" s="18" t="s">
        <v>29</v>
      </c>
      <c r="B257" s="17" t="s">
        <v>83</v>
      </c>
      <c r="C257" s="17" t="s">
        <v>25</v>
      </c>
      <c r="D257" s="23" t="s">
        <v>270</v>
      </c>
      <c r="E257" s="17" t="s">
        <v>28</v>
      </c>
      <c r="F257" s="5">
        <f>F258</f>
        <v>202.7</v>
      </c>
    </row>
    <row r="258" spans="1:6" ht="23.25" customHeight="1" x14ac:dyDescent="0.2">
      <c r="A258" s="18" t="s">
        <v>27</v>
      </c>
      <c r="B258" s="17" t="s">
        <v>83</v>
      </c>
      <c r="C258" s="17" t="s">
        <v>25</v>
      </c>
      <c r="D258" s="23" t="s">
        <v>270</v>
      </c>
      <c r="E258" s="17" t="s">
        <v>24</v>
      </c>
      <c r="F258" s="5">
        <v>202.7</v>
      </c>
    </row>
    <row r="259" spans="1:6" ht="39.75" customHeight="1" x14ac:dyDescent="0.2">
      <c r="A259" s="25" t="s">
        <v>38</v>
      </c>
      <c r="B259" s="17" t="s">
        <v>83</v>
      </c>
      <c r="C259" s="17" t="s">
        <v>25</v>
      </c>
      <c r="D259" s="23" t="s">
        <v>270</v>
      </c>
      <c r="E259" s="17" t="s">
        <v>37</v>
      </c>
      <c r="F259" s="5">
        <f>F260</f>
        <v>54.9</v>
      </c>
    </row>
    <row r="260" spans="1:6" ht="17.25" customHeight="1" x14ac:dyDescent="0.2">
      <c r="A260" s="32" t="s">
        <v>61</v>
      </c>
      <c r="B260" s="17" t="s">
        <v>83</v>
      </c>
      <c r="C260" s="17" t="s">
        <v>25</v>
      </c>
      <c r="D260" s="23" t="s">
        <v>270</v>
      </c>
      <c r="E260" s="17" t="s">
        <v>60</v>
      </c>
      <c r="F260" s="5">
        <v>54.9</v>
      </c>
    </row>
    <row r="261" spans="1:6" ht="17.25" customHeight="1" x14ac:dyDescent="0.2">
      <c r="A261" s="90" t="s">
        <v>269</v>
      </c>
      <c r="B261" s="14" t="s">
        <v>83</v>
      </c>
      <c r="C261" s="14" t="s">
        <v>2</v>
      </c>
      <c r="D261" s="33"/>
      <c r="E261" s="14"/>
      <c r="F261" s="2">
        <f>F262</f>
        <v>40448.399999999994</v>
      </c>
    </row>
    <row r="262" spans="1:6" ht="18" customHeight="1" x14ac:dyDescent="0.2">
      <c r="A262" s="22" t="s">
        <v>87</v>
      </c>
      <c r="B262" s="19" t="s">
        <v>83</v>
      </c>
      <c r="C262" s="19" t="s">
        <v>2</v>
      </c>
      <c r="D262" s="19" t="s">
        <v>194</v>
      </c>
      <c r="E262" s="17"/>
      <c r="F262" s="9">
        <f>F263+F274</f>
        <v>40448.399999999994</v>
      </c>
    </row>
    <row r="263" spans="1:6" ht="18" customHeight="1" x14ac:dyDescent="0.2">
      <c r="A263" s="22" t="s">
        <v>92</v>
      </c>
      <c r="B263" s="19" t="s">
        <v>83</v>
      </c>
      <c r="C263" s="19" t="s">
        <v>2</v>
      </c>
      <c r="D263" s="19" t="s">
        <v>198</v>
      </c>
      <c r="E263" s="19"/>
      <c r="F263" s="9">
        <f>F264</f>
        <v>21305.899999999998</v>
      </c>
    </row>
    <row r="264" spans="1:6" ht="24" customHeight="1" x14ac:dyDescent="0.2">
      <c r="A264" s="18" t="s">
        <v>77</v>
      </c>
      <c r="B264" s="17" t="s">
        <v>83</v>
      </c>
      <c r="C264" s="17" t="s">
        <v>2</v>
      </c>
      <c r="D264" s="17" t="s">
        <v>198</v>
      </c>
      <c r="E264" s="17"/>
      <c r="F264" s="5">
        <f>F265+F267+F269+F272</f>
        <v>21305.899999999998</v>
      </c>
    </row>
    <row r="265" spans="1:6" ht="76.5" x14ac:dyDescent="0.2">
      <c r="A265" s="18" t="s">
        <v>76</v>
      </c>
      <c r="B265" s="17" t="s">
        <v>83</v>
      </c>
      <c r="C265" s="17" t="s">
        <v>2</v>
      </c>
      <c r="D265" s="17" t="s">
        <v>198</v>
      </c>
      <c r="E265" s="17" t="s">
        <v>75</v>
      </c>
      <c r="F265" s="5">
        <f>F266</f>
        <v>5249.4</v>
      </c>
    </row>
    <row r="266" spans="1:6" ht="25.5" x14ac:dyDescent="0.2">
      <c r="A266" s="18" t="s">
        <v>74</v>
      </c>
      <c r="B266" s="17" t="s">
        <v>83</v>
      </c>
      <c r="C266" s="17" t="s">
        <v>2</v>
      </c>
      <c r="D266" s="17" t="s">
        <v>198</v>
      </c>
      <c r="E266" s="17" t="s">
        <v>73</v>
      </c>
      <c r="F266" s="5">
        <v>5249.4</v>
      </c>
    </row>
    <row r="267" spans="1:6" ht="25.5" x14ac:dyDescent="0.2">
      <c r="A267" s="18" t="s">
        <v>29</v>
      </c>
      <c r="B267" s="17" t="s">
        <v>83</v>
      </c>
      <c r="C267" s="17" t="s">
        <v>2</v>
      </c>
      <c r="D267" s="17" t="s">
        <v>198</v>
      </c>
      <c r="E267" s="17" t="s">
        <v>28</v>
      </c>
      <c r="F267" s="5">
        <f>F268</f>
        <v>564.1</v>
      </c>
    </row>
    <row r="268" spans="1:6" ht="26.25" customHeight="1" x14ac:dyDescent="0.2">
      <c r="A268" s="18" t="s">
        <v>27</v>
      </c>
      <c r="B268" s="17" t="s">
        <v>83</v>
      </c>
      <c r="C268" s="17" t="s">
        <v>2</v>
      </c>
      <c r="D268" s="17" t="s">
        <v>198</v>
      </c>
      <c r="E268" s="17" t="s">
        <v>24</v>
      </c>
      <c r="F268" s="5">
        <v>564.1</v>
      </c>
    </row>
    <row r="269" spans="1:6" ht="43.5" customHeight="1" x14ac:dyDescent="0.2">
      <c r="A269" s="25" t="s">
        <v>38</v>
      </c>
      <c r="B269" s="17" t="s">
        <v>83</v>
      </c>
      <c r="C269" s="17" t="s">
        <v>2</v>
      </c>
      <c r="D269" s="17" t="s">
        <v>198</v>
      </c>
      <c r="E269" s="17" t="s">
        <v>37</v>
      </c>
      <c r="F269" s="5">
        <f>F270+F271</f>
        <v>15474.8</v>
      </c>
    </row>
    <row r="270" spans="1:6" ht="15.75" customHeight="1" x14ac:dyDescent="0.2">
      <c r="A270" s="32" t="s">
        <v>61</v>
      </c>
      <c r="B270" s="17" t="s">
        <v>83</v>
      </c>
      <c r="C270" s="17" t="s">
        <v>2</v>
      </c>
      <c r="D270" s="17" t="s">
        <v>198</v>
      </c>
      <c r="E270" s="17" t="s">
        <v>60</v>
      </c>
      <c r="F270" s="5">
        <v>3721.2</v>
      </c>
    </row>
    <row r="271" spans="1:6" ht="15.75" customHeight="1" x14ac:dyDescent="0.2">
      <c r="A271" s="18" t="s">
        <v>36</v>
      </c>
      <c r="B271" s="17" t="s">
        <v>83</v>
      </c>
      <c r="C271" s="17" t="s">
        <v>2</v>
      </c>
      <c r="D271" s="17" t="s">
        <v>198</v>
      </c>
      <c r="E271" s="17" t="s">
        <v>34</v>
      </c>
      <c r="F271" s="5">
        <v>11753.6</v>
      </c>
    </row>
    <row r="272" spans="1:6" ht="15.75" customHeight="1" x14ac:dyDescent="0.2">
      <c r="A272" s="18" t="s">
        <v>72</v>
      </c>
      <c r="B272" s="17" t="s">
        <v>83</v>
      </c>
      <c r="C272" s="17" t="s">
        <v>2</v>
      </c>
      <c r="D272" s="17" t="s">
        <v>198</v>
      </c>
      <c r="E272" s="17" t="s">
        <v>71</v>
      </c>
      <c r="F272" s="5">
        <f>F273</f>
        <v>17.600000000000001</v>
      </c>
    </row>
    <row r="273" spans="1:6" ht="15.75" customHeight="1" x14ac:dyDescent="0.2">
      <c r="A273" s="18" t="s">
        <v>70</v>
      </c>
      <c r="B273" s="17" t="s">
        <v>83</v>
      </c>
      <c r="C273" s="17" t="s">
        <v>2</v>
      </c>
      <c r="D273" s="17" t="s">
        <v>198</v>
      </c>
      <c r="E273" s="17" t="s">
        <v>69</v>
      </c>
      <c r="F273" s="5">
        <v>17.600000000000001</v>
      </c>
    </row>
    <row r="274" spans="1:6" ht="27.75" customHeight="1" x14ac:dyDescent="0.2">
      <c r="A274" s="18" t="s">
        <v>558</v>
      </c>
      <c r="B274" s="19" t="s">
        <v>83</v>
      </c>
      <c r="C274" s="19" t="s">
        <v>2</v>
      </c>
      <c r="D274" s="19" t="s">
        <v>557</v>
      </c>
      <c r="E274" s="17"/>
      <c r="F274" s="5">
        <f>F275</f>
        <v>19142.5</v>
      </c>
    </row>
    <row r="275" spans="1:6" ht="41.25" customHeight="1" x14ac:dyDescent="0.2">
      <c r="A275" s="25" t="s">
        <v>38</v>
      </c>
      <c r="B275" s="17" t="s">
        <v>83</v>
      </c>
      <c r="C275" s="17" t="s">
        <v>2</v>
      </c>
      <c r="D275" s="17" t="s">
        <v>557</v>
      </c>
      <c r="E275" s="17" t="s">
        <v>37</v>
      </c>
      <c r="F275" s="5">
        <f>F276+F277</f>
        <v>19142.5</v>
      </c>
    </row>
    <row r="276" spans="1:6" ht="19.5" customHeight="1" x14ac:dyDescent="0.2">
      <c r="A276" s="32" t="s">
        <v>61</v>
      </c>
      <c r="B276" s="17" t="s">
        <v>83</v>
      </c>
      <c r="C276" s="17" t="s">
        <v>2</v>
      </c>
      <c r="D276" s="17" t="s">
        <v>557</v>
      </c>
      <c r="E276" s="17" t="s">
        <v>60</v>
      </c>
      <c r="F276" s="5">
        <v>4323.7</v>
      </c>
    </row>
    <row r="277" spans="1:6" ht="19.5" customHeight="1" x14ac:dyDescent="0.2">
      <c r="A277" s="18" t="s">
        <v>36</v>
      </c>
      <c r="B277" s="17" t="s">
        <v>83</v>
      </c>
      <c r="C277" s="17" t="s">
        <v>2</v>
      </c>
      <c r="D277" s="17" t="s">
        <v>557</v>
      </c>
      <c r="E277" s="17" t="s">
        <v>34</v>
      </c>
      <c r="F277" s="5">
        <v>14818.8</v>
      </c>
    </row>
    <row r="278" spans="1:6" ht="19.5" customHeight="1" x14ac:dyDescent="0.2">
      <c r="A278" s="16" t="s">
        <v>91</v>
      </c>
      <c r="B278" s="14" t="s">
        <v>83</v>
      </c>
      <c r="C278" s="14" t="s">
        <v>83</v>
      </c>
      <c r="D278" s="14"/>
      <c r="E278" s="14"/>
      <c r="F278" s="2">
        <f>F279+F293+F304</f>
        <v>8697.1</v>
      </c>
    </row>
    <row r="279" spans="1:6" ht="12.75" customHeight="1" x14ac:dyDescent="0.2">
      <c r="A279" s="22" t="s">
        <v>203</v>
      </c>
      <c r="B279" s="19" t="s">
        <v>83</v>
      </c>
      <c r="C279" s="19" t="s">
        <v>83</v>
      </c>
      <c r="D279" s="20" t="s">
        <v>204</v>
      </c>
      <c r="E279" s="14"/>
      <c r="F279" s="9">
        <f>F280+F283+F288</f>
        <v>2791.8</v>
      </c>
    </row>
    <row r="280" spans="1:6" ht="54.75" customHeight="1" x14ac:dyDescent="0.25">
      <c r="A280" s="22" t="s">
        <v>90</v>
      </c>
      <c r="B280" s="19" t="s">
        <v>83</v>
      </c>
      <c r="C280" s="19" t="s">
        <v>83</v>
      </c>
      <c r="D280" s="20" t="s">
        <v>496</v>
      </c>
      <c r="E280" s="31"/>
      <c r="F280" s="9">
        <f>F281</f>
        <v>9.6999999999999993</v>
      </c>
    </row>
    <row r="281" spans="1:6" ht="44.25" customHeight="1" x14ac:dyDescent="0.2">
      <c r="A281" s="25" t="s">
        <v>38</v>
      </c>
      <c r="B281" s="17" t="s">
        <v>83</v>
      </c>
      <c r="C281" s="17" t="s">
        <v>83</v>
      </c>
      <c r="D281" s="26" t="s">
        <v>496</v>
      </c>
      <c r="E281" s="17" t="s">
        <v>37</v>
      </c>
      <c r="F281" s="5">
        <f>F282</f>
        <v>9.6999999999999993</v>
      </c>
    </row>
    <row r="282" spans="1:6" ht="16.5" customHeight="1" x14ac:dyDescent="0.2">
      <c r="A282" s="32" t="s">
        <v>36</v>
      </c>
      <c r="B282" s="17" t="s">
        <v>83</v>
      </c>
      <c r="C282" s="17" t="s">
        <v>83</v>
      </c>
      <c r="D282" s="26" t="s">
        <v>496</v>
      </c>
      <c r="E282" s="17" t="s">
        <v>34</v>
      </c>
      <c r="F282" s="5">
        <v>9.6999999999999993</v>
      </c>
    </row>
    <row r="283" spans="1:6" ht="92.25" customHeight="1" x14ac:dyDescent="0.2">
      <c r="A283" s="22" t="s">
        <v>205</v>
      </c>
      <c r="B283" s="19" t="s">
        <v>83</v>
      </c>
      <c r="C283" s="19" t="s">
        <v>83</v>
      </c>
      <c r="D283" s="20" t="s">
        <v>497</v>
      </c>
      <c r="E283" s="19"/>
      <c r="F283" s="9">
        <f>F284+F286</f>
        <v>2532.3000000000002</v>
      </c>
    </row>
    <row r="284" spans="1:6" ht="27" customHeight="1" x14ac:dyDescent="0.2">
      <c r="A284" s="18" t="s">
        <v>29</v>
      </c>
      <c r="B284" s="17" t="s">
        <v>83</v>
      </c>
      <c r="C284" s="17" t="s">
        <v>83</v>
      </c>
      <c r="D284" s="26" t="s">
        <v>497</v>
      </c>
      <c r="E284" s="17" t="s">
        <v>28</v>
      </c>
      <c r="F284" s="5">
        <f>F285</f>
        <v>2050.3000000000002</v>
      </c>
    </row>
    <row r="285" spans="1:6" ht="24.75" customHeight="1" x14ac:dyDescent="0.2">
      <c r="A285" s="18" t="s">
        <v>27</v>
      </c>
      <c r="B285" s="17" t="s">
        <v>83</v>
      </c>
      <c r="C285" s="17" t="s">
        <v>83</v>
      </c>
      <c r="D285" s="26" t="s">
        <v>497</v>
      </c>
      <c r="E285" s="17" t="s">
        <v>24</v>
      </c>
      <c r="F285" s="5">
        <v>2050.3000000000002</v>
      </c>
    </row>
    <row r="286" spans="1:6" ht="38.25" x14ac:dyDescent="0.2">
      <c r="A286" s="25" t="s">
        <v>38</v>
      </c>
      <c r="B286" s="17" t="s">
        <v>83</v>
      </c>
      <c r="C286" s="17" t="s">
        <v>83</v>
      </c>
      <c r="D286" s="26" t="s">
        <v>497</v>
      </c>
      <c r="E286" s="17" t="s">
        <v>37</v>
      </c>
      <c r="F286" s="5">
        <f>F287</f>
        <v>482</v>
      </c>
    </row>
    <row r="287" spans="1:6" x14ac:dyDescent="0.2">
      <c r="A287" s="32" t="s">
        <v>61</v>
      </c>
      <c r="B287" s="17" t="s">
        <v>83</v>
      </c>
      <c r="C287" s="17" t="s">
        <v>83</v>
      </c>
      <c r="D287" s="26" t="s">
        <v>497</v>
      </c>
      <c r="E287" s="17" t="s">
        <v>60</v>
      </c>
      <c r="F287" s="5">
        <v>482</v>
      </c>
    </row>
    <row r="288" spans="1:6" ht="93" customHeight="1" x14ac:dyDescent="0.2">
      <c r="A288" s="40" t="s">
        <v>207</v>
      </c>
      <c r="B288" s="19" t="s">
        <v>83</v>
      </c>
      <c r="C288" s="19" t="s">
        <v>83</v>
      </c>
      <c r="D288" s="20" t="s">
        <v>208</v>
      </c>
      <c r="E288" s="19"/>
      <c r="F288" s="9">
        <f>F289+F291</f>
        <v>249.8</v>
      </c>
    </row>
    <row r="289" spans="1:6" ht="24.75" customHeight="1" x14ac:dyDescent="0.2">
      <c r="A289" s="18" t="s">
        <v>29</v>
      </c>
      <c r="B289" s="17" t="s">
        <v>83</v>
      </c>
      <c r="C289" s="17" t="s">
        <v>83</v>
      </c>
      <c r="D289" s="26" t="s">
        <v>208</v>
      </c>
      <c r="E289" s="17" t="s">
        <v>28</v>
      </c>
      <c r="F289" s="5">
        <f>F290</f>
        <v>249.8</v>
      </c>
    </row>
    <row r="290" spans="1:6" ht="24.75" customHeight="1" x14ac:dyDescent="0.2">
      <c r="A290" s="18" t="s">
        <v>27</v>
      </c>
      <c r="B290" s="17" t="s">
        <v>83</v>
      </c>
      <c r="C290" s="17" t="s">
        <v>83</v>
      </c>
      <c r="D290" s="26" t="s">
        <v>208</v>
      </c>
      <c r="E290" s="17" t="s">
        <v>24</v>
      </c>
      <c r="F290" s="5">
        <v>249.8</v>
      </c>
    </row>
    <row r="291" spans="1:6" ht="39.75" customHeight="1" x14ac:dyDescent="0.2">
      <c r="A291" s="25" t="s">
        <v>38</v>
      </c>
      <c r="B291" s="17" t="s">
        <v>83</v>
      </c>
      <c r="C291" s="17" t="s">
        <v>83</v>
      </c>
      <c r="D291" s="26" t="s">
        <v>208</v>
      </c>
      <c r="E291" s="17" t="s">
        <v>37</v>
      </c>
      <c r="F291" s="5">
        <f>F292</f>
        <v>0</v>
      </c>
    </row>
    <row r="292" spans="1:6" ht="15.75" customHeight="1" x14ac:dyDescent="0.2">
      <c r="A292" s="32" t="s">
        <v>61</v>
      </c>
      <c r="B292" s="17" t="s">
        <v>83</v>
      </c>
      <c r="C292" s="17" t="s">
        <v>83</v>
      </c>
      <c r="D292" s="26" t="s">
        <v>208</v>
      </c>
      <c r="E292" s="17" t="s">
        <v>60</v>
      </c>
      <c r="F292" s="5">
        <v>0</v>
      </c>
    </row>
    <row r="293" spans="1:6" ht="15.75" customHeight="1" x14ac:dyDescent="0.2">
      <c r="A293" s="22" t="s">
        <v>89</v>
      </c>
      <c r="B293" s="19" t="s">
        <v>83</v>
      </c>
      <c r="C293" s="19" t="s">
        <v>83</v>
      </c>
      <c r="D293" s="19" t="s">
        <v>209</v>
      </c>
      <c r="E293" s="19"/>
      <c r="F293" s="9">
        <f>F294+F301</f>
        <v>5505.3</v>
      </c>
    </row>
    <row r="294" spans="1:6" ht="15.75" customHeight="1" x14ac:dyDescent="0.2">
      <c r="A294" s="22" t="s">
        <v>210</v>
      </c>
      <c r="B294" s="19" t="s">
        <v>83</v>
      </c>
      <c r="C294" s="19" t="s">
        <v>83</v>
      </c>
      <c r="D294" s="19" t="s">
        <v>211</v>
      </c>
      <c r="E294" s="19"/>
      <c r="F294" s="9">
        <f>F295+F297+F299</f>
        <v>4550.3</v>
      </c>
    </row>
    <row r="295" spans="1:6" ht="80.25" customHeight="1" x14ac:dyDescent="0.2">
      <c r="A295" s="18" t="s">
        <v>76</v>
      </c>
      <c r="B295" s="17" t="s">
        <v>83</v>
      </c>
      <c r="C295" s="17" t="s">
        <v>83</v>
      </c>
      <c r="D295" s="17" t="s">
        <v>211</v>
      </c>
      <c r="E295" s="17" t="s">
        <v>75</v>
      </c>
      <c r="F295" s="5">
        <f>F296</f>
        <v>3397</v>
      </c>
    </row>
    <row r="296" spans="1:6" ht="24" customHeight="1" x14ac:dyDescent="0.2">
      <c r="A296" s="18" t="s">
        <v>74</v>
      </c>
      <c r="B296" s="17" t="s">
        <v>83</v>
      </c>
      <c r="C296" s="17" t="s">
        <v>83</v>
      </c>
      <c r="D296" s="17" t="s">
        <v>211</v>
      </c>
      <c r="E296" s="17" t="s">
        <v>73</v>
      </c>
      <c r="F296" s="5">
        <v>3397</v>
      </c>
    </row>
    <row r="297" spans="1:6" ht="24.75" customHeight="1" x14ac:dyDescent="0.2">
      <c r="A297" s="18" t="s">
        <v>29</v>
      </c>
      <c r="B297" s="17" t="s">
        <v>83</v>
      </c>
      <c r="C297" s="17" t="s">
        <v>83</v>
      </c>
      <c r="D297" s="17" t="s">
        <v>211</v>
      </c>
      <c r="E297" s="17" t="s">
        <v>28</v>
      </c>
      <c r="F297" s="5">
        <f>F298</f>
        <v>1148.3</v>
      </c>
    </row>
    <row r="298" spans="1:6" ht="24.75" customHeight="1" x14ac:dyDescent="0.2">
      <c r="A298" s="18" t="s">
        <v>27</v>
      </c>
      <c r="B298" s="17" t="s">
        <v>83</v>
      </c>
      <c r="C298" s="17" t="s">
        <v>83</v>
      </c>
      <c r="D298" s="17" t="s">
        <v>211</v>
      </c>
      <c r="E298" s="17" t="s">
        <v>24</v>
      </c>
      <c r="F298" s="5">
        <v>1148.3</v>
      </c>
    </row>
    <row r="299" spans="1:6" ht="15" customHeight="1" x14ac:dyDescent="0.2">
      <c r="A299" s="18" t="s">
        <v>72</v>
      </c>
      <c r="B299" s="17" t="s">
        <v>83</v>
      </c>
      <c r="C299" s="17" t="s">
        <v>83</v>
      </c>
      <c r="D299" s="17" t="s">
        <v>211</v>
      </c>
      <c r="E299" s="17" t="s">
        <v>71</v>
      </c>
      <c r="F299" s="5">
        <f>F300</f>
        <v>5</v>
      </c>
    </row>
    <row r="300" spans="1:6" ht="15" customHeight="1" x14ac:dyDescent="0.2">
      <c r="A300" s="18" t="s">
        <v>70</v>
      </c>
      <c r="B300" s="17" t="s">
        <v>83</v>
      </c>
      <c r="C300" s="17" t="s">
        <v>83</v>
      </c>
      <c r="D300" s="17" t="s">
        <v>211</v>
      </c>
      <c r="E300" s="17" t="s">
        <v>69</v>
      </c>
      <c r="F300" s="5">
        <v>5</v>
      </c>
    </row>
    <row r="301" spans="1:6" ht="15" customHeight="1" x14ac:dyDescent="0.2">
      <c r="A301" s="22" t="s">
        <v>579</v>
      </c>
      <c r="B301" s="19" t="s">
        <v>83</v>
      </c>
      <c r="C301" s="19" t="s">
        <v>83</v>
      </c>
      <c r="D301" s="19" t="s">
        <v>580</v>
      </c>
      <c r="E301" s="19"/>
      <c r="F301" s="9">
        <f>F302</f>
        <v>955</v>
      </c>
    </row>
    <row r="302" spans="1:6" ht="15" customHeight="1" x14ac:dyDescent="0.2">
      <c r="A302" s="18" t="s">
        <v>72</v>
      </c>
      <c r="B302" s="17" t="s">
        <v>83</v>
      </c>
      <c r="C302" s="17" t="s">
        <v>83</v>
      </c>
      <c r="D302" s="17" t="s">
        <v>580</v>
      </c>
      <c r="E302" s="17" t="s">
        <v>28</v>
      </c>
      <c r="F302" s="5">
        <f>F303</f>
        <v>955</v>
      </c>
    </row>
    <row r="303" spans="1:6" ht="15" customHeight="1" x14ac:dyDescent="0.2">
      <c r="A303" s="18" t="s">
        <v>70</v>
      </c>
      <c r="B303" s="17" t="s">
        <v>83</v>
      </c>
      <c r="C303" s="17" t="s">
        <v>83</v>
      </c>
      <c r="D303" s="17" t="s">
        <v>580</v>
      </c>
      <c r="E303" s="17" t="s">
        <v>24</v>
      </c>
      <c r="F303" s="5">
        <v>955</v>
      </c>
    </row>
    <row r="304" spans="1:6" ht="24.75" customHeight="1" x14ac:dyDescent="0.2">
      <c r="A304" s="22" t="s">
        <v>511</v>
      </c>
      <c r="B304" s="19" t="s">
        <v>83</v>
      </c>
      <c r="C304" s="19" t="s">
        <v>83</v>
      </c>
      <c r="D304" s="19" t="s">
        <v>513</v>
      </c>
      <c r="E304" s="19"/>
      <c r="F304" s="9">
        <f>F305</f>
        <v>400</v>
      </c>
    </row>
    <row r="305" spans="1:6" ht="24" customHeight="1" x14ac:dyDescent="0.2">
      <c r="A305" s="18" t="s">
        <v>29</v>
      </c>
      <c r="B305" s="17" t="s">
        <v>83</v>
      </c>
      <c r="C305" s="17" t="s">
        <v>83</v>
      </c>
      <c r="D305" s="17" t="s">
        <v>513</v>
      </c>
      <c r="E305" s="17" t="s">
        <v>28</v>
      </c>
      <c r="F305" s="5">
        <f>F306</f>
        <v>400</v>
      </c>
    </row>
    <row r="306" spans="1:6" ht="25.5" customHeight="1" x14ac:dyDescent="0.2">
      <c r="A306" s="18" t="s">
        <v>27</v>
      </c>
      <c r="B306" s="17" t="s">
        <v>83</v>
      </c>
      <c r="C306" s="17" t="s">
        <v>83</v>
      </c>
      <c r="D306" s="17" t="s">
        <v>513</v>
      </c>
      <c r="E306" s="17" t="s">
        <v>24</v>
      </c>
      <c r="F306" s="5">
        <v>400</v>
      </c>
    </row>
    <row r="307" spans="1:6" ht="14.25" customHeight="1" x14ac:dyDescent="0.2">
      <c r="A307" s="39" t="s">
        <v>88</v>
      </c>
      <c r="B307" s="14" t="s">
        <v>83</v>
      </c>
      <c r="C307" s="14" t="s">
        <v>82</v>
      </c>
      <c r="D307" s="14"/>
      <c r="E307" s="14"/>
      <c r="F307" s="2">
        <f>F311+F351+F354+F308+F360</f>
        <v>36816.1</v>
      </c>
    </row>
    <row r="308" spans="1:6" ht="42.75" customHeight="1" x14ac:dyDescent="0.2">
      <c r="A308" s="83" t="s">
        <v>512</v>
      </c>
      <c r="B308" s="19" t="s">
        <v>83</v>
      </c>
      <c r="C308" s="19" t="s">
        <v>82</v>
      </c>
      <c r="D308" s="19" t="s">
        <v>253</v>
      </c>
      <c r="E308" s="19"/>
      <c r="F308" s="9">
        <f>F309</f>
        <v>292.8</v>
      </c>
    </row>
    <row r="309" spans="1:6" ht="26.25" customHeight="1" x14ac:dyDescent="0.2">
      <c r="A309" s="18" t="s">
        <v>29</v>
      </c>
      <c r="B309" s="17" t="s">
        <v>83</v>
      </c>
      <c r="C309" s="17" t="s">
        <v>82</v>
      </c>
      <c r="D309" s="17" t="s">
        <v>253</v>
      </c>
      <c r="E309" s="17" t="s">
        <v>28</v>
      </c>
      <c r="F309" s="5">
        <f>F310</f>
        <v>292.8</v>
      </c>
    </row>
    <row r="310" spans="1:6" ht="27.75" customHeight="1" x14ac:dyDescent="0.2">
      <c r="A310" s="18" t="s">
        <v>27</v>
      </c>
      <c r="B310" s="17" t="s">
        <v>83</v>
      </c>
      <c r="C310" s="17" t="s">
        <v>82</v>
      </c>
      <c r="D310" s="17" t="s">
        <v>253</v>
      </c>
      <c r="E310" s="17" t="s">
        <v>24</v>
      </c>
      <c r="F310" s="5">
        <v>292.8</v>
      </c>
    </row>
    <row r="311" spans="1:6" ht="15" customHeight="1" x14ac:dyDescent="0.2">
      <c r="A311" s="22" t="s">
        <v>87</v>
      </c>
      <c r="B311" s="19" t="s">
        <v>83</v>
      </c>
      <c r="C311" s="19" t="s">
        <v>82</v>
      </c>
      <c r="D311" s="19" t="s">
        <v>194</v>
      </c>
      <c r="E311" s="17"/>
      <c r="F311" s="9">
        <f>F312+F324+F327+F333+F336+F345+F348+F330+F339+F342+F321</f>
        <v>33660.5</v>
      </c>
    </row>
    <row r="312" spans="1:6" ht="15" customHeight="1" x14ac:dyDescent="0.2">
      <c r="A312" s="22" t="s">
        <v>86</v>
      </c>
      <c r="B312" s="19" t="s">
        <v>83</v>
      </c>
      <c r="C312" s="19" t="s">
        <v>82</v>
      </c>
      <c r="D312" s="19" t="s">
        <v>212</v>
      </c>
      <c r="E312" s="17"/>
      <c r="F312" s="9">
        <f>F313+F315+F317+F319</f>
        <v>11382.699999999999</v>
      </c>
    </row>
    <row r="313" spans="1:6" ht="78.75" customHeight="1" x14ac:dyDescent="0.2">
      <c r="A313" s="18" t="s">
        <v>76</v>
      </c>
      <c r="B313" s="17" t="s">
        <v>83</v>
      </c>
      <c r="C313" s="17" t="s">
        <v>82</v>
      </c>
      <c r="D313" s="17" t="s">
        <v>212</v>
      </c>
      <c r="E313" s="17" t="s">
        <v>75</v>
      </c>
      <c r="F313" s="5">
        <f>F314</f>
        <v>3532.1</v>
      </c>
    </row>
    <row r="314" spans="1:6" ht="27" customHeight="1" x14ac:dyDescent="0.2">
      <c r="A314" s="18" t="s">
        <v>74</v>
      </c>
      <c r="B314" s="17" t="s">
        <v>83</v>
      </c>
      <c r="C314" s="17" t="s">
        <v>82</v>
      </c>
      <c r="D314" s="17" t="s">
        <v>212</v>
      </c>
      <c r="E314" s="17" t="s">
        <v>73</v>
      </c>
      <c r="F314" s="5">
        <v>3532.1</v>
      </c>
    </row>
    <row r="315" spans="1:6" ht="27" customHeight="1" x14ac:dyDescent="0.2">
      <c r="A315" s="18" t="s">
        <v>29</v>
      </c>
      <c r="B315" s="17" t="s">
        <v>83</v>
      </c>
      <c r="C315" s="17" t="s">
        <v>82</v>
      </c>
      <c r="D315" s="17" t="s">
        <v>212</v>
      </c>
      <c r="E315" s="17" t="s">
        <v>28</v>
      </c>
      <c r="F315" s="5">
        <f>F316</f>
        <v>162.9</v>
      </c>
    </row>
    <row r="316" spans="1:6" ht="27" customHeight="1" x14ac:dyDescent="0.2">
      <c r="A316" s="18" t="s">
        <v>27</v>
      </c>
      <c r="B316" s="17" t="s">
        <v>83</v>
      </c>
      <c r="C316" s="17" t="s">
        <v>82</v>
      </c>
      <c r="D316" s="17" t="s">
        <v>212</v>
      </c>
      <c r="E316" s="17" t="s">
        <v>24</v>
      </c>
      <c r="F316" s="5">
        <v>162.9</v>
      </c>
    </row>
    <row r="317" spans="1:6" ht="40.5" customHeight="1" x14ac:dyDescent="0.2">
      <c r="A317" s="25" t="s">
        <v>38</v>
      </c>
      <c r="B317" s="17" t="s">
        <v>83</v>
      </c>
      <c r="C317" s="17" t="s">
        <v>82</v>
      </c>
      <c r="D317" s="17" t="s">
        <v>212</v>
      </c>
      <c r="E317" s="17" t="s">
        <v>37</v>
      </c>
      <c r="F317" s="5">
        <f>F318</f>
        <v>7684.8</v>
      </c>
    </row>
    <row r="318" spans="1:6" ht="15.75" customHeight="1" x14ac:dyDescent="0.2">
      <c r="A318" s="32" t="s">
        <v>61</v>
      </c>
      <c r="B318" s="17" t="s">
        <v>83</v>
      </c>
      <c r="C318" s="17" t="s">
        <v>82</v>
      </c>
      <c r="D318" s="17" t="s">
        <v>212</v>
      </c>
      <c r="E318" s="17" t="s">
        <v>60</v>
      </c>
      <c r="F318" s="5">
        <v>7684.8</v>
      </c>
    </row>
    <row r="319" spans="1:6" ht="15.75" customHeight="1" x14ac:dyDescent="0.2">
      <c r="A319" s="18" t="s">
        <v>72</v>
      </c>
      <c r="B319" s="17" t="s">
        <v>83</v>
      </c>
      <c r="C319" s="17" t="s">
        <v>82</v>
      </c>
      <c r="D319" s="17" t="s">
        <v>212</v>
      </c>
      <c r="E319" s="17" t="s">
        <v>71</v>
      </c>
      <c r="F319" s="5">
        <f>F320</f>
        <v>2.9</v>
      </c>
    </row>
    <row r="320" spans="1:6" ht="15.75" customHeight="1" x14ac:dyDescent="0.2">
      <c r="A320" s="18" t="s">
        <v>70</v>
      </c>
      <c r="B320" s="17" t="s">
        <v>83</v>
      </c>
      <c r="C320" s="17" t="s">
        <v>82</v>
      </c>
      <c r="D320" s="17" t="s">
        <v>212</v>
      </c>
      <c r="E320" s="17" t="s">
        <v>69</v>
      </c>
      <c r="F320" s="5">
        <v>2.9</v>
      </c>
    </row>
    <row r="321" spans="1:6" ht="25.5" customHeight="1" x14ac:dyDescent="0.2">
      <c r="A321" s="22" t="s">
        <v>559</v>
      </c>
      <c r="B321" s="19" t="s">
        <v>83</v>
      </c>
      <c r="C321" s="19" t="s">
        <v>82</v>
      </c>
      <c r="D321" s="19" t="s">
        <v>557</v>
      </c>
      <c r="E321" s="19"/>
      <c r="F321" s="9">
        <f>F322</f>
        <v>5964.4</v>
      </c>
    </row>
    <row r="322" spans="1:6" ht="39" customHeight="1" x14ac:dyDescent="0.2">
      <c r="A322" s="25" t="s">
        <v>38</v>
      </c>
      <c r="B322" s="17" t="s">
        <v>83</v>
      </c>
      <c r="C322" s="17" t="s">
        <v>82</v>
      </c>
      <c r="D322" s="17" t="s">
        <v>557</v>
      </c>
      <c r="E322" s="17" t="s">
        <v>37</v>
      </c>
      <c r="F322" s="5">
        <f>F323</f>
        <v>5964.4</v>
      </c>
    </row>
    <row r="323" spans="1:6" ht="21" customHeight="1" x14ac:dyDescent="0.2">
      <c r="A323" s="32" t="s">
        <v>61</v>
      </c>
      <c r="B323" s="17" t="s">
        <v>83</v>
      </c>
      <c r="C323" s="17" t="s">
        <v>82</v>
      </c>
      <c r="D323" s="17" t="s">
        <v>557</v>
      </c>
      <c r="E323" s="17" t="s">
        <v>60</v>
      </c>
      <c r="F323" s="5">
        <v>5964.4</v>
      </c>
    </row>
    <row r="324" spans="1:6" ht="16.5" customHeight="1" x14ac:dyDescent="0.2">
      <c r="A324" s="22" t="s">
        <v>85</v>
      </c>
      <c r="B324" s="19" t="s">
        <v>83</v>
      </c>
      <c r="C324" s="19" t="s">
        <v>82</v>
      </c>
      <c r="D324" s="19" t="s">
        <v>213</v>
      </c>
      <c r="E324" s="19"/>
      <c r="F324" s="9">
        <f>F325</f>
        <v>300</v>
      </c>
    </row>
    <row r="325" spans="1:6" ht="30" customHeight="1" x14ac:dyDescent="0.2">
      <c r="A325" s="18" t="s">
        <v>29</v>
      </c>
      <c r="B325" s="17" t="s">
        <v>83</v>
      </c>
      <c r="C325" s="17" t="s">
        <v>82</v>
      </c>
      <c r="D325" s="17" t="s">
        <v>213</v>
      </c>
      <c r="E325" s="17" t="s">
        <v>28</v>
      </c>
      <c r="F325" s="5">
        <f>F326</f>
        <v>300</v>
      </c>
    </row>
    <row r="326" spans="1:6" ht="27.75" customHeight="1" x14ac:dyDescent="0.2">
      <c r="A326" s="18" t="s">
        <v>27</v>
      </c>
      <c r="B326" s="17" t="s">
        <v>83</v>
      </c>
      <c r="C326" s="17" t="s">
        <v>82</v>
      </c>
      <c r="D326" s="17" t="s">
        <v>213</v>
      </c>
      <c r="E326" s="17" t="s">
        <v>24</v>
      </c>
      <c r="F326" s="5">
        <v>300</v>
      </c>
    </row>
    <row r="327" spans="1:6" ht="107.25" customHeight="1" x14ac:dyDescent="0.2">
      <c r="A327" s="37" t="s">
        <v>247</v>
      </c>
      <c r="B327" s="36" t="s">
        <v>83</v>
      </c>
      <c r="C327" s="19" t="s">
        <v>82</v>
      </c>
      <c r="D327" s="19" t="s">
        <v>248</v>
      </c>
      <c r="E327" s="17"/>
      <c r="F327" s="5">
        <f>F328</f>
        <v>1000</v>
      </c>
    </row>
    <row r="328" spans="1:6" ht="28.5" customHeight="1" x14ac:dyDescent="0.2">
      <c r="A328" s="18" t="s">
        <v>29</v>
      </c>
      <c r="B328" s="17" t="s">
        <v>83</v>
      </c>
      <c r="C328" s="17" t="s">
        <v>82</v>
      </c>
      <c r="D328" s="17" t="s">
        <v>248</v>
      </c>
      <c r="E328" s="17" t="s">
        <v>28</v>
      </c>
      <c r="F328" s="5">
        <f>F329</f>
        <v>1000</v>
      </c>
    </row>
    <row r="329" spans="1:6" ht="27" customHeight="1" x14ac:dyDescent="0.2">
      <c r="A329" s="18" t="s">
        <v>27</v>
      </c>
      <c r="B329" s="17" t="s">
        <v>83</v>
      </c>
      <c r="C329" s="17" t="s">
        <v>82</v>
      </c>
      <c r="D329" s="17" t="s">
        <v>248</v>
      </c>
      <c r="E329" s="17" t="s">
        <v>24</v>
      </c>
      <c r="F329" s="5">
        <v>1000</v>
      </c>
    </row>
    <row r="330" spans="1:6" ht="105.75" customHeight="1" x14ac:dyDescent="0.2">
      <c r="A330" s="35" t="s">
        <v>249</v>
      </c>
      <c r="B330" s="19" t="s">
        <v>83</v>
      </c>
      <c r="C330" s="19" t="s">
        <v>82</v>
      </c>
      <c r="D330" s="19" t="s">
        <v>250</v>
      </c>
      <c r="E330" s="19"/>
      <c r="F330" s="9">
        <f>F331</f>
        <v>52.6</v>
      </c>
    </row>
    <row r="331" spans="1:6" ht="27" customHeight="1" x14ac:dyDescent="0.2">
      <c r="A331" s="18" t="s">
        <v>29</v>
      </c>
      <c r="B331" s="17" t="s">
        <v>83</v>
      </c>
      <c r="C331" s="17" t="s">
        <v>82</v>
      </c>
      <c r="D331" s="17" t="s">
        <v>250</v>
      </c>
      <c r="E331" s="17" t="s">
        <v>28</v>
      </c>
      <c r="F331" s="5">
        <f>F332</f>
        <v>52.6</v>
      </c>
    </row>
    <row r="332" spans="1:6" ht="27.75" customHeight="1" x14ac:dyDescent="0.2">
      <c r="A332" s="18" t="s">
        <v>27</v>
      </c>
      <c r="B332" s="17" t="s">
        <v>83</v>
      </c>
      <c r="C332" s="17" t="s">
        <v>82</v>
      </c>
      <c r="D332" s="17" t="s">
        <v>250</v>
      </c>
      <c r="E332" s="17" t="s">
        <v>24</v>
      </c>
      <c r="F332" s="5">
        <v>52.6</v>
      </c>
    </row>
    <row r="333" spans="1:6" ht="57.75" customHeight="1" x14ac:dyDescent="0.2">
      <c r="A333" s="37" t="s">
        <v>214</v>
      </c>
      <c r="B333" s="36" t="s">
        <v>83</v>
      </c>
      <c r="C333" s="19" t="s">
        <v>82</v>
      </c>
      <c r="D333" s="19" t="s">
        <v>215</v>
      </c>
      <c r="E333" s="17"/>
      <c r="F333" s="5">
        <f>F334</f>
        <v>11146.2</v>
      </c>
    </row>
    <row r="334" spans="1:6" ht="27.75" customHeight="1" x14ac:dyDescent="0.2">
      <c r="A334" s="18" t="s">
        <v>29</v>
      </c>
      <c r="B334" s="17" t="s">
        <v>83</v>
      </c>
      <c r="C334" s="17" t="s">
        <v>82</v>
      </c>
      <c r="D334" s="17" t="s">
        <v>215</v>
      </c>
      <c r="E334" s="17" t="s">
        <v>28</v>
      </c>
      <c r="F334" s="5">
        <f>F335</f>
        <v>11146.2</v>
      </c>
    </row>
    <row r="335" spans="1:6" ht="24.75" customHeight="1" x14ac:dyDescent="0.2">
      <c r="A335" s="18" t="s">
        <v>27</v>
      </c>
      <c r="B335" s="17" t="s">
        <v>83</v>
      </c>
      <c r="C335" s="17" t="s">
        <v>82</v>
      </c>
      <c r="D335" s="17" t="s">
        <v>215</v>
      </c>
      <c r="E335" s="17" t="s">
        <v>24</v>
      </c>
      <c r="F335" s="5">
        <v>11146.2</v>
      </c>
    </row>
    <row r="336" spans="1:6" ht="52.5" customHeight="1" x14ac:dyDescent="0.2">
      <c r="A336" s="35" t="s">
        <v>216</v>
      </c>
      <c r="B336" s="19" t="s">
        <v>83</v>
      </c>
      <c r="C336" s="19" t="s">
        <v>82</v>
      </c>
      <c r="D336" s="19" t="s">
        <v>217</v>
      </c>
      <c r="E336" s="19"/>
      <c r="F336" s="9">
        <f>F337</f>
        <v>586.6</v>
      </c>
    </row>
    <row r="337" spans="1:6" ht="28.5" customHeight="1" x14ac:dyDescent="0.2">
      <c r="A337" s="18" t="s">
        <v>29</v>
      </c>
      <c r="B337" s="17" t="s">
        <v>83</v>
      </c>
      <c r="C337" s="17" t="s">
        <v>82</v>
      </c>
      <c r="D337" s="17" t="s">
        <v>217</v>
      </c>
      <c r="E337" s="17" t="s">
        <v>28</v>
      </c>
      <c r="F337" s="5">
        <f>F338</f>
        <v>586.6</v>
      </c>
    </row>
    <row r="338" spans="1:6" ht="26.25" customHeight="1" x14ac:dyDescent="0.2">
      <c r="A338" s="18" t="s">
        <v>27</v>
      </c>
      <c r="B338" s="17" t="s">
        <v>83</v>
      </c>
      <c r="C338" s="17" t="s">
        <v>82</v>
      </c>
      <c r="D338" s="17" t="s">
        <v>217</v>
      </c>
      <c r="E338" s="17" t="s">
        <v>24</v>
      </c>
      <c r="F338" s="5">
        <v>586.6</v>
      </c>
    </row>
    <row r="339" spans="1:6" ht="66.75" customHeight="1" x14ac:dyDescent="0.2">
      <c r="A339" s="22" t="s">
        <v>498</v>
      </c>
      <c r="B339" s="19" t="s">
        <v>83</v>
      </c>
      <c r="C339" s="19" t="s">
        <v>82</v>
      </c>
      <c r="D339" s="19" t="s">
        <v>499</v>
      </c>
      <c r="E339" s="19"/>
      <c r="F339" s="9">
        <f>F340</f>
        <v>1831</v>
      </c>
    </row>
    <row r="340" spans="1:6" ht="27.75" customHeight="1" x14ac:dyDescent="0.2">
      <c r="A340" s="18" t="s">
        <v>29</v>
      </c>
      <c r="B340" s="17" t="s">
        <v>83</v>
      </c>
      <c r="C340" s="17" t="s">
        <v>82</v>
      </c>
      <c r="D340" s="17" t="s">
        <v>499</v>
      </c>
      <c r="E340" s="17" t="s">
        <v>28</v>
      </c>
      <c r="F340" s="5">
        <f>F341</f>
        <v>1831</v>
      </c>
    </row>
    <row r="341" spans="1:6" ht="27.75" customHeight="1" x14ac:dyDescent="0.2">
      <c r="A341" s="18" t="s">
        <v>27</v>
      </c>
      <c r="B341" s="17" t="s">
        <v>83</v>
      </c>
      <c r="C341" s="17" t="s">
        <v>82</v>
      </c>
      <c r="D341" s="17" t="s">
        <v>499</v>
      </c>
      <c r="E341" s="17" t="s">
        <v>24</v>
      </c>
      <c r="F341" s="5">
        <v>1831</v>
      </c>
    </row>
    <row r="342" spans="1:6" ht="69" customHeight="1" x14ac:dyDescent="0.2">
      <c r="A342" s="22" t="s">
        <v>500</v>
      </c>
      <c r="B342" s="19" t="s">
        <v>83</v>
      </c>
      <c r="C342" s="19" t="s">
        <v>82</v>
      </c>
      <c r="D342" s="19" t="s">
        <v>501</v>
      </c>
      <c r="E342" s="19"/>
      <c r="F342" s="9">
        <f>F343</f>
        <v>96.4</v>
      </c>
    </row>
    <row r="343" spans="1:6" ht="28.5" customHeight="1" x14ac:dyDescent="0.2">
      <c r="A343" s="18" t="s">
        <v>29</v>
      </c>
      <c r="B343" s="17" t="s">
        <v>83</v>
      </c>
      <c r="C343" s="17" t="s">
        <v>82</v>
      </c>
      <c r="D343" s="17" t="s">
        <v>501</v>
      </c>
      <c r="E343" s="17" t="s">
        <v>28</v>
      </c>
      <c r="F343" s="5">
        <f>F344</f>
        <v>96.4</v>
      </c>
    </row>
    <row r="344" spans="1:6" ht="28.5" customHeight="1" x14ac:dyDescent="0.2">
      <c r="A344" s="18" t="s">
        <v>27</v>
      </c>
      <c r="B344" s="17" t="s">
        <v>83</v>
      </c>
      <c r="C344" s="17" t="s">
        <v>82</v>
      </c>
      <c r="D344" s="17" t="s">
        <v>501</v>
      </c>
      <c r="E344" s="17" t="s">
        <v>24</v>
      </c>
      <c r="F344" s="5">
        <v>96.4</v>
      </c>
    </row>
    <row r="345" spans="1:6" ht="102.75" customHeight="1" x14ac:dyDescent="0.2">
      <c r="A345" s="80" t="s">
        <v>218</v>
      </c>
      <c r="B345" s="24" t="s">
        <v>83</v>
      </c>
      <c r="C345" s="24" t="s">
        <v>82</v>
      </c>
      <c r="D345" s="19" t="s">
        <v>219</v>
      </c>
      <c r="E345" s="19"/>
      <c r="F345" s="30">
        <f>F346</f>
        <v>1235.5999999999999</v>
      </c>
    </row>
    <row r="346" spans="1:6" ht="26.25" customHeight="1" x14ac:dyDescent="0.2">
      <c r="A346" s="18" t="s">
        <v>29</v>
      </c>
      <c r="B346" s="23" t="s">
        <v>83</v>
      </c>
      <c r="C346" s="23" t="s">
        <v>82</v>
      </c>
      <c r="D346" s="17" t="s">
        <v>219</v>
      </c>
      <c r="E346" s="17" t="s">
        <v>28</v>
      </c>
      <c r="F346" s="28">
        <f>F347</f>
        <v>1235.5999999999999</v>
      </c>
    </row>
    <row r="347" spans="1:6" ht="27" customHeight="1" x14ac:dyDescent="0.2">
      <c r="A347" s="18" t="s">
        <v>27</v>
      </c>
      <c r="B347" s="23" t="s">
        <v>83</v>
      </c>
      <c r="C347" s="23" t="s">
        <v>82</v>
      </c>
      <c r="D347" s="17" t="s">
        <v>219</v>
      </c>
      <c r="E347" s="17" t="s">
        <v>24</v>
      </c>
      <c r="F347" s="28">
        <v>1235.5999999999999</v>
      </c>
    </row>
    <row r="348" spans="1:6" ht="104.25" customHeight="1" x14ac:dyDescent="0.2">
      <c r="A348" s="80" t="s">
        <v>220</v>
      </c>
      <c r="B348" s="19" t="s">
        <v>83</v>
      </c>
      <c r="C348" s="19" t="s">
        <v>82</v>
      </c>
      <c r="D348" s="19" t="s">
        <v>221</v>
      </c>
      <c r="E348" s="19"/>
      <c r="F348" s="9">
        <f>F349</f>
        <v>65</v>
      </c>
    </row>
    <row r="349" spans="1:6" ht="29.25" customHeight="1" x14ac:dyDescent="0.2">
      <c r="A349" s="18" t="s">
        <v>29</v>
      </c>
      <c r="B349" s="17" t="s">
        <v>83</v>
      </c>
      <c r="C349" s="17" t="s">
        <v>82</v>
      </c>
      <c r="D349" s="17" t="s">
        <v>221</v>
      </c>
      <c r="E349" s="17" t="s">
        <v>28</v>
      </c>
      <c r="F349" s="5">
        <f>F350</f>
        <v>65</v>
      </c>
    </row>
    <row r="350" spans="1:6" ht="29.25" customHeight="1" x14ac:dyDescent="0.2">
      <c r="A350" s="18" t="s">
        <v>27</v>
      </c>
      <c r="B350" s="17" t="s">
        <v>83</v>
      </c>
      <c r="C350" s="17" t="s">
        <v>82</v>
      </c>
      <c r="D350" s="17" t="s">
        <v>221</v>
      </c>
      <c r="E350" s="17" t="s">
        <v>24</v>
      </c>
      <c r="F350" s="5">
        <v>65</v>
      </c>
    </row>
    <row r="351" spans="1:6" ht="53.25" customHeight="1" x14ac:dyDescent="0.2">
      <c r="A351" s="35" t="s">
        <v>84</v>
      </c>
      <c r="B351" s="19" t="s">
        <v>83</v>
      </c>
      <c r="C351" s="19" t="s">
        <v>82</v>
      </c>
      <c r="D351" s="19" t="s">
        <v>222</v>
      </c>
      <c r="E351" s="19"/>
      <c r="F351" s="9">
        <f>F352</f>
        <v>650.20000000000005</v>
      </c>
    </row>
    <row r="352" spans="1:6" ht="27.75" customHeight="1" x14ac:dyDescent="0.2">
      <c r="A352" s="18" t="s">
        <v>29</v>
      </c>
      <c r="B352" s="17" t="s">
        <v>83</v>
      </c>
      <c r="C352" s="17" t="s">
        <v>82</v>
      </c>
      <c r="D352" s="17" t="s">
        <v>222</v>
      </c>
      <c r="E352" s="17" t="s">
        <v>28</v>
      </c>
      <c r="F352" s="5">
        <f>F353</f>
        <v>650.20000000000005</v>
      </c>
    </row>
    <row r="353" spans="1:6" ht="25.5" x14ac:dyDescent="0.2">
      <c r="A353" s="18" t="s">
        <v>27</v>
      </c>
      <c r="B353" s="17" t="s">
        <v>83</v>
      </c>
      <c r="C353" s="17" t="s">
        <v>82</v>
      </c>
      <c r="D353" s="17" t="s">
        <v>222</v>
      </c>
      <c r="E353" s="17" t="s">
        <v>24</v>
      </c>
      <c r="F353" s="5">
        <v>650.20000000000005</v>
      </c>
    </row>
    <row r="354" spans="1:6" ht="44.25" customHeight="1" x14ac:dyDescent="0.2">
      <c r="A354" s="22" t="s">
        <v>223</v>
      </c>
      <c r="B354" s="19" t="s">
        <v>83</v>
      </c>
      <c r="C354" s="19" t="s">
        <v>82</v>
      </c>
      <c r="D354" s="19" t="s">
        <v>224</v>
      </c>
      <c r="E354" s="19"/>
      <c r="F354" s="9">
        <f>F355+F357</f>
        <v>1712.6</v>
      </c>
    </row>
    <row r="355" spans="1:6" ht="24.75" customHeight="1" x14ac:dyDescent="0.2">
      <c r="A355" s="18" t="s">
        <v>29</v>
      </c>
      <c r="B355" s="17" t="s">
        <v>83</v>
      </c>
      <c r="C355" s="17" t="s">
        <v>82</v>
      </c>
      <c r="D355" s="19" t="s">
        <v>224</v>
      </c>
      <c r="E355" s="17" t="s">
        <v>28</v>
      </c>
      <c r="F355" s="5">
        <f>F356</f>
        <v>1598.1</v>
      </c>
    </row>
    <row r="356" spans="1:6" ht="24.75" customHeight="1" x14ac:dyDescent="0.2">
      <c r="A356" s="18" t="s">
        <v>27</v>
      </c>
      <c r="B356" s="17" t="s">
        <v>83</v>
      </c>
      <c r="C356" s="17" t="s">
        <v>82</v>
      </c>
      <c r="D356" s="19" t="s">
        <v>224</v>
      </c>
      <c r="E356" s="17" t="s">
        <v>24</v>
      </c>
      <c r="F356" s="5">
        <v>1598.1</v>
      </c>
    </row>
    <row r="357" spans="1:6" ht="42" customHeight="1" x14ac:dyDescent="0.2">
      <c r="A357" s="25" t="s">
        <v>38</v>
      </c>
      <c r="B357" s="17" t="s">
        <v>83</v>
      </c>
      <c r="C357" s="17" t="s">
        <v>82</v>
      </c>
      <c r="D357" s="19" t="s">
        <v>224</v>
      </c>
      <c r="E357" s="17" t="s">
        <v>37</v>
      </c>
      <c r="F357" s="5">
        <f>F358+F359</f>
        <v>114.5</v>
      </c>
    </row>
    <row r="358" spans="1:6" ht="16.5" customHeight="1" x14ac:dyDescent="0.2">
      <c r="A358" s="32" t="s">
        <v>61</v>
      </c>
      <c r="B358" s="17" t="s">
        <v>83</v>
      </c>
      <c r="C358" s="17" t="s">
        <v>82</v>
      </c>
      <c r="D358" s="19" t="s">
        <v>224</v>
      </c>
      <c r="E358" s="17" t="s">
        <v>60</v>
      </c>
      <c r="F358" s="5">
        <v>36</v>
      </c>
    </row>
    <row r="359" spans="1:6" ht="16.5" customHeight="1" x14ac:dyDescent="0.2">
      <c r="A359" s="32" t="s">
        <v>36</v>
      </c>
      <c r="B359" s="17" t="s">
        <v>83</v>
      </c>
      <c r="C359" s="17" t="s">
        <v>82</v>
      </c>
      <c r="D359" s="19" t="s">
        <v>224</v>
      </c>
      <c r="E359" s="17" t="s">
        <v>34</v>
      </c>
      <c r="F359" s="5">
        <v>78.5</v>
      </c>
    </row>
    <row r="360" spans="1:6" ht="51" customHeight="1" x14ac:dyDescent="0.2">
      <c r="A360" s="84" t="s">
        <v>265</v>
      </c>
      <c r="B360" s="79" t="s">
        <v>83</v>
      </c>
      <c r="C360" s="79" t="s">
        <v>82</v>
      </c>
      <c r="D360" s="79" t="s">
        <v>266</v>
      </c>
      <c r="E360" s="79"/>
      <c r="F360" s="81">
        <f>F363+F361</f>
        <v>500</v>
      </c>
    </row>
    <row r="361" spans="1:6" ht="75" customHeight="1" x14ac:dyDescent="0.2">
      <c r="A361" s="18" t="s">
        <v>76</v>
      </c>
      <c r="B361" s="58" t="s">
        <v>83</v>
      </c>
      <c r="C361" s="58" t="s">
        <v>82</v>
      </c>
      <c r="D361" s="58" t="s">
        <v>266</v>
      </c>
      <c r="E361" s="17" t="s">
        <v>75</v>
      </c>
      <c r="F361" s="81">
        <f>F362</f>
        <v>236</v>
      </c>
    </row>
    <row r="362" spans="1:6" ht="24" customHeight="1" x14ac:dyDescent="0.2">
      <c r="A362" s="18" t="s">
        <v>74</v>
      </c>
      <c r="B362" s="58" t="s">
        <v>83</v>
      </c>
      <c r="C362" s="58" t="s">
        <v>82</v>
      </c>
      <c r="D362" s="58" t="s">
        <v>266</v>
      </c>
      <c r="E362" s="17" t="s">
        <v>73</v>
      </c>
      <c r="F362" s="81">
        <v>236</v>
      </c>
    </row>
    <row r="363" spans="1:6" ht="24" customHeight="1" x14ac:dyDescent="0.2">
      <c r="A363" s="59" t="s">
        <v>29</v>
      </c>
      <c r="B363" s="58" t="s">
        <v>83</v>
      </c>
      <c r="C363" s="58" t="s">
        <v>82</v>
      </c>
      <c r="D363" s="58" t="s">
        <v>266</v>
      </c>
      <c r="E363" s="58" t="s">
        <v>28</v>
      </c>
      <c r="F363" s="81">
        <f>F364</f>
        <v>264</v>
      </c>
    </row>
    <row r="364" spans="1:6" ht="24" customHeight="1" x14ac:dyDescent="0.2">
      <c r="A364" s="59" t="s">
        <v>27</v>
      </c>
      <c r="B364" s="58" t="s">
        <v>83</v>
      </c>
      <c r="C364" s="58" t="s">
        <v>82</v>
      </c>
      <c r="D364" s="58" t="s">
        <v>266</v>
      </c>
      <c r="E364" s="58" t="s">
        <v>24</v>
      </c>
      <c r="F364" s="81">
        <v>264</v>
      </c>
    </row>
    <row r="365" spans="1:6" ht="40.5" customHeight="1" x14ac:dyDescent="0.2">
      <c r="A365" s="86" t="s">
        <v>38</v>
      </c>
      <c r="B365" s="58" t="s">
        <v>83</v>
      </c>
      <c r="C365" s="58" t="s">
        <v>82</v>
      </c>
      <c r="D365" s="58" t="s">
        <v>266</v>
      </c>
      <c r="E365" s="58" t="s">
        <v>37</v>
      </c>
      <c r="F365" s="81"/>
    </row>
    <row r="366" spans="1:6" ht="16.5" customHeight="1" x14ac:dyDescent="0.2">
      <c r="A366" s="87" t="s">
        <v>61</v>
      </c>
      <c r="B366" s="58" t="s">
        <v>83</v>
      </c>
      <c r="C366" s="58" t="s">
        <v>82</v>
      </c>
      <c r="D366" s="58" t="s">
        <v>266</v>
      </c>
      <c r="E366" s="58" t="s">
        <v>60</v>
      </c>
      <c r="F366" s="81"/>
    </row>
    <row r="367" spans="1:6" ht="16.5" customHeight="1" x14ac:dyDescent="0.2">
      <c r="A367" s="16" t="s">
        <v>506</v>
      </c>
      <c r="B367" s="14" t="s">
        <v>68</v>
      </c>
      <c r="C367" s="14" t="s">
        <v>251</v>
      </c>
      <c r="D367" s="26"/>
      <c r="E367" s="17"/>
      <c r="F367" s="2">
        <f>F368</f>
        <v>28219.599999999999</v>
      </c>
    </row>
    <row r="368" spans="1:6" ht="16.5" customHeight="1" x14ac:dyDescent="0.2">
      <c r="A368" s="16" t="s">
        <v>81</v>
      </c>
      <c r="B368" s="14" t="s">
        <v>68</v>
      </c>
      <c r="C368" s="14" t="s">
        <v>11</v>
      </c>
      <c r="D368" s="14"/>
      <c r="E368" s="14"/>
      <c r="F368" s="2">
        <f>F374+F369</f>
        <v>28219.599999999999</v>
      </c>
    </row>
    <row r="369" spans="1:6" ht="40.5" customHeight="1" x14ac:dyDescent="0.2">
      <c r="A369" s="83" t="s">
        <v>512</v>
      </c>
      <c r="B369" s="19" t="s">
        <v>68</v>
      </c>
      <c r="C369" s="19" t="s">
        <v>11</v>
      </c>
      <c r="D369" s="19" t="s">
        <v>253</v>
      </c>
      <c r="E369" s="14"/>
      <c r="F369" s="9">
        <f>F370+F372</f>
        <v>300</v>
      </c>
    </row>
    <row r="370" spans="1:6" ht="25.5" customHeight="1" x14ac:dyDescent="0.2">
      <c r="A370" s="18" t="s">
        <v>29</v>
      </c>
      <c r="B370" s="17" t="s">
        <v>68</v>
      </c>
      <c r="C370" s="17" t="s">
        <v>11</v>
      </c>
      <c r="D370" s="17" t="s">
        <v>253</v>
      </c>
      <c r="E370" s="17" t="s">
        <v>28</v>
      </c>
      <c r="F370" s="5">
        <f>F371</f>
        <v>150</v>
      </c>
    </row>
    <row r="371" spans="1:6" ht="25.5" customHeight="1" x14ac:dyDescent="0.2">
      <c r="A371" s="18" t="s">
        <v>27</v>
      </c>
      <c r="B371" s="17" t="s">
        <v>68</v>
      </c>
      <c r="C371" s="17" t="s">
        <v>11</v>
      </c>
      <c r="D371" s="17" t="s">
        <v>253</v>
      </c>
      <c r="E371" s="17" t="s">
        <v>24</v>
      </c>
      <c r="F371" s="5">
        <v>150</v>
      </c>
    </row>
    <row r="372" spans="1:6" ht="40.5" customHeight="1" x14ac:dyDescent="0.2">
      <c r="A372" s="25" t="s">
        <v>38</v>
      </c>
      <c r="B372" s="17" t="s">
        <v>68</v>
      </c>
      <c r="C372" s="17" t="s">
        <v>11</v>
      </c>
      <c r="D372" s="17" t="s">
        <v>253</v>
      </c>
      <c r="E372" s="17" t="s">
        <v>37</v>
      </c>
      <c r="F372" s="5">
        <f>F373</f>
        <v>150</v>
      </c>
    </row>
    <row r="373" spans="1:6" ht="16.5" customHeight="1" x14ac:dyDescent="0.2">
      <c r="A373" s="18" t="s">
        <v>36</v>
      </c>
      <c r="B373" s="17" t="s">
        <v>68</v>
      </c>
      <c r="C373" s="17" t="s">
        <v>11</v>
      </c>
      <c r="D373" s="17" t="s">
        <v>253</v>
      </c>
      <c r="E373" s="17" t="s">
        <v>34</v>
      </c>
      <c r="F373" s="5">
        <v>150</v>
      </c>
    </row>
    <row r="374" spans="1:6" ht="16.5" customHeight="1" x14ac:dyDescent="0.2">
      <c r="A374" s="22" t="s">
        <v>80</v>
      </c>
      <c r="B374" s="19" t="s">
        <v>68</v>
      </c>
      <c r="C374" s="19" t="s">
        <v>11</v>
      </c>
      <c r="D374" s="19" t="s">
        <v>225</v>
      </c>
      <c r="E374" s="19"/>
      <c r="F374" s="9">
        <f>F375+F381+F388+F391+F394+F399+F378+F402+F405</f>
        <v>27919.599999999999</v>
      </c>
    </row>
    <row r="375" spans="1:6" ht="27.75" customHeight="1" x14ac:dyDescent="0.2">
      <c r="A375" s="22" t="s">
        <v>79</v>
      </c>
      <c r="B375" s="19" t="s">
        <v>68</v>
      </c>
      <c r="C375" s="19" t="s">
        <v>11</v>
      </c>
      <c r="D375" s="19" t="s">
        <v>226</v>
      </c>
      <c r="E375" s="19"/>
      <c r="F375" s="9">
        <f>F376</f>
        <v>12058.6</v>
      </c>
    </row>
    <row r="376" spans="1:6" ht="41.25" customHeight="1" x14ac:dyDescent="0.2">
      <c r="A376" s="25" t="s">
        <v>38</v>
      </c>
      <c r="B376" s="17" t="s">
        <v>68</v>
      </c>
      <c r="C376" s="17" t="s">
        <v>11</v>
      </c>
      <c r="D376" s="17" t="s">
        <v>226</v>
      </c>
      <c r="E376" s="17" t="s">
        <v>37</v>
      </c>
      <c r="F376" s="5">
        <f>F377</f>
        <v>12058.6</v>
      </c>
    </row>
    <row r="377" spans="1:6" ht="19.5" customHeight="1" x14ac:dyDescent="0.2">
      <c r="A377" s="18" t="s">
        <v>36</v>
      </c>
      <c r="B377" s="17" t="s">
        <v>68</v>
      </c>
      <c r="C377" s="17" t="s">
        <v>11</v>
      </c>
      <c r="D377" s="17" t="s">
        <v>226</v>
      </c>
      <c r="E377" s="17" t="s">
        <v>34</v>
      </c>
      <c r="F377" s="5">
        <v>12058.6</v>
      </c>
    </row>
    <row r="378" spans="1:6" ht="27.75" customHeight="1" x14ac:dyDescent="0.2">
      <c r="A378" s="22" t="s">
        <v>560</v>
      </c>
      <c r="B378" s="19" t="s">
        <v>68</v>
      </c>
      <c r="C378" s="19" t="s">
        <v>11</v>
      </c>
      <c r="D378" s="19" t="s">
        <v>561</v>
      </c>
      <c r="E378" s="19"/>
      <c r="F378" s="9">
        <f>F379</f>
        <v>9656.7000000000007</v>
      </c>
    </row>
    <row r="379" spans="1:6" ht="37.5" customHeight="1" x14ac:dyDescent="0.2">
      <c r="A379" s="25" t="s">
        <v>38</v>
      </c>
      <c r="B379" s="17" t="s">
        <v>68</v>
      </c>
      <c r="C379" s="17" t="s">
        <v>11</v>
      </c>
      <c r="D379" s="17" t="s">
        <v>561</v>
      </c>
      <c r="E379" s="17" t="s">
        <v>37</v>
      </c>
      <c r="F379" s="5">
        <f>F380</f>
        <v>9656.7000000000007</v>
      </c>
    </row>
    <row r="380" spans="1:6" ht="18.75" customHeight="1" x14ac:dyDescent="0.2">
      <c r="A380" s="18" t="s">
        <v>36</v>
      </c>
      <c r="B380" s="17" t="s">
        <v>68</v>
      </c>
      <c r="C380" s="17" t="s">
        <v>11</v>
      </c>
      <c r="D380" s="17" t="s">
        <v>561</v>
      </c>
      <c r="E380" s="17" t="s">
        <v>34</v>
      </c>
      <c r="F380" s="28">
        <v>9656.7000000000007</v>
      </c>
    </row>
    <row r="381" spans="1:6" ht="17.25" customHeight="1" x14ac:dyDescent="0.2">
      <c r="A381" s="22" t="s">
        <v>78</v>
      </c>
      <c r="B381" s="19" t="s">
        <v>68</v>
      </c>
      <c r="C381" s="19" t="s">
        <v>11</v>
      </c>
      <c r="D381" s="19" t="s">
        <v>227</v>
      </c>
      <c r="E381" s="19"/>
      <c r="F381" s="9">
        <f>F382+F384+F386</f>
        <v>2009.4</v>
      </c>
    </row>
    <row r="382" spans="1:6" ht="74.25" customHeight="1" x14ac:dyDescent="0.2">
      <c r="A382" s="18" t="s">
        <v>76</v>
      </c>
      <c r="B382" s="17" t="s">
        <v>68</v>
      </c>
      <c r="C382" s="17" t="s">
        <v>11</v>
      </c>
      <c r="D382" s="17" t="s">
        <v>227</v>
      </c>
      <c r="E382" s="17" t="s">
        <v>75</v>
      </c>
      <c r="F382" s="5">
        <f>F383</f>
        <v>1543.3</v>
      </c>
    </row>
    <row r="383" spans="1:6" ht="27" customHeight="1" x14ac:dyDescent="0.2">
      <c r="A383" s="18" t="s">
        <v>74</v>
      </c>
      <c r="B383" s="17" t="s">
        <v>68</v>
      </c>
      <c r="C383" s="17" t="s">
        <v>11</v>
      </c>
      <c r="D383" s="17" t="s">
        <v>227</v>
      </c>
      <c r="E383" s="17" t="s">
        <v>73</v>
      </c>
      <c r="F383" s="5">
        <v>1543.3</v>
      </c>
    </row>
    <row r="384" spans="1:6" ht="27" customHeight="1" x14ac:dyDescent="0.2">
      <c r="A384" s="18" t="s">
        <v>29</v>
      </c>
      <c r="B384" s="17" t="s">
        <v>68</v>
      </c>
      <c r="C384" s="17" t="s">
        <v>11</v>
      </c>
      <c r="D384" s="17" t="s">
        <v>227</v>
      </c>
      <c r="E384" s="17" t="s">
        <v>28</v>
      </c>
      <c r="F384" s="5">
        <f>F385</f>
        <v>461.1</v>
      </c>
    </row>
    <row r="385" spans="1:6" ht="27" customHeight="1" x14ac:dyDescent="0.2">
      <c r="A385" s="18" t="s">
        <v>27</v>
      </c>
      <c r="B385" s="17" t="s">
        <v>68</v>
      </c>
      <c r="C385" s="17" t="s">
        <v>11</v>
      </c>
      <c r="D385" s="17" t="s">
        <v>227</v>
      </c>
      <c r="E385" s="17" t="s">
        <v>24</v>
      </c>
      <c r="F385" s="5">
        <v>461.1</v>
      </c>
    </row>
    <row r="386" spans="1:6" ht="16.5" customHeight="1" x14ac:dyDescent="0.2">
      <c r="A386" s="18" t="s">
        <v>72</v>
      </c>
      <c r="B386" s="17" t="s">
        <v>68</v>
      </c>
      <c r="C386" s="17" t="s">
        <v>11</v>
      </c>
      <c r="D386" s="17" t="s">
        <v>227</v>
      </c>
      <c r="E386" s="17" t="s">
        <v>71</v>
      </c>
      <c r="F386" s="5">
        <f>F387</f>
        <v>5</v>
      </c>
    </row>
    <row r="387" spans="1:6" ht="16.5" customHeight="1" x14ac:dyDescent="0.2">
      <c r="A387" s="18" t="s">
        <v>70</v>
      </c>
      <c r="B387" s="17" t="s">
        <v>68</v>
      </c>
      <c r="C387" s="17" t="s">
        <v>11</v>
      </c>
      <c r="D387" s="17" t="s">
        <v>227</v>
      </c>
      <c r="E387" s="17" t="s">
        <v>69</v>
      </c>
      <c r="F387" s="5">
        <v>5</v>
      </c>
    </row>
    <row r="388" spans="1:6" ht="78" customHeight="1" x14ac:dyDescent="0.2">
      <c r="A388" s="22" t="s">
        <v>502</v>
      </c>
      <c r="B388" s="19" t="s">
        <v>68</v>
      </c>
      <c r="C388" s="19" t="s">
        <v>11</v>
      </c>
      <c r="D388" s="19" t="s">
        <v>503</v>
      </c>
      <c r="E388" s="19"/>
      <c r="F388" s="9">
        <f>F389</f>
        <v>1111</v>
      </c>
    </row>
    <row r="389" spans="1:6" ht="39" customHeight="1" x14ac:dyDescent="0.2">
      <c r="A389" s="25" t="s">
        <v>38</v>
      </c>
      <c r="B389" s="17" t="s">
        <v>68</v>
      </c>
      <c r="C389" s="17" t="s">
        <v>11</v>
      </c>
      <c r="D389" s="17" t="s">
        <v>503</v>
      </c>
      <c r="E389" s="17" t="s">
        <v>37</v>
      </c>
      <c r="F389" s="5">
        <f>F390</f>
        <v>1111</v>
      </c>
    </row>
    <row r="390" spans="1:6" ht="15" customHeight="1" x14ac:dyDescent="0.2">
      <c r="A390" s="18" t="s">
        <v>36</v>
      </c>
      <c r="B390" s="17" t="s">
        <v>68</v>
      </c>
      <c r="C390" s="17" t="s">
        <v>11</v>
      </c>
      <c r="D390" s="17" t="s">
        <v>503</v>
      </c>
      <c r="E390" s="17" t="s">
        <v>34</v>
      </c>
      <c r="F390" s="5">
        <v>1111</v>
      </c>
    </row>
    <row r="391" spans="1:6" ht="51" customHeight="1" x14ac:dyDescent="0.2">
      <c r="A391" s="22" t="s">
        <v>504</v>
      </c>
      <c r="B391" s="19" t="s">
        <v>68</v>
      </c>
      <c r="C391" s="19" t="s">
        <v>11</v>
      </c>
      <c r="D391" s="19" t="s">
        <v>505</v>
      </c>
      <c r="E391" s="19"/>
      <c r="F391" s="9">
        <f>F392</f>
        <v>58.5</v>
      </c>
    </row>
    <row r="392" spans="1:6" ht="40.5" customHeight="1" x14ac:dyDescent="0.2">
      <c r="A392" s="25" t="s">
        <v>38</v>
      </c>
      <c r="B392" s="17" t="s">
        <v>68</v>
      </c>
      <c r="C392" s="17" t="s">
        <v>11</v>
      </c>
      <c r="D392" s="17" t="s">
        <v>505</v>
      </c>
      <c r="E392" s="17" t="s">
        <v>37</v>
      </c>
      <c r="F392" s="5">
        <f>F393</f>
        <v>58.5</v>
      </c>
    </row>
    <row r="393" spans="1:6" ht="15.75" customHeight="1" x14ac:dyDescent="0.2">
      <c r="A393" s="18" t="s">
        <v>36</v>
      </c>
      <c r="B393" s="17" t="s">
        <v>68</v>
      </c>
      <c r="C393" s="17" t="s">
        <v>11</v>
      </c>
      <c r="D393" s="17" t="s">
        <v>505</v>
      </c>
      <c r="E393" s="17" t="s">
        <v>34</v>
      </c>
      <c r="F393" s="5">
        <v>58.5</v>
      </c>
    </row>
    <row r="394" spans="1:6" ht="51" x14ac:dyDescent="0.2">
      <c r="A394" s="22" t="s">
        <v>524</v>
      </c>
      <c r="B394" s="19" t="s">
        <v>68</v>
      </c>
      <c r="C394" s="19" t="s">
        <v>11</v>
      </c>
      <c r="D394" s="19" t="s">
        <v>525</v>
      </c>
      <c r="E394" s="19"/>
      <c r="F394" s="9">
        <f>F397+F395</f>
        <v>2981.8</v>
      </c>
    </row>
    <row r="395" spans="1:6" ht="41.25" customHeight="1" x14ac:dyDescent="0.2">
      <c r="A395" s="59" t="s">
        <v>107</v>
      </c>
      <c r="B395" s="17" t="s">
        <v>68</v>
      </c>
      <c r="C395" s="17" t="s">
        <v>11</v>
      </c>
      <c r="D395" s="17" t="s">
        <v>525</v>
      </c>
      <c r="E395" s="58" t="s">
        <v>97</v>
      </c>
      <c r="F395" s="9">
        <f>F396</f>
        <v>496.8</v>
      </c>
    </row>
    <row r="396" spans="1:6" ht="14.25" customHeight="1" x14ac:dyDescent="0.2">
      <c r="A396" s="59" t="s">
        <v>96</v>
      </c>
      <c r="B396" s="17" t="s">
        <v>68</v>
      </c>
      <c r="C396" s="17" t="s">
        <v>11</v>
      </c>
      <c r="D396" s="17" t="s">
        <v>525</v>
      </c>
      <c r="E396" s="58" t="s">
        <v>95</v>
      </c>
      <c r="F396" s="9">
        <v>496.8</v>
      </c>
    </row>
    <row r="397" spans="1:6" ht="14.25" customHeight="1" x14ac:dyDescent="0.2">
      <c r="A397" s="59" t="s">
        <v>105</v>
      </c>
      <c r="B397" s="17" t="s">
        <v>68</v>
      </c>
      <c r="C397" s="17" t="s">
        <v>11</v>
      </c>
      <c r="D397" s="17" t="s">
        <v>525</v>
      </c>
      <c r="E397" s="17" t="s">
        <v>6</v>
      </c>
      <c r="F397" s="5">
        <f>F398</f>
        <v>2485</v>
      </c>
    </row>
    <row r="398" spans="1:6" ht="14.25" customHeight="1" x14ac:dyDescent="0.2">
      <c r="A398" s="59" t="s">
        <v>282</v>
      </c>
      <c r="B398" s="17" t="s">
        <v>68</v>
      </c>
      <c r="C398" s="17" t="s">
        <v>11</v>
      </c>
      <c r="D398" s="17" t="s">
        <v>525</v>
      </c>
      <c r="E398" s="17" t="s">
        <v>272</v>
      </c>
      <c r="F398" s="5">
        <v>2485</v>
      </c>
    </row>
    <row r="399" spans="1:6" ht="60" customHeight="1" x14ac:dyDescent="0.2">
      <c r="A399" s="22" t="s">
        <v>526</v>
      </c>
      <c r="B399" s="19" t="s">
        <v>68</v>
      </c>
      <c r="C399" s="19" t="s">
        <v>11</v>
      </c>
      <c r="D399" s="19" t="s">
        <v>527</v>
      </c>
      <c r="E399" s="17"/>
      <c r="F399" s="5">
        <f>F400</f>
        <v>5.6</v>
      </c>
    </row>
    <row r="400" spans="1:6" ht="41.25" customHeight="1" x14ac:dyDescent="0.2">
      <c r="A400" s="59" t="s">
        <v>107</v>
      </c>
      <c r="B400" s="17" t="s">
        <v>68</v>
      </c>
      <c r="C400" s="17" t="s">
        <v>11</v>
      </c>
      <c r="D400" s="17" t="s">
        <v>527</v>
      </c>
      <c r="E400" s="58" t="s">
        <v>97</v>
      </c>
      <c r="F400" s="5">
        <f>F401</f>
        <v>5.6</v>
      </c>
    </row>
    <row r="401" spans="1:6" ht="17.25" customHeight="1" x14ac:dyDescent="0.2">
      <c r="A401" s="59" t="s">
        <v>96</v>
      </c>
      <c r="B401" s="17" t="s">
        <v>68</v>
      </c>
      <c r="C401" s="17" t="s">
        <v>11</v>
      </c>
      <c r="D401" s="17" t="s">
        <v>527</v>
      </c>
      <c r="E401" s="58" t="s">
        <v>95</v>
      </c>
      <c r="F401" s="5">
        <v>5.6</v>
      </c>
    </row>
    <row r="402" spans="1:6" ht="79.5" customHeight="1" x14ac:dyDescent="0.2">
      <c r="A402" s="60" t="s">
        <v>581</v>
      </c>
      <c r="B402" s="19" t="s">
        <v>68</v>
      </c>
      <c r="C402" s="19" t="s">
        <v>11</v>
      </c>
      <c r="D402" s="19" t="s">
        <v>582</v>
      </c>
      <c r="E402" s="79"/>
      <c r="F402" s="9">
        <f>F403</f>
        <v>36</v>
      </c>
    </row>
    <row r="403" spans="1:6" ht="24.75" customHeight="1" x14ac:dyDescent="0.2">
      <c r="A403" s="25" t="s">
        <v>38</v>
      </c>
      <c r="B403" s="17" t="s">
        <v>68</v>
      </c>
      <c r="C403" s="17" t="s">
        <v>11</v>
      </c>
      <c r="D403" s="17" t="s">
        <v>582</v>
      </c>
      <c r="E403" s="17" t="s">
        <v>37</v>
      </c>
      <c r="F403" s="5">
        <f>F404</f>
        <v>36</v>
      </c>
    </row>
    <row r="404" spans="1:6" ht="16.5" customHeight="1" x14ac:dyDescent="0.2">
      <c r="A404" s="18" t="s">
        <v>36</v>
      </c>
      <c r="B404" s="17" t="s">
        <v>68</v>
      </c>
      <c r="C404" s="17" t="s">
        <v>11</v>
      </c>
      <c r="D404" s="17" t="s">
        <v>582</v>
      </c>
      <c r="E404" s="17" t="s">
        <v>34</v>
      </c>
      <c r="F404" s="5">
        <v>36</v>
      </c>
    </row>
    <row r="405" spans="1:6" ht="90.75" customHeight="1" x14ac:dyDescent="0.2">
      <c r="A405" s="22" t="s">
        <v>583</v>
      </c>
      <c r="B405" s="19" t="s">
        <v>68</v>
      </c>
      <c r="C405" s="19" t="s">
        <v>11</v>
      </c>
      <c r="D405" s="19" t="s">
        <v>584</v>
      </c>
      <c r="E405" s="19"/>
      <c r="F405" s="9">
        <f>F406</f>
        <v>2</v>
      </c>
    </row>
    <row r="406" spans="1:6" ht="41.25" customHeight="1" x14ac:dyDescent="0.2">
      <c r="A406" s="25" t="s">
        <v>38</v>
      </c>
      <c r="B406" s="17" t="s">
        <v>68</v>
      </c>
      <c r="C406" s="17" t="s">
        <v>11</v>
      </c>
      <c r="D406" s="17" t="s">
        <v>584</v>
      </c>
      <c r="E406" s="17"/>
      <c r="F406" s="5">
        <f>F407</f>
        <v>2</v>
      </c>
    </row>
    <row r="407" spans="1:6" x14ac:dyDescent="0.2">
      <c r="A407" s="18" t="s">
        <v>36</v>
      </c>
      <c r="B407" s="17" t="s">
        <v>68</v>
      </c>
      <c r="C407" s="17" t="s">
        <v>11</v>
      </c>
      <c r="D407" s="17" t="s">
        <v>584</v>
      </c>
      <c r="E407" s="17"/>
      <c r="F407" s="5">
        <v>2</v>
      </c>
    </row>
    <row r="408" spans="1:6" ht="15.75" customHeight="1" x14ac:dyDescent="0.2">
      <c r="A408" s="16" t="s">
        <v>67</v>
      </c>
      <c r="B408" s="14">
        <v>10</v>
      </c>
      <c r="C408" s="14"/>
      <c r="D408" s="14"/>
      <c r="E408" s="14"/>
      <c r="F408" s="2">
        <f>F414+F425+F433+F445+F409</f>
        <v>83965.1</v>
      </c>
    </row>
    <row r="409" spans="1:6" ht="15.75" customHeight="1" x14ac:dyDescent="0.2">
      <c r="A409" s="13" t="s">
        <v>66</v>
      </c>
      <c r="B409" s="12" t="s">
        <v>44</v>
      </c>
      <c r="C409" s="12" t="s">
        <v>11</v>
      </c>
      <c r="D409" s="12"/>
      <c r="E409" s="12"/>
      <c r="F409" s="2">
        <f>F410</f>
        <v>753.9</v>
      </c>
    </row>
    <row r="410" spans="1:6" ht="18" customHeight="1" x14ac:dyDescent="0.2">
      <c r="A410" s="21" t="s">
        <v>21</v>
      </c>
      <c r="B410" s="19" t="s">
        <v>44</v>
      </c>
      <c r="C410" s="19" t="s">
        <v>11</v>
      </c>
      <c r="D410" s="20" t="s">
        <v>161</v>
      </c>
      <c r="E410" s="12"/>
      <c r="F410" s="9">
        <f>F411</f>
        <v>753.9</v>
      </c>
    </row>
    <row r="411" spans="1:6" ht="18" customHeight="1" x14ac:dyDescent="0.2">
      <c r="A411" s="8" t="s">
        <v>65</v>
      </c>
      <c r="B411" s="6" t="s">
        <v>44</v>
      </c>
      <c r="C411" s="6" t="s">
        <v>11</v>
      </c>
      <c r="D411" s="26" t="s">
        <v>228</v>
      </c>
      <c r="E411" s="6"/>
      <c r="F411" s="5">
        <f>F412</f>
        <v>753.9</v>
      </c>
    </row>
    <row r="412" spans="1:6" ht="25.5" x14ac:dyDescent="0.2">
      <c r="A412" s="18" t="s">
        <v>50</v>
      </c>
      <c r="B412" s="6" t="s">
        <v>44</v>
      </c>
      <c r="C412" s="6" t="s">
        <v>11</v>
      </c>
      <c r="D412" s="26" t="s">
        <v>228</v>
      </c>
      <c r="E412" s="6" t="s">
        <v>49</v>
      </c>
      <c r="F412" s="5">
        <f>F413</f>
        <v>753.9</v>
      </c>
    </row>
    <row r="413" spans="1:6" ht="28.5" customHeight="1" x14ac:dyDescent="0.2">
      <c r="A413" s="18" t="s">
        <v>64</v>
      </c>
      <c r="B413" s="6" t="s">
        <v>44</v>
      </c>
      <c r="C413" s="6" t="s">
        <v>11</v>
      </c>
      <c r="D413" s="26" t="s">
        <v>228</v>
      </c>
      <c r="E413" s="6" t="s">
        <v>47</v>
      </c>
      <c r="F413" s="5">
        <v>753.9</v>
      </c>
    </row>
    <row r="414" spans="1:6" ht="28.5" customHeight="1" x14ac:dyDescent="0.2">
      <c r="A414" s="34" t="s">
        <v>63</v>
      </c>
      <c r="B414" s="33">
        <v>10</v>
      </c>
      <c r="C414" s="33" t="s">
        <v>25</v>
      </c>
      <c r="D414" s="33"/>
      <c r="E414" s="33"/>
      <c r="F414" s="2">
        <f>F415</f>
        <v>37301.599999999999</v>
      </c>
    </row>
    <row r="415" spans="1:6" ht="16.5" customHeight="1" x14ac:dyDescent="0.2">
      <c r="A415" s="11" t="s">
        <v>21</v>
      </c>
      <c r="B415" s="19" t="s">
        <v>44</v>
      </c>
      <c r="C415" s="19" t="s">
        <v>25</v>
      </c>
      <c r="D415" s="19" t="s">
        <v>161</v>
      </c>
      <c r="E415" s="33"/>
      <c r="F415" s="2">
        <f>F416+F419+F422</f>
        <v>37301.599999999999</v>
      </c>
    </row>
    <row r="416" spans="1:6" ht="51" customHeight="1" x14ac:dyDescent="0.2">
      <c r="A416" s="22" t="s">
        <v>62</v>
      </c>
      <c r="B416" s="19" t="s">
        <v>44</v>
      </c>
      <c r="C416" s="19" t="s">
        <v>25</v>
      </c>
      <c r="D416" s="19" t="s">
        <v>172</v>
      </c>
      <c r="E416" s="24"/>
      <c r="F416" s="9">
        <f>F417</f>
        <v>36394.6</v>
      </c>
    </row>
    <row r="417" spans="1:6" ht="40.5" customHeight="1" x14ac:dyDescent="0.2">
      <c r="A417" s="25" t="s">
        <v>38</v>
      </c>
      <c r="B417" s="23">
        <v>10</v>
      </c>
      <c r="C417" s="23" t="s">
        <v>25</v>
      </c>
      <c r="D417" s="17" t="s">
        <v>172</v>
      </c>
      <c r="E417" s="23" t="s">
        <v>37</v>
      </c>
      <c r="F417" s="5">
        <f>F418</f>
        <v>36394.6</v>
      </c>
    </row>
    <row r="418" spans="1:6" ht="18.75" customHeight="1" x14ac:dyDescent="0.2">
      <c r="A418" s="32" t="s">
        <v>61</v>
      </c>
      <c r="B418" s="23">
        <v>10</v>
      </c>
      <c r="C418" s="23" t="s">
        <v>25</v>
      </c>
      <c r="D418" s="17" t="s">
        <v>172</v>
      </c>
      <c r="E418" s="23" t="s">
        <v>60</v>
      </c>
      <c r="F418" s="5">
        <v>36394.6</v>
      </c>
    </row>
    <row r="419" spans="1:6" ht="26.25" customHeight="1" x14ac:dyDescent="0.2">
      <c r="A419" s="41" t="s">
        <v>259</v>
      </c>
      <c r="B419" s="24">
        <v>10</v>
      </c>
      <c r="C419" s="24" t="s">
        <v>25</v>
      </c>
      <c r="D419" s="19" t="s">
        <v>260</v>
      </c>
      <c r="E419" s="24"/>
      <c r="F419" s="9">
        <f>F420</f>
        <v>302.3</v>
      </c>
    </row>
    <row r="420" spans="1:6" ht="41.25" customHeight="1" x14ac:dyDescent="0.2">
      <c r="A420" s="25" t="s">
        <v>38</v>
      </c>
      <c r="B420" s="23">
        <v>10</v>
      </c>
      <c r="C420" s="23" t="s">
        <v>25</v>
      </c>
      <c r="D420" s="17" t="s">
        <v>260</v>
      </c>
      <c r="E420" s="23" t="s">
        <v>37</v>
      </c>
      <c r="F420" s="5">
        <f>F421</f>
        <v>302.3</v>
      </c>
    </row>
    <row r="421" spans="1:6" ht="18.75" customHeight="1" x14ac:dyDescent="0.2">
      <c r="A421" s="32" t="s">
        <v>61</v>
      </c>
      <c r="B421" s="23">
        <v>10</v>
      </c>
      <c r="C421" s="23" t="s">
        <v>25</v>
      </c>
      <c r="D421" s="17" t="s">
        <v>260</v>
      </c>
      <c r="E421" s="23" t="s">
        <v>60</v>
      </c>
      <c r="F421" s="5">
        <v>302.3</v>
      </c>
    </row>
    <row r="422" spans="1:6" ht="25.5" customHeight="1" x14ac:dyDescent="0.2">
      <c r="A422" s="32" t="s">
        <v>562</v>
      </c>
      <c r="B422" s="24">
        <v>10</v>
      </c>
      <c r="C422" s="24" t="s">
        <v>25</v>
      </c>
      <c r="D422" s="19" t="s">
        <v>563</v>
      </c>
      <c r="E422" s="24"/>
      <c r="F422" s="5">
        <f>F423</f>
        <v>604.70000000000005</v>
      </c>
    </row>
    <row r="423" spans="1:6" ht="37.5" customHeight="1" x14ac:dyDescent="0.2">
      <c r="A423" s="25" t="s">
        <v>38</v>
      </c>
      <c r="B423" s="23">
        <v>10</v>
      </c>
      <c r="C423" s="23" t="s">
        <v>25</v>
      </c>
      <c r="D423" s="17" t="s">
        <v>563</v>
      </c>
      <c r="E423" s="23" t="s">
        <v>37</v>
      </c>
      <c r="F423" s="5">
        <f>F424</f>
        <v>604.70000000000005</v>
      </c>
    </row>
    <row r="424" spans="1:6" ht="14.25" customHeight="1" x14ac:dyDescent="0.2">
      <c r="A424" s="32" t="s">
        <v>61</v>
      </c>
      <c r="B424" s="23">
        <v>10</v>
      </c>
      <c r="C424" s="23" t="s">
        <v>25</v>
      </c>
      <c r="D424" s="17" t="s">
        <v>563</v>
      </c>
      <c r="E424" s="23" t="s">
        <v>60</v>
      </c>
      <c r="F424" s="5">
        <v>604.70000000000005</v>
      </c>
    </row>
    <row r="425" spans="1:6" x14ac:dyDescent="0.2">
      <c r="A425" s="16" t="s">
        <v>59</v>
      </c>
      <c r="B425" s="14">
        <v>10</v>
      </c>
      <c r="C425" s="14" t="s">
        <v>2</v>
      </c>
      <c r="D425" s="14"/>
      <c r="E425" s="14"/>
      <c r="F425" s="2">
        <f>F426+F429</f>
        <v>1513.7</v>
      </c>
    </row>
    <row r="426" spans="1:6" ht="25.5" customHeight="1" x14ac:dyDescent="0.2">
      <c r="A426" s="22" t="s">
        <v>256</v>
      </c>
      <c r="B426" s="19" t="s">
        <v>44</v>
      </c>
      <c r="C426" s="19" t="s">
        <v>57</v>
      </c>
      <c r="D426" s="19" t="s">
        <v>257</v>
      </c>
      <c r="E426" s="19"/>
      <c r="F426" s="9">
        <f>F427</f>
        <v>106.2</v>
      </c>
    </row>
    <row r="427" spans="1:6" ht="28.5" customHeight="1" x14ac:dyDescent="0.2">
      <c r="A427" s="18" t="s">
        <v>50</v>
      </c>
      <c r="B427" s="17" t="s">
        <v>44</v>
      </c>
      <c r="C427" s="17" t="s">
        <v>57</v>
      </c>
      <c r="D427" s="17" t="s">
        <v>257</v>
      </c>
      <c r="E427" s="29" t="s">
        <v>49</v>
      </c>
      <c r="F427" s="5">
        <f>F428</f>
        <v>106.2</v>
      </c>
    </row>
    <row r="428" spans="1:6" ht="28.5" customHeight="1" x14ac:dyDescent="0.2">
      <c r="A428" s="8" t="s">
        <v>58</v>
      </c>
      <c r="B428" s="17" t="s">
        <v>44</v>
      </c>
      <c r="C428" s="17" t="s">
        <v>57</v>
      </c>
      <c r="D428" s="17" t="s">
        <v>257</v>
      </c>
      <c r="E428" s="29" t="s">
        <v>56</v>
      </c>
      <c r="F428" s="5">
        <v>106.2</v>
      </c>
    </row>
    <row r="429" spans="1:6" ht="20.25" customHeight="1" x14ac:dyDescent="0.2">
      <c r="A429" s="11" t="s">
        <v>21</v>
      </c>
      <c r="B429" s="79" t="s">
        <v>44</v>
      </c>
      <c r="C429" s="79" t="s">
        <v>57</v>
      </c>
      <c r="D429" s="79" t="s">
        <v>161</v>
      </c>
      <c r="E429" s="29"/>
      <c r="F429" s="5">
        <f>F430</f>
        <v>1407.5</v>
      </c>
    </row>
    <row r="430" spans="1:6" ht="114.75" customHeight="1" x14ac:dyDescent="0.2">
      <c r="A430" s="88" t="s">
        <v>267</v>
      </c>
      <c r="B430" s="79" t="s">
        <v>44</v>
      </c>
      <c r="C430" s="79" t="s">
        <v>57</v>
      </c>
      <c r="D430" s="79" t="s">
        <v>268</v>
      </c>
      <c r="E430" s="89"/>
      <c r="F430" s="5">
        <f>F431</f>
        <v>1407.5</v>
      </c>
    </row>
    <row r="431" spans="1:6" ht="28.5" customHeight="1" x14ac:dyDescent="0.2">
      <c r="A431" s="59" t="s">
        <v>50</v>
      </c>
      <c r="B431" s="58" t="s">
        <v>44</v>
      </c>
      <c r="C431" s="58" t="s">
        <v>57</v>
      </c>
      <c r="D431" s="58" t="s">
        <v>268</v>
      </c>
      <c r="E431" s="29" t="s">
        <v>49</v>
      </c>
      <c r="F431" s="5">
        <f>F432</f>
        <v>1407.5</v>
      </c>
    </row>
    <row r="432" spans="1:6" ht="26.25" customHeight="1" x14ac:dyDescent="0.2">
      <c r="A432" s="8" t="s">
        <v>58</v>
      </c>
      <c r="B432" s="58" t="s">
        <v>44</v>
      </c>
      <c r="C432" s="58" t="s">
        <v>57</v>
      </c>
      <c r="D432" s="58" t="s">
        <v>268</v>
      </c>
      <c r="E432" s="29" t="s">
        <v>56</v>
      </c>
      <c r="F432" s="5">
        <v>1407.5</v>
      </c>
    </row>
    <row r="433" spans="1:6" ht="15" customHeight="1" x14ac:dyDescent="0.2">
      <c r="A433" s="16" t="s">
        <v>55</v>
      </c>
      <c r="B433" s="14">
        <v>10</v>
      </c>
      <c r="C433" s="14" t="s">
        <v>48</v>
      </c>
      <c r="D433" s="14"/>
      <c r="E433" s="14"/>
      <c r="F433" s="2">
        <f>F434</f>
        <v>42846.3</v>
      </c>
    </row>
    <row r="434" spans="1:6" ht="18" customHeight="1" x14ac:dyDescent="0.2">
      <c r="A434" s="11" t="s">
        <v>21</v>
      </c>
      <c r="B434" s="19" t="s">
        <v>44</v>
      </c>
      <c r="C434" s="19" t="s">
        <v>48</v>
      </c>
      <c r="D434" s="19" t="s">
        <v>161</v>
      </c>
      <c r="E434" s="14"/>
      <c r="F434" s="5">
        <f>F435</f>
        <v>42846.3</v>
      </c>
    </row>
    <row r="435" spans="1:6" ht="51" x14ac:dyDescent="0.2">
      <c r="A435" s="22" t="s">
        <v>54</v>
      </c>
      <c r="B435" s="19" t="s">
        <v>44</v>
      </c>
      <c r="C435" s="19" t="s">
        <v>48</v>
      </c>
      <c r="D435" s="19" t="s">
        <v>171</v>
      </c>
      <c r="E435" s="17"/>
      <c r="F435" s="5">
        <f>F436+F439+F442</f>
        <v>42846.3</v>
      </c>
    </row>
    <row r="436" spans="1:6" ht="29.25" customHeight="1" x14ac:dyDescent="0.2">
      <c r="A436" s="27" t="s">
        <v>53</v>
      </c>
      <c r="B436" s="23" t="s">
        <v>44</v>
      </c>
      <c r="C436" s="23" t="s">
        <v>48</v>
      </c>
      <c r="D436" s="19" t="s">
        <v>229</v>
      </c>
      <c r="E436" s="23"/>
      <c r="F436" s="5">
        <f>F437</f>
        <v>11498.8</v>
      </c>
    </row>
    <row r="437" spans="1:6" ht="29.25" customHeight="1" x14ac:dyDescent="0.2">
      <c r="A437" s="18" t="s">
        <v>50</v>
      </c>
      <c r="B437" s="23" t="s">
        <v>44</v>
      </c>
      <c r="C437" s="23" t="s">
        <v>48</v>
      </c>
      <c r="D437" s="17" t="s">
        <v>229</v>
      </c>
      <c r="E437" s="23" t="s">
        <v>49</v>
      </c>
      <c r="F437" s="5">
        <f>F438</f>
        <v>11498.8</v>
      </c>
    </row>
    <row r="438" spans="1:6" ht="25.5" customHeight="1" x14ac:dyDescent="0.2">
      <c r="A438" s="8" t="s">
        <v>58</v>
      </c>
      <c r="B438" s="23" t="s">
        <v>44</v>
      </c>
      <c r="C438" s="23" t="s">
        <v>48</v>
      </c>
      <c r="D438" s="17" t="s">
        <v>229</v>
      </c>
      <c r="E438" s="23" t="s">
        <v>56</v>
      </c>
      <c r="F438" s="5">
        <v>11498.8</v>
      </c>
    </row>
    <row r="439" spans="1:6" ht="16.5" customHeight="1" x14ac:dyDescent="0.2">
      <c r="A439" s="27" t="s">
        <v>52</v>
      </c>
      <c r="B439" s="23">
        <v>10</v>
      </c>
      <c r="C439" s="23" t="s">
        <v>48</v>
      </c>
      <c r="D439" s="19" t="s">
        <v>230</v>
      </c>
      <c r="E439" s="23"/>
      <c r="F439" s="5">
        <f>F440</f>
        <v>14221.8</v>
      </c>
    </row>
    <row r="440" spans="1:6" ht="24.75" customHeight="1" x14ac:dyDescent="0.2">
      <c r="A440" s="18" t="s">
        <v>29</v>
      </c>
      <c r="B440" s="23">
        <v>10</v>
      </c>
      <c r="C440" s="23" t="s">
        <v>48</v>
      </c>
      <c r="D440" s="17" t="s">
        <v>230</v>
      </c>
      <c r="E440" s="23" t="s">
        <v>28</v>
      </c>
      <c r="F440" s="5">
        <f>F441</f>
        <v>14221.8</v>
      </c>
    </row>
    <row r="441" spans="1:6" ht="25.5" x14ac:dyDescent="0.2">
      <c r="A441" s="18" t="s">
        <v>27</v>
      </c>
      <c r="B441" s="23">
        <v>10</v>
      </c>
      <c r="C441" s="23" t="s">
        <v>48</v>
      </c>
      <c r="D441" s="17" t="s">
        <v>230</v>
      </c>
      <c r="E441" s="23" t="s">
        <v>24</v>
      </c>
      <c r="F441" s="5">
        <v>14221.8</v>
      </c>
    </row>
    <row r="442" spans="1:6" ht="29.25" customHeight="1" x14ac:dyDescent="0.2">
      <c r="A442" s="27" t="s">
        <v>51</v>
      </c>
      <c r="B442" s="23">
        <v>10</v>
      </c>
      <c r="C442" s="23" t="s">
        <v>48</v>
      </c>
      <c r="D442" s="19" t="s">
        <v>231</v>
      </c>
      <c r="E442" s="23"/>
      <c r="F442" s="5">
        <f>F443</f>
        <v>17125.7</v>
      </c>
    </row>
    <row r="443" spans="1:6" ht="24.75" customHeight="1" x14ac:dyDescent="0.2">
      <c r="A443" s="18" t="s">
        <v>50</v>
      </c>
      <c r="B443" s="23">
        <v>10</v>
      </c>
      <c r="C443" s="23" t="s">
        <v>48</v>
      </c>
      <c r="D443" s="17" t="s">
        <v>231</v>
      </c>
      <c r="E443" s="23" t="s">
        <v>49</v>
      </c>
      <c r="F443" s="5">
        <f>F444</f>
        <v>17125.7</v>
      </c>
    </row>
    <row r="444" spans="1:6" ht="25.5" x14ac:dyDescent="0.2">
      <c r="A444" s="8" t="s">
        <v>58</v>
      </c>
      <c r="B444" s="23">
        <v>10</v>
      </c>
      <c r="C444" s="23" t="s">
        <v>48</v>
      </c>
      <c r="D444" s="17" t="s">
        <v>231</v>
      </c>
      <c r="E444" s="23" t="s">
        <v>56</v>
      </c>
      <c r="F444" s="5">
        <v>17125.7</v>
      </c>
    </row>
    <row r="445" spans="1:6" ht="15" customHeight="1" x14ac:dyDescent="0.2">
      <c r="A445" s="16" t="s">
        <v>46</v>
      </c>
      <c r="B445" s="14">
        <v>10</v>
      </c>
      <c r="C445" s="14" t="s">
        <v>43</v>
      </c>
      <c r="D445" s="14"/>
      <c r="E445" s="14"/>
      <c r="F445" s="2">
        <f>F452+F459+F446</f>
        <v>1549.6</v>
      </c>
    </row>
    <row r="446" spans="1:6" ht="53.25" customHeight="1" x14ac:dyDescent="0.2">
      <c r="A446" s="22" t="s">
        <v>262</v>
      </c>
      <c r="B446" s="19" t="s">
        <v>44</v>
      </c>
      <c r="C446" s="19" t="s">
        <v>43</v>
      </c>
      <c r="D446" s="19" t="s">
        <v>261</v>
      </c>
      <c r="E446" s="19"/>
      <c r="F446" s="9">
        <f>F447+F449</f>
        <v>227</v>
      </c>
    </row>
    <row r="447" spans="1:6" ht="27.75" customHeight="1" x14ac:dyDescent="0.2">
      <c r="A447" s="18" t="s">
        <v>29</v>
      </c>
      <c r="B447" s="17" t="s">
        <v>44</v>
      </c>
      <c r="C447" s="17" t="s">
        <v>43</v>
      </c>
      <c r="D447" s="17" t="s">
        <v>261</v>
      </c>
      <c r="E447" s="17" t="s">
        <v>28</v>
      </c>
      <c r="F447" s="5">
        <f>F448</f>
        <v>98.5</v>
      </c>
    </row>
    <row r="448" spans="1:6" ht="25.5" x14ac:dyDescent="0.2">
      <c r="A448" s="18" t="s">
        <v>27</v>
      </c>
      <c r="B448" s="17" t="s">
        <v>44</v>
      </c>
      <c r="C448" s="17" t="s">
        <v>43</v>
      </c>
      <c r="D448" s="17" t="s">
        <v>261</v>
      </c>
      <c r="E448" s="17" t="s">
        <v>24</v>
      </c>
      <c r="F448" s="5">
        <v>98.5</v>
      </c>
    </row>
    <row r="449" spans="1:6" ht="38.25" customHeight="1" x14ac:dyDescent="0.2">
      <c r="A449" s="25" t="s">
        <v>38</v>
      </c>
      <c r="B449" s="17" t="s">
        <v>44</v>
      </c>
      <c r="C449" s="17" t="s">
        <v>43</v>
      </c>
      <c r="D449" s="17" t="s">
        <v>261</v>
      </c>
      <c r="E449" s="17" t="s">
        <v>37</v>
      </c>
      <c r="F449" s="5">
        <f>F450+F451</f>
        <v>128.5</v>
      </c>
    </row>
    <row r="450" spans="1:6" ht="14.25" customHeight="1" x14ac:dyDescent="0.2">
      <c r="A450" s="32" t="s">
        <v>61</v>
      </c>
      <c r="B450" s="17" t="s">
        <v>44</v>
      </c>
      <c r="C450" s="17" t="s">
        <v>43</v>
      </c>
      <c r="D450" s="17" t="s">
        <v>261</v>
      </c>
      <c r="E450" s="17" t="s">
        <v>60</v>
      </c>
      <c r="F450" s="5">
        <v>30.5</v>
      </c>
    </row>
    <row r="451" spans="1:6" ht="14.25" customHeight="1" x14ac:dyDescent="0.2">
      <c r="A451" s="32" t="s">
        <v>36</v>
      </c>
      <c r="B451" s="17" t="s">
        <v>44</v>
      </c>
      <c r="C451" s="17" t="s">
        <v>43</v>
      </c>
      <c r="D451" s="17" t="s">
        <v>261</v>
      </c>
      <c r="E451" s="17" t="s">
        <v>34</v>
      </c>
      <c r="F451" s="5">
        <v>98</v>
      </c>
    </row>
    <row r="452" spans="1:6" ht="14.25" customHeight="1" x14ac:dyDescent="0.2">
      <c r="A452" s="21" t="s">
        <v>21</v>
      </c>
      <c r="B452" s="19" t="s">
        <v>44</v>
      </c>
      <c r="C452" s="19" t="s">
        <v>43</v>
      </c>
      <c r="D452" s="19" t="s">
        <v>161</v>
      </c>
      <c r="E452" s="17"/>
      <c r="F452" s="9">
        <f>F453+F456</f>
        <v>530.6</v>
      </c>
    </row>
    <row r="453" spans="1:6" ht="25.5" x14ac:dyDescent="0.2">
      <c r="A453" s="18" t="s">
        <v>45</v>
      </c>
      <c r="B453" s="17" t="s">
        <v>44</v>
      </c>
      <c r="C453" s="17" t="s">
        <v>43</v>
      </c>
      <c r="D453" s="26" t="s">
        <v>163</v>
      </c>
      <c r="E453" s="17"/>
      <c r="F453" s="5">
        <f>F454</f>
        <v>506.6</v>
      </c>
    </row>
    <row r="454" spans="1:6" ht="25.5" x14ac:dyDescent="0.2">
      <c r="A454" s="18" t="s">
        <v>29</v>
      </c>
      <c r="B454" s="17" t="s">
        <v>44</v>
      </c>
      <c r="C454" s="17" t="s">
        <v>43</v>
      </c>
      <c r="D454" s="26" t="s">
        <v>163</v>
      </c>
      <c r="E454" s="17" t="s">
        <v>28</v>
      </c>
      <c r="F454" s="5">
        <f>F455</f>
        <v>506.6</v>
      </c>
    </row>
    <row r="455" spans="1:6" ht="25.5" x14ac:dyDescent="0.2">
      <c r="A455" s="18" t="s">
        <v>27</v>
      </c>
      <c r="B455" s="17" t="s">
        <v>44</v>
      </c>
      <c r="C455" s="17" t="s">
        <v>43</v>
      </c>
      <c r="D455" s="26" t="s">
        <v>163</v>
      </c>
      <c r="E455" s="17" t="s">
        <v>24</v>
      </c>
      <c r="F455" s="5">
        <v>506.6</v>
      </c>
    </row>
    <row r="456" spans="1:6" ht="132" customHeight="1" x14ac:dyDescent="0.2">
      <c r="A456" s="80" t="s">
        <v>274</v>
      </c>
      <c r="B456" s="19" t="s">
        <v>44</v>
      </c>
      <c r="C456" s="19" t="s">
        <v>43</v>
      </c>
      <c r="D456" s="20" t="s">
        <v>232</v>
      </c>
      <c r="E456" s="19"/>
      <c r="F456" s="9">
        <f>F457</f>
        <v>24</v>
      </c>
    </row>
    <row r="457" spans="1:6" ht="25.5" x14ac:dyDescent="0.2">
      <c r="A457" s="18" t="s">
        <v>29</v>
      </c>
      <c r="B457" s="17" t="s">
        <v>44</v>
      </c>
      <c r="C457" s="17" t="s">
        <v>43</v>
      </c>
      <c r="D457" s="26" t="s">
        <v>232</v>
      </c>
      <c r="E457" s="17" t="s">
        <v>28</v>
      </c>
      <c r="F457" s="5">
        <f>F458</f>
        <v>24</v>
      </c>
    </row>
    <row r="458" spans="1:6" ht="25.5" x14ac:dyDescent="0.2">
      <c r="A458" s="18" t="s">
        <v>27</v>
      </c>
      <c r="B458" s="17" t="s">
        <v>44</v>
      </c>
      <c r="C458" s="17" t="s">
        <v>43</v>
      </c>
      <c r="D458" s="26" t="s">
        <v>232</v>
      </c>
      <c r="E458" s="17" t="s">
        <v>24</v>
      </c>
      <c r="F458" s="5">
        <v>24</v>
      </c>
    </row>
    <row r="459" spans="1:6" ht="23.25" customHeight="1" x14ac:dyDescent="0.2">
      <c r="A459" s="22" t="s">
        <v>273</v>
      </c>
      <c r="B459" s="19" t="s">
        <v>44</v>
      </c>
      <c r="C459" s="19" t="s">
        <v>43</v>
      </c>
      <c r="D459" s="10" t="s">
        <v>233</v>
      </c>
      <c r="E459" s="10"/>
      <c r="F459" s="5">
        <f>F460</f>
        <v>792</v>
      </c>
    </row>
    <row r="460" spans="1:6" ht="25.5" x14ac:dyDescent="0.2">
      <c r="A460" s="18" t="s">
        <v>29</v>
      </c>
      <c r="B460" s="17" t="s">
        <v>44</v>
      </c>
      <c r="C460" s="17" t="s">
        <v>43</v>
      </c>
      <c r="D460" s="6" t="s">
        <v>233</v>
      </c>
      <c r="E460" s="17" t="s">
        <v>28</v>
      </c>
      <c r="F460" s="5">
        <f>F461</f>
        <v>792</v>
      </c>
    </row>
    <row r="461" spans="1:6" ht="30" customHeight="1" x14ac:dyDescent="0.2">
      <c r="A461" s="18" t="s">
        <v>27</v>
      </c>
      <c r="B461" s="17" t="s">
        <v>44</v>
      </c>
      <c r="C461" s="17" t="s">
        <v>43</v>
      </c>
      <c r="D461" s="6" t="s">
        <v>233</v>
      </c>
      <c r="E461" s="17" t="s">
        <v>24</v>
      </c>
      <c r="F461" s="5">
        <v>792</v>
      </c>
    </row>
    <row r="462" spans="1:6" x14ac:dyDescent="0.2">
      <c r="A462" s="16" t="s">
        <v>42</v>
      </c>
      <c r="B462" s="14" t="s">
        <v>35</v>
      </c>
      <c r="C462" s="14"/>
      <c r="D462" s="14"/>
      <c r="E462" s="14"/>
      <c r="F462" s="2">
        <f>F463+F477+F470</f>
        <v>5955.3</v>
      </c>
    </row>
    <row r="463" spans="1:6" ht="18" customHeight="1" x14ac:dyDescent="0.2">
      <c r="A463" s="16" t="s">
        <v>41</v>
      </c>
      <c r="B463" s="14" t="s">
        <v>35</v>
      </c>
      <c r="C463" s="14" t="s">
        <v>11</v>
      </c>
      <c r="D463" s="14"/>
      <c r="E463" s="14"/>
      <c r="F463" s="2">
        <f>F464</f>
        <v>1600</v>
      </c>
    </row>
    <row r="464" spans="1:6" ht="25.5" x14ac:dyDescent="0.2">
      <c r="A464" s="22" t="s">
        <v>40</v>
      </c>
      <c r="B464" s="19" t="s">
        <v>35</v>
      </c>
      <c r="C464" s="19" t="s">
        <v>11</v>
      </c>
      <c r="D464" s="19" t="s">
        <v>235</v>
      </c>
      <c r="E464" s="19"/>
      <c r="F464" s="9">
        <f>F465</f>
        <v>1600</v>
      </c>
    </row>
    <row r="465" spans="1:6" ht="29.25" customHeight="1" x14ac:dyDescent="0.2">
      <c r="A465" s="22" t="s">
        <v>39</v>
      </c>
      <c r="B465" s="19" t="s">
        <v>35</v>
      </c>
      <c r="C465" s="19" t="s">
        <v>11</v>
      </c>
      <c r="D465" s="19" t="s">
        <v>236</v>
      </c>
      <c r="E465" s="19"/>
      <c r="F465" s="9">
        <f>F468+F466</f>
        <v>1600</v>
      </c>
    </row>
    <row r="466" spans="1:6" ht="25.5" x14ac:dyDescent="0.2">
      <c r="A466" s="18" t="s">
        <v>29</v>
      </c>
      <c r="B466" s="17" t="s">
        <v>35</v>
      </c>
      <c r="C466" s="17" t="s">
        <v>11</v>
      </c>
      <c r="D466" s="17" t="s">
        <v>236</v>
      </c>
      <c r="E466" s="17" t="s">
        <v>28</v>
      </c>
      <c r="F466" s="5">
        <f>F467</f>
        <v>0</v>
      </c>
    </row>
    <row r="467" spans="1:6" ht="25.5" x14ac:dyDescent="0.2">
      <c r="A467" s="18" t="s">
        <v>27</v>
      </c>
      <c r="B467" s="17" t="s">
        <v>35</v>
      </c>
      <c r="C467" s="17" t="s">
        <v>11</v>
      </c>
      <c r="D467" s="17" t="s">
        <v>236</v>
      </c>
      <c r="E467" s="17" t="s">
        <v>24</v>
      </c>
      <c r="F467" s="5">
        <v>0</v>
      </c>
    </row>
    <row r="468" spans="1:6" ht="38.25" customHeight="1" x14ac:dyDescent="0.2">
      <c r="A468" s="25" t="s">
        <v>38</v>
      </c>
      <c r="B468" s="17" t="s">
        <v>35</v>
      </c>
      <c r="C468" s="17" t="s">
        <v>11</v>
      </c>
      <c r="D468" s="17" t="s">
        <v>236</v>
      </c>
      <c r="E468" s="17" t="s">
        <v>37</v>
      </c>
      <c r="F468" s="5">
        <f>F469</f>
        <v>1600</v>
      </c>
    </row>
    <row r="469" spans="1:6" ht="17.25" customHeight="1" x14ac:dyDescent="0.2">
      <c r="A469" s="18" t="s">
        <v>36</v>
      </c>
      <c r="B469" s="17" t="s">
        <v>35</v>
      </c>
      <c r="C469" s="17" t="s">
        <v>11</v>
      </c>
      <c r="D469" s="17" t="s">
        <v>236</v>
      </c>
      <c r="E469" s="17" t="s">
        <v>34</v>
      </c>
      <c r="F469" s="5">
        <v>1600</v>
      </c>
    </row>
    <row r="470" spans="1:6" ht="15.75" customHeight="1" x14ac:dyDescent="0.2">
      <c r="A470" s="16" t="s">
        <v>507</v>
      </c>
      <c r="B470" s="14" t="s">
        <v>35</v>
      </c>
      <c r="C470" s="14" t="s">
        <v>25</v>
      </c>
      <c r="D470" s="14"/>
      <c r="E470" s="14"/>
      <c r="F470" s="2">
        <f>F471+F474</f>
        <v>2105.3000000000002</v>
      </c>
    </row>
    <row r="471" spans="1:6" ht="24.75" customHeight="1" x14ac:dyDescent="0.2">
      <c r="A471" s="22" t="s">
        <v>237</v>
      </c>
      <c r="B471" s="17" t="s">
        <v>35</v>
      </c>
      <c r="C471" s="17" t="s">
        <v>11</v>
      </c>
      <c r="D471" s="19" t="s">
        <v>238</v>
      </c>
      <c r="E471" s="19"/>
      <c r="F471" s="9">
        <f>F472</f>
        <v>2000</v>
      </c>
    </row>
    <row r="472" spans="1:6" ht="38.25" x14ac:dyDescent="0.2">
      <c r="A472" s="25" t="s">
        <v>38</v>
      </c>
      <c r="B472" s="17" t="s">
        <v>35</v>
      </c>
      <c r="C472" s="17" t="s">
        <v>11</v>
      </c>
      <c r="D472" s="17" t="s">
        <v>238</v>
      </c>
      <c r="E472" s="17" t="s">
        <v>37</v>
      </c>
      <c r="F472" s="5">
        <f>F473</f>
        <v>2000</v>
      </c>
    </row>
    <row r="473" spans="1:6" x14ac:dyDescent="0.2">
      <c r="A473" s="18" t="s">
        <v>36</v>
      </c>
      <c r="B473" s="17" t="s">
        <v>35</v>
      </c>
      <c r="C473" s="17" t="s">
        <v>11</v>
      </c>
      <c r="D473" s="17" t="s">
        <v>238</v>
      </c>
      <c r="E473" s="17" t="s">
        <v>34</v>
      </c>
      <c r="F473" s="5">
        <v>2000</v>
      </c>
    </row>
    <row r="474" spans="1:6" ht="14.25" customHeight="1" x14ac:dyDescent="0.2">
      <c r="A474" s="22" t="s">
        <v>239</v>
      </c>
      <c r="B474" s="17" t="s">
        <v>35</v>
      </c>
      <c r="C474" s="17" t="s">
        <v>11</v>
      </c>
      <c r="D474" s="19" t="s">
        <v>240</v>
      </c>
      <c r="E474" s="19"/>
      <c r="F474" s="9">
        <f>F475</f>
        <v>105.3</v>
      </c>
    </row>
    <row r="475" spans="1:6" ht="38.25" x14ac:dyDescent="0.2">
      <c r="A475" s="25" t="s">
        <v>38</v>
      </c>
      <c r="B475" s="17" t="s">
        <v>35</v>
      </c>
      <c r="C475" s="17" t="s">
        <v>11</v>
      </c>
      <c r="D475" s="17" t="s">
        <v>240</v>
      </c>
      <c r="E475" s="17" t="s">
        <v>37</v>
      </c>
      <c r="F475" s="5">
        <f>F476</f>
        <v>105.3</v>
      </c>
    </row>
    <row r="476" spans="1:6" x14ac:dyDescent="0.2">
      <c r="A476" s="18" t="s">
        <v>36</v>
      </c>
      <c r="B476" s="17" t="s">
        <v>35</v>
      </c>
      <c r="C476" s="17" t="s">
        <v>11</v>
      </c>
      <c r="D476" s="17" t="s">
        <v>240</v>
      </c>
      <c r="E476" s="17" t="s">
        <v>34</v>
      </c>
      <c r="F476" s="5">
        <v>105.3</v>
      </c>
    </row>
    <row r="477" spans="1:6" ht="25.5" x14ac:dyDescent="0.2">
      <c r="A477" s="16" t="s">
        <v>591</v>
      </c>
      <c r="B477" s="14" t="s">
        <v>35</v>
      </c>
      <c r="C477" s="14" t="s">
        <v>102</v>
      </c>
      <c r="D477" s="14"/>
      <c r="E477" s="14"/>
      <c r="F477" s="2">
        <f>F478</f>
        <v>2250</v>
      </c>
    </row>
    <row r="478" spans="1:6" ht="63.75" x14ac:dyDescent="0.2">
      <c r="A478" s="22" t="s">
        <v>237</v>
      </c>
      <c r="B478" s="17" t="s">
        <v>35</v>
      </c>
      <c r="C478" s="17" t="s">
        <v>102</v>
      </c>
      <c r="D478" s="19" t="s">
        <v>238</v>
      </c>
      <c r="E478" s="17"/>
      <c r="F478" s="5">
        <f>F479</f>
        <v>2250</v>
      </c>
    </row>
    <row r="479" spans="1:6" x14ac:dyDescent="0.2">
      <c r="A479" s="59" t="s">
        <v>105</v>
      </c>
      <c r="B479" s="17" t="s">
        <v>35</v>
      </c>
      <c r="C479" s="17" t="s">
        <v>102</v>
      </c>
      <c r="D479" s="17" t="s">
        <v>238</v>
      </c>
      <c r="E479" s="17" t="s">
        <v>6</v>
      </c>
      <c r="F479" s="5">
        <f>F480</f>
        <v>2250</v>
      </c>
    </row>
    <row r="480" spans="1:6" x14ac:dyDescent="0.2">
      <c r="A480" s="59" t="s">
        <v>282</v>
      </c>
      <c r="B480" s="17" t="s">
        <v>35</v>
      </c>
      <c r="C480" s="17" t="s">
        <v>102</v>
      </c>
      <c r="D480" s="17" t="s">
        <v>238</v>
      </c>
      <c r="E480" s="17" t="s">
        <v>272</v>
      </c>
      <c r="F480" s="5">
        <v>2250</v>
      </c>
    </row>
    <row r="481" spans="1:6" x14ac:dyDescent="0.2">
      <c r="A481" s="16" t="s">
        <v>33</v>
      </c>
      <c r="B481" s="14" t="s">
        <v>26</v>
      </c>
      <c r="C481" s="14"/>
      <c r="D481" s="14"/>
      <c r="E481" s="14"/>
      <c r="F481" s="2">
        <f>F482+F486</f>
        <v>2015</v>
      </c>
    </row>
    <row r="482" spans="1:6" x14ac:dyDescent="0.2">
      <c r="A482" s="16" t="s">
        <v>32</v>
      </c>
      <c r="B482" s="14" t="s">
        <v>26</v>
      </c>
      <c r="C482" s="14" t="s">
        <v>11</v>
      </c>
      <c r="D482" s="14"/>
      <c r="E482" s="14"/>
      <c r="F482" s="2">
        <f>F483</f>
        <v>1800</v>
      </c>
    </row>
    <row r="483" spans="1:6" ht="38.25" x14ac:dyDescent="0.2">
      <c r="A483" s="22" t="s">
        <v>30</v>
      </c>
      <c r="B483" s="24" t="s">
        <v>26</v>
      </c>
      <c r="C483" s="24" t="s">
        <v>11</v>
      </c>
      <c r="D483" s="19" t="s">
        <v>234</v>
      </c>
      <c r="E483" s="19"/>
      <c r="F483" s="9">
        <f>F484</f>
        <v>1800</v>
      </c>
    </row>
    <row r="484" spans="1:6" ht="25.5" x14ac:dyDescent="0.2">
      <c r="A484" s="18" t="s">
        <v>29</v>
      </c>
      <c r="B484" s="23" t="s">
        <v>26</v>
      </c>
      <c r="C484" s="23" t="s">
        <v>11</v>
      </c>
      <c r="D484" s="17" t="s">
        <v>234</v>
      </c>
      <c r="E484" s="17" t="s">
        <v>28</v>
      </c>
      <c r="F484" s="5">
        <f>F485</f>
        <v>1800</v>
      </c>
    </row>
    <row r="485" spans="1:6" ht="24" customHeight="1" x14ac:dyDescent="0.2">
      <c r="A485" s="18" t="s">
        <v>27</v>
      </c>
      <c r="B485" s="23" t="s">
        <v>26</v>
      </c>
      <c r="C485" s="23" t="s">
        <v>11</v>
      </c>
      <c r="D485" s="17" t="s">
        <v>234</v>
      </c>
      <c r="E485" s="17" t="s">
        <v>24</v>
      </c>
      <c r="F485" s="5">
        <v>1800</v>
      </c>
    </row>
    <row r="486" spans="1:6" ht="15" customHeight="1" x14ac:dyDescent="0.2">
      <c r="A486" s="16" t="s">
        <v>31</v>
      </c>
      <c r="B486" s="14" t="s">
        <v>26</v>
      </c>
      <c r="C486" s="14" t="s">
        <v>25</v>
      </c>
      <c r="D486" s="14"/>
      <c r="E486" s="14"/>
      <c r="F486" s="2">
        <f>F487</f>
        <v>215</v>
      </c>
    </row>
    <row r="487" spans="1:6" ht="38.25" x14ac:dyDescent="0.2">
      <c r="A487" s="22" t="s">
        <v>30</v>
      </c>
      <c r="B487" s="19" t="s">
        <v>26</v>
      </c>
      <c r="C487" s="19" t="s">
        <v>25</v>
      </c>
      <c r="D487" s="19" t="s">
        <v>234</v>
      </c>
      <c r="E487" s="19"/>
      <c r="F487" s="9">
        <f>F488</f>
        <v>215</v>
      </c>
    </row>
    <row r="488" spans="1:6" ht="25.5" x14ac:dyDescent="0.2">
      <c r="A488" s="18" t="s">
        <v>29</v>
      </c>
      <c r="B488" s="17" t="s">
        <v>26</v>
      </c>
      <c r="C488" s="17" t="s">
        <v>25</v>
      </c>
      <c r="D488" s="17" t="s">
        <v>234</v>
      </c>
      <c r="E488" s="17" t="s">
        <v>28</v>
      </c>
      <c r="F488" s="5">
        <f>F489</f>
        <v>215</v>
      </c>
    </row>
    <row r="489" spans="1:6" ht="24" customHeight="1" x14ac:dyDescent="0.2">
      <c r="A489" s="18" t="s">
        <v>27</v>
      </c>
      <c r="B489" s="17" t="s">
        <v>26</v>
      </c>
      <c r="C489" s="17" t="s">
        <v>25</v>
      </c>
      <c r="D489" s="17" t="s">
        <v>234</v>
      </c>
      <c r="E489" s="17" t="s">
        <v>24</v>
      </c>
      <c r="F489" s="5">
        <v>215</v>
      </c>
    </row>
    <row r="490" spans="1:6" ht="27" customHeight="1" x14ac:dyDescent="0.2">
      <c r="A490" s="16" t="s">
        <v>23</v>
      </c>
      <c r="B490" s="14" t="s">
        <v>17</v>
      </c>
      <c r="C490" s="14"/>
      <c r="D490" s="14"/>
      <c r="E490" s="14"/>
      <c r="F490" s="2">
        <f>F491</f>
        <v>6600</v>
      </c>
    </row>
    <row r="491" spans="1:6" ht="25.5" customHeight="1" x14ac:dyDescent="0.2">
      <c r="A491" s="16" t="s">
        <v>22</v>
      </c>
      <c r="B491" s="14" t="s">
        <v>17</v>
      </c>
      <c r="C491" s="14" t="s">
        <v>11</v>
      </c>
      <c r="D491" s="14"/>
      <c r="E491" s="19"/>
      <c r="F491" s="9">
        <f>F492</f>
        <v>6600</v>
      </c>
    </row>
    <row r="492" spans="1:6" ht="18" customHeight="1" x14ac:dyDescent="0.2">
      <c r="A492" s="21" t="s">
        <v>21</v>
      </c>
      <c r="B492" s="19" t="s">
        <v>17</v>
      </c>
      <c r="C492" s="19" t="s">
        <v>11</v>
      </c>
      <c r="D492" s="19" t="s">
        <v>161</v>
      </c>
      <c r="E492" s="19"/>
      <c r="F492" s="9">
        <f>F493</f>
        <v>6600</v>
      </c>
    </row>
    <row r="493" spans="1:6" ht="25.5" x14ac:dyDescent="0.2">
      <c r="A493" s="22" t="s">
        <v>20</v>
      </c>
      <c r="B493" s="19" t="s">
        <v>17</v>
      </c>
      <c r="C493" s="19" t="s">
        <v>11</v>
      </c>
      <c r="D493" s="19" t="s">
        <v>241</v>
      </c>
      <c r="E493" s="19"/>
      <c r="F493" s="9">
        <f>F494</f>
        <v>6600</v>
      </c>
    </row>
    <row r="494" spans="1:6" ht="25.5" x14ac:dyDescent="0.2">
      <c r="A494" s="18" t="s">
        <v>18</v>
      </c>
      <c r="B494" s="17" t="s">
        <v>17</v>
      </c>
      <c r="C494" s="17" t="s">
        <v>11</v>
      </c>
      <c r="D494" s="17" t="s">
        <v>241</v>
      </c>
      <c r="E494" s="17" t="s">
        <v>19</v>
      </c>
      <c r="F494" s="5">
        <f>F495</f>
        <v>6600</v>
      </c>
    </row>
    <row r="495" spans="1:6" ht="25.5" x14ac:dyDescent="0.2">
      <c r="A495" s="18" t="s">
        <v>18</v>
      </c>
      <c r="B495" s="17" t="s">
        <v>17</v>
      </c>
      <c r="C495" s="17" t="s">
        <v>11</v>
      </c>
      <c r="D495" s="17" t="s">
        <v>241</v>
      </c>
      <c r="E495" s="17" t="s">
        <v>16</v>
      </c>
      <c r="F495" s="5">
        <v>6600</v>
      </c>
    </row>
    <row r="496" spans="1:6" ht="18" customHeight="1" x14ac:dyDescent="0.2">
      <c r="A496" s="16" t="s">
        <v>15</v>
      </c>
      <c r="B496" s="14" t="s">
        <v>3</v>
      </c>
      <c r="C496" s="14"/>
      <c r="D496" s="14"/>
      <c r="E496" s="14"/>
      <c r="F496" s="2">
        <f>F497+F502</f>
        <v>72687.600000000006</v>
      </c>
    </row>
    <row r="497" spans="1:6" ht="26.25" customHeight="1" x14ac:dyDescent="0.2">
      <c r="A497" s="13" t="s">
        <v>14</v>
      </c>
      <c r="B497" s="12" t="s">
        <v>3</v>
      </c>
      <c r="C497" s="12" t="s">
        <v>11</v>
      </c>
      <c r="D497" s="12"/>
      <c r="E497" s="12"/>
      <c r="F497" s="2">
        <f>F498</f>
        <v>45285.3</v>
      </c>
    </row>
    <row r="498" spans="1:6" ht="15" customHeight="1" x14ac:dyDescent="0.2">
      <c r="A498" s="21" t="s">
        <v>21</v>
      </c>
      <c r="B498" s="10" t="s">
        <v>3</v>
      </c>
      <c r="C498" s="10" t="s">
        <v>11</v>
      </c>
      <c r="D498" s="19" t="s">
        <v>161</v>
      </c>
      <c r="E498" s="10"/>
      <c r="F498" s="9">
        <f>F499</f>
        <v>45285.3</v>
      </c>
    </row>
    <row r="499" spans="1:6" ht="25.5" x14ac:dyDescent="0.2">
      <c r="A499" s="11" t="s">
        <v>13</v>
      </c>
      <c r="B499" s="10" t="s">
        <v>3</v>
      </c>
      <c r="C499" s="10" t="s">
        <v>11</v>
      </c>
      <c r="D499" s="10" t="s">
        <v>242</v>
      </c>
      <c r="E499" s="10"/>
      <c r="F499" s="9">
        <f>F500</f>
        <v>45285.3</v>
      </c>
    </row>
    <row r="500" spans="1:6" ht="15.75" customHeight="1" x14ac:dyDescent="0.2">
      <c r="A500" s="8" t="s">
        <v>7</v>
      </c>
      <c r="B500" s="6" t="s">
        <v>3</v>
      </c>
      <c r="C500" s="6" t="s">
        <v>11</v>
      </c>
      <c r="D500" s="10" t="s">
        <v>242</v>
      </c>
      <c r="E500" s="6" t="s">
        <v>6</v>
      </c>
      <c r="F500" s="5">
        <f>F501</f>
        <v>45285.3</v>
      </c>
    </row>
    <row r="501" spans="1:6" x14ac:dyDescent="0.2">
      <c r="A501" s="8" t="s">
        <v>12</v>
      </c>
      <c r="B501" s="6" t="s">
        <v>3</v>
      </c>
      <c r="C501" s="6" t="s">
        <v>11</v>
      </c>
      <c r="D501" s="10" t="s">
        <v>242</v>
      </c>
      <c r="E501" s="6" t="s">
        <v>10</v>
      </c>
      <c r="F501" s="5">
        <v>45285.3</v>
      </c>
    </row>
    <row r="502" spans="1:6" ht="25.5" x14ac:dyDescent="0.2">
      <c r="A502" s="13" t="s">
        <v>9</v>
      </c>
      <c r="B502" s="12" t="s">
        <v>3</v>
      </c>
      <c r="C502" s="12" t="s">
        <v>2</v>
      </c>
      <c r="D502" s="12"/>
      <c r="E502" s="12"/>
      <c r="F502" s="296">
        <f>F508+F503</f>
        <v>27402.3</v>
      </c>
    </row>
    <row r="503" spans="1:6" ht="15.75" customHeight="1" x14ac:dyDescent="0.2">
      <c r="A503" s="21" t="s">
        <v>21</v>
      </c>
      <c r="B503" s="10" t="s">
        <v>3</v>
      </c>
      <c r="C503" s="10" t="s">
        <v>2</v>
      </c>
      <c r="D503" s="19" t="s">
        <v>161</v>
      </c>
      <c r="E503" s="6"/>
      <c r="F503" s="30">
        <f>F504</f>
        <v>27402.3</v>
      </c>
    </row>
    <row r="504" spans="1:6" ht="76.5" x14ac:dyDescent="0.2">
      <c r="A504" s="11" t="s">
        <v>8</v>
      </c>
      <c r="B504" s="10" t="s">
        <v>3</v>
      </c>
      <c r="C504" s="10" t="s">
        <v>2</v>
      </c>
      <c r="D504" s="10" t="s">
        <v>243</v>
      </c>
      <c r="E504" s="10"/>
      <c r="F504" s="30">
        <f>F505</f>
        <v>27402.3</v>
      </c>
    </row>
    <row r="505" spans="1:6" x14ac:dyDescent="0.2">
      <c r="A505" s="8" t="s">
        <v>7</v>
      </c>
      <c r="B505" s="6" t="s">
        <v>3</v>
      </c>
      <c r="C505" s="6" t="s">
        <v>2</v>
      </c>
      <c r="D505" s="6" t="s">
        <v>243</v>
      </c>
      <c r="E505" s="6" t="s">
        <v>6</v>
      </c>
      <c r="F505" s="28">
        <f>F506</f>
        <v>27402.3</v>
      </c>
    </row>
    <row r="506" spans="1:6" x14ac:dyDescent="0.2">
      <c r="A506" s="8" t="s">
        <v>5</v>
      </c>
      <c r="B506" s="6" t="s">
        <v>3</v>
      </c>
      <c r="C506" s="6" t="s">
        <v>2</v>
      </c>
      <c r="D506" s="6" t="s">
        <v>243</v>
      </c>
      <c r="E506" s="6" t="s">
        <v>1</v>
      </c>
      <c r="F506" s="28">
        <v>27402.3</v>
      </c>
    </row>
    <row r="507" spans="1:6" x14ac:dyDescent="0.2">
      <c r="A507" s="4" t="s">
        <v>0</v>
      </c>
      <c r="B507" s="3"/>
      <c r="C507" s="3"/>
      <c r="D507" s="3"/>
      <c r="E507" s="3"/>
      <c r="F507" s="2">
        <f>F13+F93+F99+F118+F157+F187+F367+F408+F462+F481+F490+F496</f>
        <v>847807.79999999993</v>
      </c>
    </row>
  </sheetData>
  <mergeCells count="4">
    <mergeCell ref="C8:D8"/>
    <mergeCell ref="A9:D9"/>
    <mergeCell ref="A5:E6"/>
    <mergeCell ref="D1:E4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7"/>
  <sheetViews>
    <sheetView tabSelected="1" workbookViewId="0">
      <selection activeCell="I6" sqref="I6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2.140625" style="1" customWidth="1"/>
    <col min="8" max="16384" width="9.140625" style="1"/>
  </cols>
  <sheetData>
    <row r="1" spans="1:7" ht="12.75" customHeight="1" x14ac:dyDescent="0.2">
      <c r="A1" s="75"/>
      <c r="B1" s="75"/>
      <c r="C1" s="75"/>
      <c r="D1" s="75"/>
      <c r="E1" s="298" t="s">
        <v>798</v>
      </c>
      <c r="F1" s="298"/>
      <c r="G1" s="298"/>
    </row>
    <row r="2" spans="1:7" x14ac:dyDescent="0.2">
      <c r="A2" s="74"/>
      <c r="B2" s="74"/>
      <c r="C2" s="74"/>
      <c r="D2" s="74"/>
      <c r="E2" s="298"/>
      <c r="F2" s="298"/>
      <c r="G2" s="298"/>
    </row>
    <row r="3" spans="1:7" ht="69" customHeight="1" x14ac:dyDescent="0.2">
      <c r="A3" s="74"/>
      <c r="B3" s="74"/>
      <c r="C3" s="74"/>
      <c r="D3" s="74"/>
      <c r="E3" s="298"/>
      <c r="F3" s="298"/>
      <c r="G3" s="298"/>
    </row>
    <row r="4" spans="1:7" x14ac:dyDescent="0.2">
      <c r="A4" s="74"/>
      <c r="B4" s="74"/>
      <c r="C4" s="74"/>
      <c r="D4" s="74"/>
      <c r="E4" s="73"/>
      <c r="F4" s="72"/>
      <c r="G4" s="72"/>
    </row>
    <row r="5" spans="1:7" x14ac:dyDescent="0.2">
      <c r="A5" s="383" t="s">
        <v>263</v>
      </c>
      <c r="B5" s="383"/>
      <c r="C5" s="383"/>
      <c r="D5" s="383"/>
      <c r="E5" s="383"/>
      <c r="F5" s="383"/>
      <c r="G5" s="383"/>
    </row>
    <row r="6" spans="1:7" ht="21" customHeight="1" x14ac:dyDescent="0.2">
      <c r="A6" s="383"/>
      <c r="B6" s="383"/>
      <c r="C6" s="383"/>
      <c r="D6" s="383"/>
      <c r="E6" s="383"/>
      <c r="F6" s="383"/>
      <c r="G6" s="383"/>
    </row>
    <row r="7" spans="1:7" x14ac:dyDescent="0.2">
      <c r="A7" s="70"/>
      <c r="B7" s="70"/>
      <c r="C7" s="70"/>
      <c r="D7" s="70"/>
      <c r="E7" s="70"/>
      <c r="F7" s="71"/>
      <c r="G7" s="71"/>
    </row>
    <row r="8" spans="1:7" x14ac:dyDescent="0.2">
      <c r="A8" s="70"/>
      <c r="B8" s="70"/>
      <c r="C8" s="70"/>
      <c r="D8" s="70"/>
      <c r="E8" s="70"/>
      <c r="F8" s="382" t="s">
        <v>160</v>
      </c>
      <c r="G8" s="382"/>
    </row>
    <row r="9" spans="1:7" ht="15.75" x14ac:dyDescent="0.25">
      <c r="A9" s="383" t="s">
        <v>264</v>
      </c>
      <c r="B9" s="383"/>
      <c r="C9" s="383"/>
      <c r="D9" s="383"/>
      <c r="E9" s="383"/>
      <c r="F9" s="383"/>
      <c r="G9" s="383"/>
    </row>
    <row r="10" spans="1:7" ht="15.75" x14ac:dyDescent="0.25">
      <c r="A10" s="69"/>
      <c r="B10" s="69"/>
      <c r="C10" s="68"/>
      <c r="D10" s="68"/>
      <c r="E10" s="68"/>
      <c r="F10" s="68"/>
      <c r="G10" s="68"/>
    </row>
    <row r="11" spans="1:7" ht="47.25" x14ac:dyDescent="0.2">
      <c r="A11" s="67" t="s">
        <v>159</v>
      </c>
      <c r="B11" s="67" t="s">
        <v>158</v>
      </c>
      <c r="C11" s="67" t="s">
        <v>157</v>
      </c>
      <c r="D11" s="67" t="s">
        <v>156</v>
      </c>
      <c r="E11" s="67" t="s">
        <v>155</v>
      </c>
      <c r="F11" s="67" t="s">
        <v>154</v>
      </c>
      <c r="G11" s="67" t="s">
        <v>153</v>
      </c>
    </row>
    <row r="12" spans="1:7" ht="15.75" x14ac:dyDescent="0.2">
      <c r="A12" s="66" t="s">
        <v>152</v>
      </c>
      <c r="B12" s="65">
        <v>203</v>
      </c>
      <c r="C12" s="64"/>
      <c r="D12" s="64"/>
      <c r="E12" s="64"/>
      <c r="F12" s="64"/>
      <c r="G12" s="63">
        <f>G507</f>
        <v>847807.79999999993</v>
      </c>
    </row>
    <row r="13" spans="1:7" x14ac:dyDescent="0.2">
      <c r="A13" s="62" t="s">
        <v>151</v>
      </c>
      <c r="B13" s="15" t="s">
        <v>4</v>
      </c>
      <c r="C13" s="15" t="s">
        <v>11</v>
      </c>
      <c r="D13" s="15"/>
      <c r="E13" s="15"/>
      <c r="F13" s="15"/>
      <c r="G13" s="2">
        <f>G14+G19+G24+G67+G72+G88+G83</f>
        <v>37905.099999999991</v>
      </c>
    </row>
    <row r="14" spans="1:7" ht="27.75" customHeight="1" x14ac:dyDescent="0.2">
      <c r="A14" s="62" t="s">
        <v>150</v>
      </c>
      <c r="B14" s="15" t="s">
        <v>4</v>
      </c>
      <c r="C14" s="15" t="s">
        <v>149</v>
      </c>
      <c r="D14" s="15" t="s">
        <v>148</v>
      </c>
      <c r="E14" s="15"/>
      <c r="F14" s="15"/>
      <c r="G14" s="2">
        <f>G15</f>
        <v>1409.5</v>
      </c>
    </row>
    <row r="15" spans="1:7" ht="15.75" customHeight="1" x14ac:dyDescent="0.2">
      <c r="A15" s="21" t="s">
        <v>21</v>
      </c>
      <c r="B15" s="15" t="s">
        <v>4</v>
      </c>
      <c r="C15" s="20" t="s">
        <v>11</v>
      </c>
      <c r="D15" s="20" t="s">
        <v>25</v>
      </c>
      <c r="E15" s="20" t="s">
        <v>161</v>
      </c>
      <c r="F15" s="20"/>
      <c r="G15" s="9">
        <f>G16</f>
        <v>1409.5</v>
      </c>
    </row>
    <row r="16" spans="1:7" x14ac:dyDescent="0.2">
      <c r="A16" s="21" t="s">
        <v>147</v>
      </c>
      <c r="B16" s="15" t="s">
        <v>4</v>
      </c>
      <c r="C16" s="20" t="s">
        <v>11</v>
      </c>
      <c r="D16" s="20" t="s">
        <v>25</v>
      </c>
      <c r="E16" s="20" t="s">
        <v>255</v>
      </c>
      <c r="F16" s="20"/>
      <c r="G16" s="9">
        <f>G17</f>
        <v>1409.5</v>
      </c>
    </row>
    <row r="17" spans="1:7" ht="51" x14ac:dyDescent="0.2">
      <c r="A17" s="18" t="s">
        <v>76</v>
      </c>
      <c r="B17" s="15" t="s">
        <v>4</v>
      </c>
      <c r="C17" s="17" t="s">
        <v>11</v>
      </c>
      <c r="D17" s="17" t="s">
        <v>25</v>
      </c>
      <c r="E17" s="26" t="s">
        <v>255</v>
      </c>
      <c r="F17" s="17" t="s">
        <v>75</v>
      </c>
      <c r="G17" s="5">
        <f>G18</f>
        <v>1409.5</v>
      </c>
    </row>
    <row r="18" spans="1:7" ht="25.5" x14ac:dyDescent="0.2">
      <c r="A18" s="18" t="s">
        <v>134</v>
      </c>
      <c r="B18" s="15" t="s">
        <v>4</v>
      </c>
      <c r="C18" s="17" t="s">
        <v>11</v>
      </c>
      <c r="D18" s="17" t="s">
        <v>25</v>
      </c>
      <c r="E18" s="26" t="s">
        <v>255</v>
      </c>
      <c r="F18" s="17" t="s">
        <v>133</v>
      </c>
      <c r="G18" s="5">
        <v>1409.5</v>
      </c>
    </row>
    <row r="19" spans="1:7" ht="38.25" x14ac:dyDescent="0.2">
      <c r="A19" s="16" t="s">
        <v>146</v>
      </c>
      <c r="B19" s="15" t="s">
        <v>4</v>
      </c>
      <c r="C19" s="14" t="s">
        <v>11</v>
      </c>
      <c r="D19" s="14" t="s">
        <v>2</v>
      </c>
      <c r="E19" s="14"/>
      <c r="F19" s="14"/>
      <c r="G19" s="2">
        <f>G20</f>
        <v>397.1</v>
      </c>
    </row>
    <row r="20" spans="1:7" x14ac:dyDescent="0.2">
      <c r="A20" s="21" t="s">
        <v>21</v>
      </c>
      <c r="B20" s="15" t="s">
        <v>4</v>
      </c>
      <c r="C20" s="19" t="s">
        <v>11</v>
      </c>
      <c r="D20" s="19" t="s">
        <v>2</v>
      </c>
      <c r="E20" s="20" t="s">
        <v>161</v>
      </c>
      <c r="F20" s="19"/>
      <c r="G20" s="9">
        <f>G21</f>
        <v>397.1</v>
      </c>
    </row>
    <row r="21" spans="1:7" ht="25.5" x14ac:dyDescent="0.2">
      <c r="A21" s="22" t="s">
        <v>145</v>
      </c>
      <c r="B21" s="15" t="s">
        <v>4</v>
      </c>
      <c r="C21" s="19" t="s">
        <v>11</v>
      </c>
      <c r="D21" s="19" t="s">
        <v>2</v>
      </c>
      <c r="E21" s="20" t="s">
        <v>254</v>
      </c>
      <c r="F21" s="19"/>
      <c r="G21" s="9">
        <f>G22</f>
        <v>397.1</v>
      </c>
    </row>
    <row r="22" spans="1:7" ht="51" x14ac:dyDescent="0.2">
      <c r="A22" s="18" t="s">
        <v>76</v>
      </c>
      <c r="B22" s="15" t="s">
        <v>4</v>
      </c>
      <c r="C22" s="17" t="s">
        <v>11</v>
      </c>
      <c r="D22" s="17" t="s">
        <v>2</v>
      </c>
      <c r="E22" s="26" t="s">
        <v>254</v>
      </c>
      <c r="F22" s="17" t="s">
        <v>75</v>
      </c>
      <c r="G22" s="5">
        <f>G23</f>
        <v>397.1</v>
      </c>
    </row>
    <row r="23" spans="1:7" ht="25.5" x14ac:dyDescent="0.2">
      <c r="A23" s="18" t="s">
        <v>134</v>
      </c>
      <c r="B23" s="15" t="s">
        <v>4</v>
      </c>
      <c r="C23" s="17" t="s">
        <v>11</v>
      </c>
      <c r="D23" s="17" t="s">
        <v>2</v>
      </c>
      <c r="E23" s="26" t="s">
        <v>254</v>
      </c>
      <c r="F23" s="17" t="s">
        <v>133</v>
      </c>
      <c r="G23" s="5">
        <v>397.1</v>
      </c>
    </row>
    <row r="24" spans="1:7" ht="38.25" x14ac:dyDescent="0.2">
      <c r="A24" s="16" t="s">
        <v>144</v>
      </c>
      <c r="B24" s="15" t="s">
        <v>4</v>
      </c>
      <c r="C24" s="14" t="s">
        <v>11</v>
      </c>
      <c r="D24" s="14" t="s">
        <v>48</v>
      </c>
      <c r="E24" s="14"/>
      <c r="F24" s="14"/>
      <c r="G24" s="61">
        <f>G25</f>
        <v>33630.599999999991</v>
      </c>
    </row>
    <row r="25" spans="1:7" x14ac:dyDescent="0.2">
      <c r="A25" s="21" t="s">
        <v>21</v>
      </c>
      <c r="B25" s="15" t="s">
        <v>4</v>
      </c>
      <c r="C25" s="19" t="s">
        <v>11</v>
      </c>
      <c r="D25" s="19" t="s">
        <v>48</v>
      </c>
      <c r="E25" s="20" t="s">
        <v>161</v>
      </c>
      <c r="F25" s="19"/>
      <c r="G25" s="9">
        <f>G26+G29+G35+G40+G45+G50+G57+G62</f>
        <v>33630.599999999991</v>
      </c>
    </row>
    <row r="26" spans="1:7" ht="33.75" customHeight="1" x14ac:dyDescent="0.2">
      <c r="A26" s="57" t="s">
        <v>137</v>
      </c>
      <c r="B26" s="15" t="s">
        <v>4</v>
      </c>
      <c r="C26" s="17" t="s">
        <v>11</v>
      </c>
      <c r="D26" s="17" t="s">
        <v>48</v>
      </c>
      <c r="E26" s="26" t="s">
        <v>162</v>
      </c>
      <c r="F26" s="17"/>
      <c r="G26" s="5">
        <f>G27</f>
        <v>21798.5</v>
      </c>
    </row>
    <row r="27" spans="1:7" ht="51" x14ac:dyDescent="0.2">
      <c r="A27" s="18" t="s">
        <v>76</v>
      </c>
      <c r="B27" s="15" t="s">
        <v>4</v>
      </c>
      <c r="C27" s="17" t="s">
        <v>11</v>
      </c>
      <c r="D27" s="17" t="s">
        <v>48</v>
      </c>
      <c r="E27" s="26" t="s">
        <v>162</v>
      </c>
      <c r="F27" s="17" t="s">
        <v>75</v>
      </c>
      <c r="G27" s="44">
        <f>G28</f>
        <v>21798.5</v>
      </c>
    </row>
    <row r="28" spans="1:7" ht="25.5" x14ac:dyDescent="0.2">
      <c r="A28" s="18" t="s">
        <v>134</v>
      </c>
      <c r="B28" s="15" t="s">
        <v>4</v>
      </c>
      <c r="C28" s="17" t="s">
        <v>11</v>
      </c>
      <c r="D28" s="17" t="s">
        <v>48</v>
      </c>
      <c r="E28" s="26" t="s">
        <v>162</v>
      </c>
      <c r="F28" s="17" t="s">
        <v>133</v>
      </c>
      <c r="G28" s="44">
        <v>21798.5</v>
      </c>
    </row>
    <row r="29" spans="1:7" ht="25.5" x14ac:dyDescent="0.2">
      <c r="A29" s="18" t="s">
        <v>45</v>
      </c>
      <c r="B29" s="15" t="s">
        <v>4</v>
      </c>
      <c r="C29" s="17" t="s">
        <v>11</v>
      </c>
      <c r="D29" s="17" t="s">
        <v>48</v>
      </c>
      <c r="E29" s="26" t="s">
        <v>163</v>
      </c>
      <c r="F29" s="17"/>
      <c r="G29" s="5">
        <f>G30+G32</f>
        <v>7488.3</v>
      </c>
    </row>
    <row r="30" spans="1:7" ht="25.5" x14ac:dyDescent="0.2">
      <c r="A30" s="18" t="s">
        <v>29</v>
      </c>
      <c r="B30" s="15" t="s">
        <v>4</v>
      </c>
      <c r="C30" s="17" t="s">
        <v>11</v>
      </c>
      <c r="D30" s="17" t="s">
        <v>48</v>
      </c>
      <c r="E30" s="26" t="s">
        <v>163</v>
      </c>
      <c r="F30" s="17" t="s">
        <v>28</v>
      </c>
      <c r="G30" s="44">
        <f>G31</f>
        <v>6886.3</v>
      </c>
    </row>
    <row r="31" spans="1:7" ht="25.5" x14ac:dyDescent="0.2">
      <c r="A31" s="18" t="s">
        <v>27</v>
      </c>
      <c r="B31" s="15" t="s">
        <v>4</v>
      </c>
      <c r="C31" s="17" t="s">
        <v>11</v>
      </c>
      <c r="D31" s="17" t="s">
        <v>48</v>
      </c>
      <c r="E31" s="26" t="s">
        <v>163</v>
      </c>
      <c r="F31" s="17" t="s">
        <v>24</v>
      </c>
      <c r="G31" s="44">
        <v>6886.3</v>
      </c>
    </row>
    <row r="32" spans="1:7" x14ac:dyDescent="0.2">
      <c r="A32" s="18" t="s">
        <v>72</v>
      </c>
      <c r="B32" s="15" t="s">
        <v>4</v>
      </c>
      <c r="C32" s="17" t="s">
        <v>11</v>
      </c>
      <c r="D32" s="17" t="s">
        <v>48</v>
      </c>
      <c r="E32" s="26" t="s">
        <v>163</v>
      </c>
      <c r="F32" s="17" t="s">
        <v>71</v>
      </c>
      <c r="G32" s="5">
        <f>G33+G34</f>
        <v>602</v>
      </c>
    </row>
    <row r="33" spans="1:7" x14ac:dyDescent="0.2">
      <c r="A33" s="18" t="s">
        <v>782</v>
      </c>
      <c r="B33" s="15" t="s">
        <v>4</v>
      </c>
      <c r="C33" s="17" t="s">
        <v>11</v>
      </c>
      <c r="D33" s="17" t="s">
        <v>48</v>
      </c>
      <c r="E33" s="26" t="s">
        <v>163</v>
      </c>
      <c r="F33" s="17" t="s">
        <v>578</v>
      </c>
      <c r="G33" s="5">
        <v>7</v>
      </c>
    </row>
    <row r="34" spans="1:7" x14ac:dyDescent="0.2">
      <c r="A34" s="18" t="s">
        <v>70</v>
      </c>
      <c r="B34" s="15" t="s">
        <v>4</v>
      </c>
      <c r="C34" s="17" t="s">
        <v>11</v>
      </c>
      <c r="D34" s="17" t="s">
        <v>48</v>
      </c>
      <c r="E34" s="26" t="s">
        <v>163</v>
      </c>
      <c r="F34" s="17" t="s">
        <v>69</v>
      </c>
      <c r="G34" s="5">
        <v>595</v>
      </c>
    </row>
    <row r="35" spans="1:7" ht="38.25" x14ac:dyDescent="0.2">
      <c r="A35" s="22" t="s">
        <v>62</v>
      </c>
      <c r="B35" s="15" t="s">
        <v>4</v>
      </c>
      <c r="C35" s="19" t="s">
        <v>11</v>
      </c>
      <c r="D35" s="19" t="s">
        <v>48</v>
      </c>
      <c r="E35" s="19" t="s">
        <v>172</v>
      </c>
      <c r="F35" s="19"/>
      <c r="G35" s="9">
        <f>G36+G38</f>
        <v>1290</v>
      </c>
    </row>
    <row r="36" spans="1:7" ht="51" x14ac:dyDescent="0.2">
      <c r="A36" s="18" t="s">
        <v>76</v>
      </c>
      <c r="B36" s="15" t="s">
        <v>4</v>
      </c>
      <c r="C36" s="17" t="s">
        <v>11</v>
      </c>
      <c r="D36" s="17" t="s">
        <v>48</v>
      </c>
      <c r="E36" s="17" t="s">
        <v>172</v>
      </c>
      <c r="F36" s="17" t="s">
        <v>75</v>
      </c>
      <c r="G36" s="5">
        <f>G37</f>
        <v>1155.2</v>
      </c>
    </row>
    <row r="37" spans="1:7" ht="25.5" x14ac:dyDescent="0.2">
      <c r="A37" s="18" t="s">
        <v>134</v>
      </c>
      <c r="B37" s="15" t="s">
        <v>4</v>
      </c>
      <c r="C37" s="17" t="s">
        <v>11</v>
      </c>
      <c r="D37" s="17" t="s">
        <v>48</v>
      </c>
      <c r="E37" s="17" t="s">
        <v>172</v>
      </c>
      <c r="F37" s="17" t="s">
        <v>133</v>
      </c>
      <c r="G37" s="5">
        <v>1155.2</v>
      </c>
    </row>
    <row r="38" spans="1:7" ht="25.5" x14ac:dyDescent="0.2">
      <c r="A38" s="18" t="s">
        <v>29</v>
      </c>
      <c r="B38" s="15" t="s">
        <v>4</v>
      </c>
      <c r="C38" s="17" t="s">
        <v>11</v>
      </c>
      <c r="D38" s="17" t="s">
        <v>48</v>
      </c>
      <c r="E38" s="17" t="s">
        <v>172</v>
      </c>
      <c r="F38" s="17" t="s">
        <v>28</v>
      </c>
      <c r="G38" s="5">
        <f>G39</f>
        <v>134.80000000000001</v>
      </c>
    </row>
    <row r="39" spans="1:7" ht="25.5" x14ac:dyDescent="0.2">
      <c r="A39" s="18" t="s">
        <v>27</v>
      </c>
      <c r="B39" s="15" t="s">
        <v>4</v>
      </c>
      <c r="C39" s="17" t="s">
        <v>11</v>
      </c>
      <c r="D39" s="17" t="s">
        <v>48</v>
      </c>
      <c r="E39" s="17" t="s">
        <v>172</v>
      </c>
      <c r="F39" s="17" t="s">
        <v>24</v>
      </c>
      <c r="G39" s="5">
        <v>134.80000000000001</v>
      </c>
    </row>
    <row r="40" spans="1:7" ht="25.5" x14ac:dyDescent="0.2">
      <c r="A40" s="22" t="s">
        <v>143</v>
      </c>
      <c r="B40" s="15" t="s">
        <v>4</v>
      </c>
      <c r="C40" s="19" t="s">
        <v>11</v>
      </c>
      <c r="D40" s="19" t="s">
        <v>48</v>
      </c>
      <c r="E40" s="19" t="s">
        <v>479</v>
      </c>
      <c r="F40" s="19"/>
      <c r="G40" s="9">
        <f>G41+G43</f>
        <v>865</v>
      </c>
    </row>
    <row r="41" spans="1:7" ht="51" x14ac:dyDescent="0.2">
      <c r="A41" s="18" t="s">
        <v>76</v>
      </c>
      <c r="B41" s="15" t="s">
        <v>4</v>
      </c>
      <c r="C41" s="17" t="s">
        <v>11</v>
      </c>
      <c r="D41" s="17" t="s">
        <v>48</v>
      </c>
      <c r="E41" s="17" t="s">
        <v>479</v>
      </c>
      <c r="F41" s="17" t="s">
        <v>75</v>
      </c>
      <c r="G41" s="5">
        <f>G42</f>
        <v>730.6</v>
      </c>
    </row>
    <row r="42" spans="1:7" ht="25.5" x14ac:dyDescent="0.2">
      <c r="A42" s="18" t="s">
        <v>139</v>
      </c>
      <c r="B42" s="15" t="s">
        <v>4</v>
      </c>
      <c r="C42" s="17" t="s">
        <v>11</v>
      </c>
      <c r="D42" s="17" t="s">
        <v>48</v>
      </c>
      <c r="E42" s="17" t="s">
        <v>479</v>
      </c>
      <c r="F42" s="17" t="s">
        <v>133</v>
      </c>
      <c r="G42" s="5">
        <v>730.6</v>
      </c>
    </row>
    <row r="43" spans="1:7" ht="25.5" x14ac:dyDescent="0.2">
      <c r="A43" s="18" t="s">
        <v>29</v>
      </c>
      <c r="B43" s="15" t="s">
        <v>4</v>
      </c>
      <c r="C43" s="17" t="s">
        <v>11</v>
      </c>
      <c r="D43" s="17" t="s">
        <v>48</v>
      </c>
      <c r="E43" s="17" t="s">
        <v>479</v>
      </c>
      <c r="F43" s="17" t="s">
        <v>28</v>
      </c>
      <c r="G43" s="5">
        <f>G44</f>
        <v>134.4</v>
      </c>
    </row>
    <row r="44" spans="1:7" ht="25.5" x14ac:dyDescent="0.2">
      <c r="A44" s="18" t="s">
        <v>27</v>
      </c>
      <c r="B44" s="15" t="s">
        <v>4</v>
      </c>
      <c r="C44" s="17" t="s">
        <v>11</v>
      </c>
      <c r="D44" s="17" t="s">
        <v>48</v>
      </c>
      <c r="E44" s="17" t="s">
        <v>479</v>
      </c>
      <c r="F44" s="17" t="s">
        <v>24</v>
      </c>
      <c r="G44" s="5">
        <v>134.4</v>
      </c>
    </row>
    <row r="45" spans="1:7" ht="38.25" x14ac:dyDescent="0.2">
      <c r="A45" s="22" t="s">
        <v>54</v>
      </c>
      <c r="B45" s="15" t="s">
        <v>4</v>
      </c>
      <c r="C45" s="19" t="s">
        <v>11</v>
      </c>
      <c r="D45" s="19" t="s">
        <v>48</v>
      </c>
      <c r="E45" s="19" t="s">
        <v>480</v>
      </c>
      <c r="F45" s="19"/>
      <c r="G45" s="9">
        <f>G46+G48</f>
        <v>1732.9</v>
      </c>
    </row>
    <row r="46" spans="1:7" ht="51" x14ac:dyDescent="0.2">
      <c r="A46" s="18" t="s">
        <v>76</v>
      </c>
      <c r="B46" s="15" t="s">
        <v>4</v>
      </c>
      <c r="C46" s="17" t="s">
        <v>11</v>
      </c>
      <c r="D46" s="17" t="s">
        <v>48</v>
      </c>
      <c r="E46" s="17" t="s">
        <v>480</v>
      </c>
      <c r="F46" s="17" t="s">
        <v>75</v>
      </c>
      <c r="G46" s="5">
        <f>G47</f>
        <v>1332.9</v>
      </c>
    </row>
    <row r="47" spans="1:7" ht="25.5" x14ac:dyDescent="0.2">
      <c r="A47" s="18" t="s">
        <v>134</v>
      </c>
      <c r="B47" s="15" t="s">
        <v>4</v>
      </c>
      <c r="C47" s="17" t="s">
        <v>11</v>
      </c>
      <c r="D47" s="17" t="s">
        <v>48</v>
      </c>
      <c r="E47" s="17" t="s">
        <v>480</v>
      </c>
      <c r="F47" s="17" t="s">
        <v>133</v>
      </c>
      <c r="G47" s="5">
        <v>1332.9</v>
      </c>
    </row>
    <row r="48" spans="1:7" ht="25.5" x14ac:dyDescent="0.2">
      <c r="A48" s="18" t="s">
        <v>29</v>
      </c>
      <c r="B48" s="15" t="s">
        <v>4</v>
      </c>
      <c r="C48" s="17" t="s">
        <v>11</v>
      </c>
      <c r="D48" s="17" t="s">
        <v>48</v>
      </c>
      <c r="E48" s="17" t="s">
        <v>480</v>
      </c>
      <c r="F48" s="17" t="s">
        <v>28</v>
      </c>
      <c r="G48" s="5">
        <f>G49</f>
        <v>400</v>
      </c>
    </row>
    <row r="49" spans="1:7" ht="25.5" x14ac:dyDescent="0.2">
      <c r="A49" s="18" t="s">
        <v>27</v>
      </c>
      <c r="B49" s="15" t="s">
        <v>4</v>
      </c>
      <c r="C49" s="17" t="s">
        <v>11</v>
      </c>
      <c r="D49" s="17" t="s">
        <v>48</v>
      </c>
      <c r="E49" s="17" t="s">
        <v>480</v>
      </c>
      <c r="F49" s="17" t="s">
        <v>24</v>
      </c>
      <c r="G49" s="5">
        <v>400</v>
      </c>
    </row>
    <row r="50" spans="1:7" ht="25.5" x14ac:dyDescent="0.2">
      <c r="A50" s="11" t="s">
        <v>142</v>
      </c>
      <c r="B50" s="7" t="s">
        <v>4</v>
      </c>
      <c r="C50" s="10" t="s">
        <v>11</v>
      </c>
      <c r="D50" s="10" t="s">
        <v>48</v>
      </c>
      <c r="E50" s="10" t="s">
        <v>164</v>
      </c>
      <c r="F50" s="19"/>
      <c r="G50" s="9">
        <f>G51+G53+G55</f>
        <v>5</v>
      </c>
    </row>
    <row r="51" spans="1:7" ht="51" x14ac:dyDescent="0.2">
      <c r="A51" s="18" t="s">
        <v>76</v>
      </c>
      <c r="B51" s="7" t="s">
        <v>4</v>
      </c>
      <c r="C51" s="6" t="s">
        <v>11</v>
      </c>
      <c r="D51" s="6" t="s">
        <v>48</v>
      </c>
      <c r="E51" s="6" t="s">
        <v>164</v>
      </c>
      <c r="F51" s="17" t="s">
        <v>75</v>
      </c>
      <c r="G51" s="5">
        <f>G52</f>
        <v>3.1</v>
      </c>
    </row>
    <row r="52" spans="1:7" ht="25.5" x14ac:dyDescent="0.2">
      <c r="A52" s="18" t="s">
        <v>134</v>
      </c>
      <c r="B52" s="7" t="s">
        <v>4</v>
      </c>
      <c r="C52" s="6" t="s">
        <v>11</v>
      </c>
      <c r="D52" s="6" t="s">
        <v>48</v>
      </c>
      <c r="E52" s="6" t="s">
        <v>164</v>
      </c>
      <c r="F52" s="17" t="s">
        <v>133</v>
      </c>
      <c r="G52" s="5">
        <v>3.1</v>
      </c>
    </row>
    <row r="53" spans="1:7" ht="25.5" x14ac:dyDescent="0.2">
      <c r="A53" s="18" t="s">
        <v>29</v>
      </c>
      <c r="B53" s="7" t="s">
        <v>4</v>
      </c>
      <c r="C53" s="6" t="s">
        <v>11</v>
      </c>
      <c r="D53" s="6" t="s">
        <v>48</v>
      </c>
      <c r="E53" s="6" t="s">
        <v>164</v>
      </c>
      <c r="F53" s="17" t="s">
        <v>28</v>
      </c>
      <c r="G53" s="5">
        <f>G54</f>
        <v>0.4</v>
      </c>
    </row>
    <row r="54" spans="1:7" ht="25.5" x14ac:dyDescent="0.2">
      <c r="A54" s="18" t="s">
        <v>27</v>
      </c>
      <c r="B54" s="7" t="s">
        <v>4</v>
      </c>
      <c r="C54" s="6" t="s">
        <v>11</v>
      </c>
      <c r="D54" s="6" t="s">
        <v>48</v>
      </c>
      <c r="E54" s="6" t="s">
        <v>164</v>
      </c>
      <c r="F54" s="17" t="s">
        <v>24</v>
      </c>
      <c r="G54" s="5">
        <v>0.4</v>
      </c>
    </row>
    <row r="55" spans="1:7" x14ac:dyDescent="0.2">
      <c r="A55" s="18" t="s">
        <v>105</v>
      </c>
      <c r="B55" s="7" t="s">
        <v>4</v>
      </c>
      <c r="C55" s="6" t="s">
        <v>11</v>
      </c>
      <c r="D55" s="6" t="s">
        <v>48</v>
      </c>
      <c r="E55" s="6" t="s">
        <v>164</v>
      </c>
      <c r="F55" s="17" t="s">
        <v>6</v>
      </c>
      <c r="G55" s="5">
        <f>G56</f>
        <v>1.5</v>
      </c>
    </row>
    <row r="56" spans="1:7" x14ac:dyDescent="0.2">
      <c r="A56" s="18" t="s">
        <v>125</v>
      </c>
      <c r="B56" s="7" t="s">
        <v>4</v>
      </c>
      <c r="C56" s="6" t="s">
        <v>11</v>
      </c>
      <c r="D56" s="6" t="s">
        <v>48</v>
      </c>
      <c r="E56" s="6" t="s">
        <v>164</v>
      </c>
      <c r="F56" s="17" t="s">
        <v>124</v>
      </c>
      <c r="G56" s="5">
        <v>1.5</v>
      </c>
    </row>
    <row r="57" spans="1:7" ht="51" x14ac:dyDescent="0.2">
      <c r="A57" s="11" t="s">
        <v>141</v>
      </c>
      <c r="B57" s="7" t="s">
        <v>4</v>
      </c>
      <c r="C57" s="10" t="s">
        <v>11</v>
      </c>
      <c r="D57" s="10" t="s">
        <v>48</v>
      </c>
      <c r="E57" s="10" t="s">
        <v>165</v>
      </c>
      <c r="F57" s="10"/>
      <c r="G57" s="9">
        <f>G58+G60</f>
        <v>80.2</v>
      </c>
    </row>
    <row r="58" spans="1:7" ht="51" x14ac:dyDescent="0.2">
      <c r="A58" s="18" t="s">
        <v>76</v>
      </c>
      <c r="B58" s="7" t="s">
        <v>4</v>
      </c>
      <c r="C58" s="6" t="s">
        <v>11</v>
      </c>
      <c r="D58" s="6" t="s">
        <v>48</v>
      </c>
      <c r="E58" s="6" t="s">
        <v>165</v>
      </c>
      <c r="F58" s="17" t="s">
        <v>75</v>
      </c>
      <c r="G58" s="5">
        <f>G59</f>
        <v>72.400000000000006</v>
      </c>
    </row>
    <row r="59" spans="1:7" ht="25.5" x14ac:dyDescent="0.2">
      <c r="A59" s="18" t="s">
        <v>134</v>
      </c>
      <c r="B59" s="7" t="s">
        <v>4</v>
      </c>
      <c r="C59" s="6" t="s">
        <v>11</v>
      </c>
      <c r="D59" s="6" t="s">
        <v>48</v>
      </c>
      <c r="E59" s="6" t="s">
        <v>165</v>
      </c>
      <c r="F59" s="17" t="s">
        <v>133</v>
      </c>
      <c r="G59" s="5">
        <v>72.400000000000006</v>
      </c>
    </row>
    <row r="60" spans="1:7" ht="25.5" x14ac:dyDescent="0.2">
      <c r="A60" s="18" t="s">
        <v>29</v>
      </c>
      <c r="B60" s="7" t="s">
        <v>4</v>
      </c>
      <c r="C60" s="6" t="s">
        <v>11</v>
      </c>
      <c r="D60" s="6" t="s">
        <v>48</v>
      </c>
      <c r="E60" s="6" t="s">
        <v>165</v>
      </c>
      <c r="F60" s="17" t="s">
        <v>28</v>
      </c>
      <c r="G60" s="5">
        <f>G61</f>
        <v>7.8</v>
      </c>
    </row>
    <row r="61" spans="1:7" ht="25.5" x14ac:dyDescent="0.2">
      <c r="A61" s="18" t="s">
        <v>27</v>
      </c>
      <c r="B61" s="7" t="s">
        <v>4</v>
      </c>
      <c r="C61" s="6" t="s">
        <v>11</v>
      </c>
      <c r="D61" s="6" t="s">
        <v>48</v>
      </c>
      <c r="E61" s="6" t="s">
        <v>165</v>
      </c>
      <c r="F61" s="17" t="s">
        <v>24</v>
      </c>
      <c r="G61" s="5">
        <v>7.8</v>
      </c>
    </row>
    <row r="62" spans="1:7" ht="55.5" customHeight="1" x14ac:dyDescent="0.2">
      <c r="A62" s="60" t="s">
        <v>140</v>
      </c>
      <c r="B62" s="7" t="s">
        <v>4</v>
      </c>
      <c r="C62" s="10" t="s">
        <v>11</v>
      </c>
      <c r="D62" s="10" t="s">
        <v>48</v>
      </c>
      <c r="E62" s="10" t="s">
        <v>166</v>
      </c>
      <c r="F62" s="10"/>
      <c r="G62" s="9">
        <f>G65+G63</f>
        <v>370.7</v>
      </c>
    </row>
    <row r="63" spans="1:7" ht="51" x14ac:dyDescent="0.2">
      <c r="A63" s="18" t="s">
        <v>76</v>
      </c>
      <c r="B63" s="15" t="s">
        <v>4</v>
      </c>
      <c r="C63" s="17" t="s">
        <v>11</v>
      </c>
      <c r="D63" s="17" t="s">
        <v>48</v>
      </c>
      <c r="E63" s="6" t="s">
        <v>166</v>
      </c>
      <c r="F63" s="17" t="s">
        <v>75</v>
      </c>
      <c r="G63" s="5">
        <f>G64</f>
        <v>338.5</v>
      </c>
    </row>
    <row r="64" spans="1:7" ht="25.5" x14ac:dyDescent="0.2">
      <c r="A64" s="18" t="s">
        <v>139</v>
      </c>
      <c r="B64" s="15" t="s">
        <v>4</v>
      </c>
      <c r="C64" s="17" t="s">
        <v>11</v>
      </c>
      <c r="D64" s="17" t="s">
        <v>48</v>
      </c>
      <c r="E64" s="6" t="s">
        <v>166</v>
      </c>
      <c r="F64" s="17" t="s">
        <v>133</v>
      </c>
      <c r="G64" s="5">
        <v>338.5</v>
      </c>
    </row>
    <row r="65" spans="1:7" ht="25.5" x14ac:dyDescent="0.2">
      <c r="A65" s="59" t="s">
        <v>29</v>
      </c>
      <c r="B65" s="7" t="s">
        <v>4</v>
      </c>
      <c r="C65" s="6" t="s">
        <v>11</v>
      </c>
      <c r="D65" s="6" t="s">
        <v>48</v>
      </c>
      <c r="E65" s="6" t="s">
        <v>166</v>
      </c>
      <c r="F65" s="58" t="s">
        <v>28</v>
      </c>
      <c r="G65" s="5">
        <f>G66</f>
        <v>32.200000000000003</v>
      </c>
    </row>
    <row r="66" spans="1:7" ht="25.5" x14ac:dyDescent="0.2">
      <c r="A66" s="59" t="s">
        <v>27</v>
      </c>
      <c r="B66" s="7" t="s">
        <v>4</v>
      </c>
      <c r="C66" s="6" t="s">
        <v>11</v>
      </c>
      <c r="D66" s="6" t="s">
        <v>48</v>
      </c>
      <c r="E66" s="6" t="s">
        <v>166</v>
      </c>
      <c r="F66" s="58" t="s">
        <v>24</v>
      </c>
      <c r="G66" s="5">
        <v>32.200000000000003</v>
      </c>
    </row>
    <row r="67" spans="1:7" ht="13.5" x14ac:dyDescent="0.25">
      <c r="A67" s="76" t="s">
        <v>167</v>
      </c>
      <c r="B67" s="7" t="s">
        <v>4</v>
      </c>
      <c r="C67" s="12" t="s">
        <v>11</v>
      </c>
      <c r="D67" s="12" t="s">
        <v>102</v>
      </c>
      <c r="E67" s="77"/>
      <c r="F67" s="78"/>
      <c r="G67" s="2">
        <f>G68</f>
        <v>0</v>
      </c>
    </row>
    <row r="68" spans="1:7" ht="18" customHeight="1" x14ac:dyDescent="0.2">
      <c r="A68" s="21" t="s">
        <v>21</v>
      </c>
      <c r="B68" s="7" t="s">
        <v>4</v>
      </c>
      <c r="C68" s="10" t="s">
        <v>11</v>
      </c>
      <c r="D68" s="10" t="s">
        <v>102</v>
      </c>
      <c r="E68" s="20" t="s">
        <v>161</v>
      </c>
      <c r="F68" s="78"/>
      <c r="G68" s="9">
        <f>G69</f>
        <v>0</v>
      </c>
    </row>
    <row r="69" spans="1:7" ht="38.25" x14ac:dyDescent="0.2">
      <c r="A69" s="60" t="s">
        <v>168</v>
      </c>
      <c r="B69" s="7" t="s">
        <v>4</v>
      </c>
      <c r="C69" s="10" t="s">
        <v>11</v>
      </c>
      <c r="D69" s="10" t="s">
        <v>102</v>
      </c>
      <c r="E69" s="10" t="s">
        <v>169</v>
      </c>
      <c r="F69" s="79"/>
      <c r="G69" s="9">
        <f>G70</f>
        <v>0</v>
      </c>
    </row>
    <row r="70" spans="1:7" ht="25.5" x14ac:dyDescent="0.2">
      <c r="A70" s="59" t="s">
        <v>29</v>
      </c>
      <c r="B70" s="7" t="s">
        <v>4</v>
      </c>
      <c r="C70" s="6" t="s">
        <v>11</v>
      </c>
      <c r="D70" s="6" t="s">
        <v>102</v>
      </c>
      <c r="E70" s="6" t="s">
        <v>169</v>
      </c>
      <c r="F70" s="58" t="s">
        <v>28</v>
      </c>
      <c r="G70" s="5">
        <f>G71</f>
        <v>0</v>
      </c>
    </row>
    <row r="71" spans="1:7" ht="25.5" x14ac:dyDescent="0.2">
      <c r="A71" s="59" t="s">
        <v>27</v>
      </c>
      <c r="B71" s="7" t="s">
        <v>4</v>
      </c>
      <c r="C71" s="6" t="s">
        <v>11</v>
      </c>
      <c r="D71" s="6" t="s">
        <v>102</v>
      </c>
      <c r="E71" s="6" t="s">
        <v>169</v>
      </c>
      <c r="F71" s="58" t="s">
        <v>24</v>
      </c>
      <c r="G71" s="5">
        <v>0</v>
      </c>
    </row>
    <row r="72" spans="1:7" ht="38.25" x14ac:dyDescent="0.2">
      <c r="A72" s="13" t="s">
        <v>138</v>
      </c>
      <c r="B72" s="15" t="s">
        <v>4</v>
      </c>
      <c r="C72" s="14" t="s">
        <v>11</v>
      </c>
      <c r="D72" s="14" t="s">
        <v>43</v>
      </c>
      <c r="E72" s="12"/>
      <c r="F72" s="12"/>
      <c r="G72" s="2">
        <f>G73</f>
        <v>1916.8</v>
      </c>
    </row>
    <row r="73" spans="1:7" x14ac:dyDescent="0.2">
      <c r="A73" s="21" t="s">
        <v>21</v>
      </c>
      <c r="B73" s="15" t="s">
        <v>4</v>
      </c>
      <c r="C73" s="19" t="s">
        <v>11</v>
      </c>
      <c r="D73" s="19" t="s">
        <v>43</v>
      </c>
      <c r="E73" s="20" t="s">
        <v>161</v>
      </c>
      <c r="F73" s="19"/>
      <c r="G73" s="9">
        <f>G74+G77+G80</f>
        <v>1916.8</v>
      </c>
    </row>
    <row r="74" spans="1:7" ht="25.5" customHeight="1" x14ac:dyDescent="0.2">
      <c r="A74" s="57" t="s">
        <v>137</v>
      </c>
      <c r="B74" s="15" t="s">
        <v>4</v>
      </c>
      <c r="C74" s="17" t="s">
        <v>11</v>
      </c>
      <c r="D74" s="17" t="s">
        <v>43</v>
      </c>
      <c r="E74" s="26" t="s">
        <v>162</v>
      </c>
      <c r="F74" s="17"/>
      <c r="G74" s="5">
        <f>G75</f>
        <v>1499.1</v>
      </c>
    </row>
    <row r="75" spans="1:7" ht="51" x14ac:dyDescent="0.2">
      <c r="A75" s="18" t="s">
        <v>76</v>
      </c>
      <c r="B75" s="15" t="s">
        <v>4</v>
      </c>
      <c r="C75" s="17" t="s">
        <v>11</v>
      </c>
      <c r="D75" s="17" t="s">
        <v>43</v>
      </c>
      <c r="E75" s="26" t="s">
        <v>162</v>
      </c>
      <c r="F75" s="17" t="s">
        <v>75</v>
      </c>
      <c r="G75" s="5">
        <f>G76</f>
        <v>1499.1</v>
      </c>
    </row>
    <row r="76" spans="1:7" ht="25.5" x14ac:dyDescent="0.2">
      <c r="A76" s="18" t="s">
        <v>134</v>
      </c>
      <c r="B76" s="15" t="s">
        <v>4</v>
      </c>
      <c r="C76" s="17" t="s">
        <v>11</v>
      </c>
      <c r="D76" s="17" t="s">
        <v>43</v>
      </c>
      <c r="E76" s="26" t="s">
        <v>162</v>
      </c>
      <c r="F76" s="17" t="s">
        <v>133</v>
      </c>
      <c r="G76" s="5">
        <v>1499.1</v>
      </c>
    </row>
    <row r="77" spans="1:7" ht="25.5" x14ac:dyDescent="0.2">
      <c r="A77" s="18" t="s">
        <v>45</v>
      </c>
      <c r="B77" s="15" t="s">
        <v>4</v>
      </c>
      <c r="C77" s="17" t="s">
        <v>11</v>
      </c>
      <c r="D77" s="17" t="s">
        <v>43</v>
      </c>
      <c r="E77" s="26" t="s">
        <v>163</v>
      </c>
      <c r="F77" s="17"/>
      <c r="G77" s="5">
        <f>G78</f>
        <v>11</v>
      </c>
    </row>
    <row r="78" spans="1:7" ht="25.5" x14ac:dyDescent="0.2">
      <c r="A78" s="18" t="s">
        <v>29</v>
      </c>
      <c r="B78" s="15" t="s">
        <v>4</v>
      </c>
      <c r="C78" s="17" t="s">
        <v>11</v>
      </c>
      <c r="D78" s="17" t="s">
        <v>43</v>
      </c>
      <c r="E78" s="26" t="s">
        <v>163</v>
      </c>
      <c r="F78" s="17" t="s">
        <v>28</v>
      </c>
      <c r="G78" s="5">
        <f>G79</f>
        <v>11</v>
      </c>
    </row>
    <row r="79" spans="1:7" ht="25.5" x14ac:dyDescent="0.2">
      <c r="A79" s="18" t="s">
        <v>27</v>
      </c>
      <c r="B79" s="15" t="s">
        <v>4</v>
      </c>
      <c r="C79" s="17" t="s">
        <v>11</v>
      </c>
      <c r="D79" s="17" t="s">
        <v>43</v>
      </c>
      <c r="E79" s="26" t="s">
        <v>163</v>
      </c>
      <c r="F79" s="17" t="s">
        <v>24</v>
      </c>
      <c r="G79" s="5">
        <v>11</v>
      </c>
    </row>
    <row r="80" spans="1:7" ht="25.5" x14ac:dyDescent="0.2">
      <c r="A80" s="18" t="s">
        <v>136</v>
      </c>
      <c r="B80" s="15" t="s">
        <v>4</v>
      </c>
      <c r="C80" s="17" t="s">
        <v>11</v>
      </c>
      <c r="D80" s="17" t="s">
        <v>43</v>
      </c>
      <c r="E80" s="26" t="s">
        <v>170</v>
      </c>
      <c r="F80" s="17"/>
      <c r="G80" s="5">
        <f>G81</f>
        <v>406.7</v>
      </c>
    </row>
    <row r="81" spans="1:7" ht="51" x14ac:dyDescent="0.2">
      <c r="A81" s="18" t="s">
        <v>135</v>
      </c>
      <c r="B81" s="15" t="s">
        <v>4</v>
      </c>
      <c r="C81" s="17" t="s">
        <v>11</v>
      </c>
      <c r="D81" s="17" t="s">
        <v>43</v>
      </c>
      <c r="E81" s="26" t="s">
        <v>170</v>
      </c>
      <c r="F81" s="17" t="s">
        <v>75</v>
      </c>
      <c r="G81" s="5">
        <f>G82</f>
        <v>406.7</v>
      </c>
    </row>
    <row r="82" spans="1:7" ht="25.5" x14ac:dyDescent="0.2">
      <c r="A82" s="18" t="s">
        <v>134</v>
      </c>
      <c r="B82" s="15" t="s">
        <v>4</v>
      </c>
      <c r="C82" s="17" t="s">
        <v>11</v>
      </c>
      <c r="D82" s="17" t="s">
        <v>43</v>
      </c>
      <c r="E82" s="26" t="s">
        <v>170</v>
      </c>
      <c r="F82" s="17" t="s">
        <v>133</v>
      </c>
      <c r="G82" s="5">
        <v>406.7</v>
      </c>
    </row>
    <row r="83" spans="1:7" x14ac:dyDescent="0.2">
      <c r="A83" s="16" t="s">
        <v>570</v>
      </c>
      <c r="B83" s="15" t="s">
        <v>4</v>
      </c>
      <c r="C83" s="14" t="s">
        <v>11</v>
      </c>
      <c r="D83" s="14" t="s">
        <v>83</v>
      </c>
      <c r="E83" s="15"/>
      <c r="F83" s="14"/>
      <c r="G83" s="2">
        <f>G84</f>
        <v>300</v>
      </c>
    </row>
    <row r="84" spans="1:7" x14ac:dyDescent="0.2">
      <c r="A84" s="21" t="s">
        <v>21</v>
      </c>
      <c r="B84" s="15" t="s">
        <v>4</v>
      </c>
      <c r="C84" s="19" t="s">
        <v>11</v>
      </c>
      <c r="D84" s="19" t="s">
        <v>83</v>
      </c>
      <c r="E84" s="20" t="s">
        <v>571</v>
      </c>
      <c r="F84" s="17"/>
      <c r="G84" s="5">
        <f>G85</f>
        <v>300</v>
      </c>
    </row>
    <row r="85" spans="1:7" ht="25.5" x14ac:dyDescent="0.2">
      <c r="A85" s="18" t="s">
        <v>572</v>
      </c>
      <c r="B85" s="15" t="s">
        <v>4</v>
      </c>
      <c r="C85" s="17" t="s">
        <v>11</v>
      </c>
      <c r="D85" s="17" t="s">
        <v>83</v>
      </c>
      <c r="E85" s="26" t="s">
        <v>573</v>
      </c>
      <c r="F85" s="17"/>
      <c r="G85" s="5">
        <f>G86</f>
        <v>300</v>
      </c>
    </row>
    <row r="86" spans="1:7" ht="25.5" x14ac:dyDescent="0.2">
      <c r="A86" s="18" t="s">
        <v>29</v>
      </c>
      <c r="B86" s="15" t="s">
        <v>4</v>
      </c>
      <c r="C86" s="17" t="s">
        <v>11</v>
      </c>
      <c r="D86" s="17" t="s">
        <v>83</v>
      </c>
      <c r="E86" s="26" t="s">
        <v>573</v>
      </c>
      <c r="F86" s="17" t="s">
        <v>28</v>
      </c>
      <c r="G86" s="5">
        <f>G87</f>
        <v>300</v>
      </c>
    </row>
    <row r="87" spans="1:7" ht="25.5" x14ac:dyDescent="0.2">
      <c r="A87" s="18" t="s">
        <v>27</v>
      </c>
      <c r="B87" s="15" t="s">
        <v>4</v>
      </c>
      <c r="C87" s="17" t="s">
        <v>11</v>
      </c>
      <c r="D87" s="17" t="s">
        <v>83</v>
      </c>
      <c r="E87" s="26" t="s">
        <v>573</v>
      </c>
      <c r="F87" s="17" t="s">
        <v>24</v>
      </c>
      <c r="G87" s="5">
        <v>300</v>
      </c>
    </row>
    <row r="88" spans="1:7" x14ac:dyDescent="0.2">
      <c r="A88" s="16" t="s">
        <v>132</v>
      </c>
      <c r="B88" s="15" t="s">
        <v>4</v>
      </c>
      <c r="C88" s="14" t="s">
        <v>11</v>
      </c>
      <c r="D88" s="14" t="s">
        <v>35</v>
      </c>
      <c r="E88" s="14"/>
      <c r="F88" s="14"/>
      <c r="G88" s="2">
        <f>G89</f>
        <v>251.1</v>
      </c>
    </row>
    <row r="89" spans="1:7" ht="18.75" customHeight="1" x14ac:dyDescent="0.2">
      <c r="A89" s="21" t="s">
        <v>21</v>
      </c>
      <c r="B89" s="15" t="s">
        <v>4</v>
      </c>
      <c r="C89" s="19" t="s">
        <v>11</v>
      </c>
      <c r="D89" s="19" t="s">
        <v>35</v>
      </c>
      <c r="E89" s="20" t="s">
        <v>161</v>
      </c>
      <c r="F89" s="19"/>
      <c r="G89" s="9">
        <f>G90</f>
        <v>251.1</v>
      </c>
    </row>
    <row r="90" spans="1:7" x14ac:dyDescent="0.2">
      <c r="A90" s="27" t="s">
        <v>131</v>
      </c>
      <c r="B90" s="56" t="s">
        <v>4</v>
      </c>
      <c r="C90" s="23" t="s">
        <v>11</v>
      </c>
      <c r="D90" s="23" t="s">
        <v>35</v>
      </c>
      <c r="E90" s="23" t="s">
        <v>173</v>
      </c>
      <c r="F90" s="23"/>
      <c r="G90" s="5">
        <f>G91</f>
        <v>251.1</v>
      </c>
    </row>
    <row r="91" spans="1:7" ht="16.5" customHeight="1" x14ac:dyDescent="0.2">
      <c r="A91" s="27" t="s">
        <v>72</v>
      </c>
      <c r="B91" s="56" t="s">
        <v>4</v>
      </c>
      <c r="C91" s="23" t="s">
        <v>11</v>
      </c>
      <c r="D91" s="23" t="s">
        <v>35</v>
      </c>
      <c r="E91" s="23" t="s">
        <v>173</v>
      </c>
      <c r="F91" s="23" t="s">
        <v>71</v>
      </c>
      <c r="G91" s="5">
        <f>G92</f>
        <v>251.1</v>
      </c>
    </row>
    <row r="92" spans="1:7" ht="15.75" customHeight="1" x14ac:dyDescent="0.2">
      <c r="A92" s="27" t="s">
        <v>130</v>
      </c>
      <c r="B92" s="56" t="s">
        <v>4</v>
      </c>
      <c r="C92" s="23" t="s">
        <v>11</v>
      </c>
      <c r="D92" s="23" t="s">
        <v>35</v>
      </c>
      <c r="E92" s="23" t="s">
        <v>173</v>
      </c>
      <c r="F92" s="23" t="s">
        <v>129</v>
      </c>
      <c r="G92" s="5">
        <v>251.1</v>
      </c>
    </row>
    <row r="93" spans="1:7" x14ac:dyDescent="0.2">
      <c r="A93" s="55" t="s">
        <v>128</v>
      </c>
      <c r="B93" s="54" t="s">
        <v>4</v>
      </c>
      <c r="C93" s="53" t="s">
        <v>25</v>
      </c>
      <c r="D93" s="53"/>
      <c r="E93" s="53"/>
      <c r="F93" s="53"/>
      <c r="G93" s="2">
        <f>G94</f>
        <v>1738.2</v>
      </c>
    </row>
    <row r="94" spans="1:7" x14ac:dyDescent="0.2">
      <c r="A94" s="13" t="s">
        <v>127</v>
      </c>
      <c r="B94" s="7" t="s">
        <v>4</v>
      </c>
      <c r="C94" s="12" t="s">
        <v>25</v>
      </c>
      <c r="D94" s="12" t="s">
        <v>2</v>
      </c>
      <c r="E94" s="12"/>
      <c r="F94" s="12"/>
      <c r="G94" s="2">
        <f>G95</f>
        <v>1738.2</v>
      </c>
    </row>
    <row r="95" spans="1:7" x14ac:dyDescent="0.2">
      <c r="A95" s="21" t="s">
        <v>21</v>
      </c>
      <c r="B95" s="15" t="s">
        <v>4</v>
      </c>
      <c r="C95" s="19" t="s">
        <v>25</v>
      </c>
      <c r="D95" s="19" t="s">
        <v>2</v>
      </c>
      <c r="E95" s="20" t="s">
        <v>161</v>
      </c>
      <c r="F95" s="12"/>
      <c r="G95" s="9">
        <f>G96</f>
        <v>1738.2</v>
      </c>
    </row>
    <row r="96" spans="1:7" ht="25.5" x14ac:dyDescent="0.2">
      <c r="A96" s="52" t="s">
        <v>126</v>
      </c>
      <c r="B96" s="7" t="s">
        <v>4</v>
      </c>
      <c r="C96" s="6" t="s">
        <v>25</v>
      </c>
      <c r="D96" s="6" t="s">
        <v>2</v>
      </c>
      <c r="E96" s="6" t="s">
        <v>174</v>
      </c>
      <c r="F96" s="6" t="s">
        <v>117</v>
      </c>
      <c r="G96" s="5">
        <f>G97</f>
        <v>1738.2</v>
      </c>
    </row>
    <row r="97" spans="1:7" x14ac:dyDescent="0.2">
      <c r="A97" s="52" t="s">
        <v>105</v>
      </c>
      <c r="B97" s="7" t="s">
        <v>4</v>
      </c>
      <c r="C97" s="6" t="s">
        <v>25</v>
      </c>
      <c r="D97" s="6" t="s">
        <v>2</v>
      </c>
      <c r="E97" s="6" t="s">
        <v>174</v>
      </c>
      <c r="F97" s="6" t="s">
        <v>6</v>
      </c>
      <c r="G97" s="5">
        <f>G98</f>
        <v>1738.2</v>
      </c>
    </row>
    <row r="98" spans="1:7" x14ac:dyDescent="0.2">
      <c r="A98" s="32" t="s">
        <v>125</v>
      </c>
      <c r="B98" s="7" t="s">
        <v>4</v>
      </c>
      <c r="C98" s="6" t="s">
        <v>25</v>
      </c>
      <c r="D98" s="6" t="s">
        <v>2</v>
      </c>
      <c r="E98" s="6" t="s">
        <v>174</v>
      </c>
      <c r="F98" s="6" t="s">
        <v>124</v>
      </c>
      <c r="G98" s="5">
        <v>1738.2</v>
      </c>
    </row>
    <row r="99" spans="1:7" ht="25.5" x14ac:dyDescent="0.2">
      <c r="A99" s="51" t="s">
        <v>123</v>
      </c>
      <c r="B99" s="43" t="s">
        <v>4</v>
      </c>
      <c r="C99" s="46" t="s">
        <v>2</v>
      </c>
      <c r="D99" s="46"/>
      <c r="E99" s="46"/>
      <c r="F99" s="46"/>
      <c r="G99" s="2">
        <f>G100</f>
        <v>6939.2</v>
      </c>
    </row>
    <row r="100" spans="1:7" ht="25.5" x14ac:dyDescent="0.2">
      <c r="A100" s="51" t="s">
        <v>122</v>
      </c>
      <c r="B100" s="43" t="s">
        <v>4</v>
      </c>
      <c r="C100" s="46" t="s">
        <v>2</v>
      </c>
      <c r="D100" s="46" t="s">
        <v>82</v>
      </c>
      <c r="E100" s="46"/>
      <c r="F100" s="46"/>
      <c r="G100" s="2">
        <f>G101+G114</f>
        <v>6939.2</v>
      </c>
    </row>
    <row r="101" spans="1:7" ht="25.5" x14ac:dyDescent="0.2">
      <c r="A101" s="35" t="s">
        <v>121</v>
      </c>
      <c r="B101" s="43" t="s">
        <v>4</v>
      </c>
      <c r="C101" s="50" t="s">
        <v>2</v>
      </c>
      <c r="D101" s="50" t="s">
        <v>82</v>
      </c>
      <c r="E101" s="50" t="s">
        <v>175</v>
      </c>
      <c r="F101" s="50"/>
      <c r="G101" s="9">
        <f>G102+G108+G111+G105</f>
        <v>6590.3</v>
      </c>
    </row>
    <row r="102" spans="1:7" ht="25.5" x14ac:dyDescent="0.2">
      <c r="A102" s="25" t="s">
        <v>176</v>
      </c>
      <c r="B102" s="43" t="s">
        <v>4</v>
      </c>
      <c r="C102" s="48" t="s">
        <v>2</v>
      </c>
      <c r="D102" s="48" t="s">
        <v>82</v>
      </c>
      <c r="E102" s="48" t="s">
        <v>177</v>
      </c>
      <c r="F102" s="48"/>
      <c r="G102" s="5">
        <f>G103</f>
        <v>2187.4</v>
      </c>
    </row>
    <row r="103" spans="1:7" ht="25.5" x14ac:dyDescent="0.2">
      <c r="A103" s="25" t="s">
        <v>38</v>
      </c>
      <c r="B103" s="43" t="s">
        <v>4</v>
      </c>
      <c r="C103" s="48" t="s">
        <v>2</v>
      </c>
      <c r="D103" s="48" t="s">
        <v>82</v>
      </c>
      <c r="E103" s="48" t="s">
        <v>177</v>
      </c>
      <c r="F103" s="48">
        <v>600</v>
      </c>
      <c r="G103" s="5">
        <f>G104</f>
        <v>2187.4</v>
      </c>
    </row>
    <row r="104" spans="1:7" x14ac:dyDescent="0.2">
      <c r="A104" s="32" t="s">
        <v>61</v>
      </c>
      <c r="B104" s="43" t="s">
        <v>4</v>
      </c>
      <c r="C104" s="48" t="s">
        <v>2</v>
      </c>
      <c r="D104" s="48" t="s">
        <v>82</v>
      </c>
      <c r="E104" s="48" t="s">
        <v>177</v>
      </c>
      <c r="F104" s="48">
        <v>610</v>
      </c>
      <c r="G104" s="5">
        <v>2187.4</v>
      </c>
    </row>
    <row r="105" spans="1:7" ht="25.5" x14ac:dyDescent="0.2">
      <c r="A105" s="35" t="s">
        <v>551</v>
      </c>
      <c r="B105" s="43" t="s">
        <v>4</v>
      </c>
      <c r="C105" s="50" t="s">
        <v>2</v>
      </c>
      <c r="D105" s="50" t="s">
        <v>82</v>
      </c>
      <c r="E105" s="50" t="s">
        <v>552</v>
      </c>
      <c r="F105" s="50"/>
      <c r="G105" s="9">
        <f>G106</f>
        <v>4192.3</v>
      </c>
    </row>
    <row r="106" spans="1:7" ht="25.5" x14ac:dyDescent="0.2">
      <c r="A106" s="25" t="s">
        <v>38</v>
      </c>
      <c r="B106" s="43" t="s">
        <v>4</v>
      </c>
      <c r="C106" s="48" t="s">
        <v>2</v>
      </c>
      <c r="D106" s="48" t="s">
        <v>82</v>
      </c>
      <c r="E106" s="48" t="s">
        <v>552</v>
      </c>
      <c r="F106" s="48">
        <v>600</v>
      </c>
      <c r="G106" s="5">
        <f>G107</f>
        <v>4192.3</v>
      </c>
    </row>
    <row r="107" spans="1:7" x14ac:dyDescent="0.2">
      <c r="A107" s="32" t="s">
        <v>61</v>
      </c>
      <c r="B107" s="43" t="s">
        <v>4</v>
      </c>
      <c r="C107" s="48" t="s">
        <v>2</v>
      </c>
      <c r="D107" s="48" t="s">
        <v>82</v>
      </c>
      <c r="E107" s="48" t="s">
        <v>552</v>
      </c>
      <c r="F107" s="48">
        <v>610</v>
      </c>
      <c r="G107" s="5">
        <v>4192.3</v>
      </c>
    </row>
    <row r="108" spans="1:7" ht="55.5" customHeight="1" x14ac:dyDescent="0.2">
      <c r="A108" s="41" t="s">
        <v>178</v>
      </c>
      <c r="B108" s="43" t="s">
        <v>4</v>
      </c>
      <c r="C108" s="50" t="s">
        <v>2</v>
      </c>
      <c r="D108" s="50" t="s">
        <v>82</v>
      </c>
      <c r="E108" s="50" t="s">
        <v>179</v>
      </c>
      <c r="F108" s="50"/>
      <c r="G108" s="9">
        <f>G109</f>
        <v>200</v>
      </c>
    </row>
    <row r="109" spans="1:7" ht="25.5" x14ac:dyDescent="0.2">
      <c r="A109" s="18" t="s">
        <v>29</v>
      </c>
      <c r="B109" s="43" t="s">
        <v>4</v>
      </c>
      <c r="C109" s="48" t="s">
        <v>2</v>
      </c>
      <c r="D109" s="48" t="s">
        <v>82</v>
      </c>
      <c r="E109" s="48" t="s">
        <v>179</v>
      </c>
      <c r="F109" s="48">
        <v>200</v>
      </c>
      <c r="G109" s="5">
        <f>G110</f>
        <v>200</v>
      </c>
    </row>
    <row r="110" spans="1:7" ht="25.5" x14ac:dyDescent="0.2">
      <c r="A110" s="18" t="s">
        <v>27</v>
      </c>
      <c r="B110" s="43" t="s">
        <v>4</v>
      </c>
      <c r="C110" s="48" t="s">
        <v>2</v>
      </c>
      <c r="D110" s="48" t="s">
        <v>82</v>
      </c>
      <c r="E110" s="48" t="s">
        <v>179</v>
      </c>
      <c r="F110" s="48">
        <v>240</v>
      </c>
      <c r="G110" s="5">
        <v>200</v>
      </c>
    </row>
    <row r="111" spans="1:7" ht="45" customHeight="1" x14ac:dyDescent="0.2">
      <c r="A111" s="22" t="s">
        <v>180</v>
      </c>
      <c r="B111" s="43" t="s">
        <v>4</v>
      </c>
      <c r="C111" s="50" t="s">
        <v>2</v>
      </c>
      <c r="D111" s="50" t="s">
        <v>82</v>
      </c>
      <c r="E111" s="50" t="s">
        <v>181</v>
      </c>
      <c r="F111" s="50"/>
      <c r="G111" s="9">
        <f>G112</f>
        <v>10.6</v>
      </c>
    </row>
    <row r="112" spans="1:7" ht="25.5" x14ac:dyDescent="0.2">
      <c r="A112" s="18" t="s">
        <v>29</v>
      </c>
      <c r="B112" s="43" t="s">
        <v>4</v>
      </c>
      <c r="C112" s="48" t="s">
        <v>2</v>
      </c>
      <c r="D112" s="48" t="s">
        <v>82</v>
      </c>
      <c r="E112" s="48" t="s">
        <v>181</v>
      </c>
      <c r="F112" s="48">
        <v>200</v>
      </c>
      <c r="G112" s="5">
        <f>G113</f>
        <v>10.6</v>
      </c>
    </row>
    <row r="113" spans="1:7" ht="25.5" x14ac:dyDescent="0.2">
      <c r="A113" s="18" t="s">
        <v>27</v>
      </c>
      <c r="B113" s="43" t="s">
        <v>4</v>
      </c>
      <c r="C113" s="48" t="s">
        <v>2</v>
      </c>
      <c r="D113" s="48" t="s">
        <v>82</v>
      </c>
      <c r="E113" s="48" t="s">
        <v>181</v>
      </c>
      <c r="F113" s="48">
        <v>240</v>
      </c>
      <c r="G113" s="5">
        <v>10.6</v>
      </c>
    </row>
    <row r="114" spans="1:7" x14ac:dyDescent="0.2">
      <c r="A114" s="293" t="s">
        <v>21</v>
      </c>
      <c r="B114" s="65">
        <v>203</v>
      </c>
      <c r="C114" s="50" t="s">
        <v>2</v>
      </c>
      <c r="D114" s="50" t="s">
        <v>82</v>
      </c>
      <c r="E114" s="294" t="s">
        <v>161</v>
      </c>
      <c r="F114" s="48"/>
      <c r="G114" s="5">
        <f>G115</f>
        <v>348.9</v>
      </c>
    </row>
    <row r="115" spans="1:7" x14ac:dyDescent="0.2">
      <c r="A115" s="295" t="s">
        <v>131</v>
      </c>
      <c r="B115" s="65">
        <v>203</v>
      </c>
      <c r="C115" s="48" t="s">
        <v>2</v>
      </c>
      <c r="D115" s="48" t="s">
        <v>82</v>
      </c>
      <c r="E115" s="91" t="s">
        <v>173</v>
      </c>
      <c r="F115" s="48"/>
      <c r="G115" s="5">
        <f>G116</f>
        <v>348.9</v>
      </c>
    </row>
    <row r="116" spans="1:7" x14ac:dyDescent="0.2">
      <c r="A116" s="59" t="s">
        <v>105</v>
      </c>
      <c r="B116" s="65">
        <v>203</v>
      </c>
      <c r="C116" s="48" t="s">
        <v>2</v>
      </c>
      <c r="D116" s="48" t="s">
        <v>82</v>
      </c>
      <c r="E116" s="91" t="s">
        <v>173</v>
      </c>
      <c r="F116" s="58" t="s">
        <v>6</v>
      </c>
      <c r="G116" s="5">
        <f>G117</f>
        <v>348.9</v>
      </c>
    </row>
    <row r="117" spans="1:7" x14ac:dyDescent="0.2">
      <c r="A117" s="59" t="s">
        <v>271</v>
      </c>
      <c r="B117" s="65">
        <v>203</v>
      </c>
      <c r="C117" s="48" t="s">
        <v>2</v>
      </c>
      <c r="D117" s="48" t="s">
        <v>82</v>
      </c>
      <c r="E117" s="91" t="s">
        <v>173</v>
      </c>
      <c r="F117" s="58" t="s">
        <v>272</v>
      </c>
      <c r="G117" s="5">
        <v>348.9</v>
      </c>
    </row>
    <row r="118" spans="1:7" x14ac:dyDescent="0.2">
      <c r="A118" s="16" t="s">
        <v>120</v>
      </c>
      <c r="B118" s="15" t="s">
        <v>4</v>
      </c>
      <c r="C118" s="14" t="s">
        <v>48</v>
      </c>
      <c r="D118" s="14"/>
      <c r="E118" s="14"/>
      <c r="F118" s="14"/>
      <c r="G118" s="2">
        <f>G149+G123+G131+G119</f>
        <v>67805.3</v>
      </c>
    </row>
    <row r="119" spans="1:7" x14ac:dyDescent="0.2">
      <c r="A119" s="76" t="s">
        <v>481</v>
      </c>
      <c r="B119" s="65">
        <v>203</v>
      </c>
      <c r="C119" s="78" t="s">
        <v>48</v>
      </c>
      <c r="D119" s="78" t="s">
        <v>102</v>
      </c>
      <c r="E119" s="78"/>
      <c r="F119" s="78"/>
      <c r="G119" s="2">
        <f>G120</f>
        <v>285</v>
      </c>
    </row>
    <row r="120" spans="1:7" ht="42" customHeight="1" x14ac:dyDescent="0.2">
      <c r="A120" s="60" t="s">
        <v>482</v>
      </c>
      <c r="B120" s="65">
        <v>203</v>
      </c>
      <c r="C120" s="79" t="s">
        <v>48</v>
      </c>
      <c r="D120" s="79" t="s">
        <v>102</v>
      </c>
      <c r="E120" s="79" t="s">
        <v>483</v>
      </c>
      <c r="F120" s="79"/>
      <c r="G120" s="9">
        <f>G121</f>
        <v>285</v>
      </c>
    </row>
    <row r="121" spans="1:7" ht="25.5" x14ac:dyDescent="0.2">
      <c r="A121" s="59" t="s">
        <v>29</v>
      </c>
      <c r="B121" s="65">
        <v>203</v>
      </c>
      <c r="C121" s="58" t="s">
        <v>48</v>
      </c>
      <c r="D121" s="58" t="s">
        <v>102</v>
      </c>
      <c r="E121" s="58" t="s">
        <v>483</v>
      </c>
      <c r="F121" s="58" t="s">
        <v>28</v>
      </c>
      <c r="G121" s="5">
        <f>G122</f>
        <v>285</v>
      </c>
    </row>
    <row r="122" spans="1:7" ht="25.5" x14ac:dyDescent="0.2">
      <c r="A122" s="59" t="s">
        <v>27</v>
      </c>
      <c r="B122" s="65">
        <v>203</v>
      </c>
      <c r="C122" s="58" t="s">
        <v>48</v>
      </c>
      <c r="D122" s="58" t="s">
        <v>102</v>
      </c>
      <c r="E122" s="58" t="s">
        <v>483</v>
      </c>
      <c r="F122" s="58" t="s">
        <v>24</v>
      </c>
      <c r="G122" s="5">
        <v>285</v>
      </c>
    </row>
    <row r="123" spans="1:7" x14ac:dyDescent="0.2">
      <c r="A123" s="16" t="s">
        <v>119</v>
      </c>
      <c r="B123" s="15" t="s">
        <v>4</v>
      </c>
      <c r="C123" s="14" t="s">
        <v>48</v>
      </c>
      <c r="D123" s="14" t="s">
        <v>68</v>
      </c>
      <c r="E123" s="14"/>
      <c r="F123" s="14"/>
      <c r="G123" s="2">
        <f>G124</f>
        <v>3000</v>
      </c>
    </row>
    <row r="124" spans="1:7" ht="25.5" x14ac:dyDescent="0.2">
      <c r="A124" s="22" t="s">
        <v>115</v>
      </c>
      <c r="B124" s="15" t="s">
        <v>4</v>
      </c>
      <c r="C124" s="19" t="s">
        <v>48</v>
      </c>
      <c r="D124" s="19" t="s">
        <v>68</v>
      </c>
      <c r="E124" s="24" t="s">
        <v>183</v>
      </c>
      <c r="F124" s="19"/>
      <c r="G124" s="9">
        <f>G125+G128</f>
        <v>3000</v>
      </c>
    </row>
    <row r="125" spans="1:7" ht="25.5" x14ac:dyDescent="0.2">
      <c r="A125" s="35" t="s">
        <v>118</v>
      </c>
      <c r="B125" s="15" t="s">
        <v>4</v>
      </c>
      <c r="C125" s="19" t="s">
        <v>48</v>
      </c>
      <c r="D125" s="19" t="s">
        <v>68</v>
      </c>
      <c r="E125" s="24" t="s">
        <v>182</v>
      </c>
      <c r="F125" s="19" t="s">
        <v>117</v>
      </c>
      <c r="G125" s="9">
        <f>G126</f>
        <v>1500</v>
      </c>
    </row>
    <row r="126" spans="1:7" x14ac:dyDescent="0.2">
      <c r="A126" s="18" t="s">
        <v>72</v>
      </c>
      <c r="B126" s="15" t="s">
        <v>4</v>
      </c>
      <c r="C126" s="17" t="s">
        <v>48</v>
      </c>
      <c r="D126" s="17" t="s">
        <v>68</v>
      </c>
      <c r="E126" s="23" t="s">
        <v>182</v>
      </c>
      <c r="F126" s="17" t="s">
        <v>71</v>
      </c>
      <c r="G126" s="5">
        <f>G127</f>
        <v>1500</v>
      </c>
    </row>
    <row r="127" spans="1:7" ht="38.25" x14ac:dyDescent="0.2">
      <c r="A127" s="18" t="s">
        <v>112</v>
      </c>
      <c r="B127" s="15" t="s">
        <v>4</v>
      </c>
      <c r="C127" s="17" t="s">
        <v>48</v>
      </c>
      <c r="D127" s="17" t="s">
        <v>68</v>
      </c>
      <c r="E127" s="23" t="s">
        <v>182</v>
      </c>
      <c r="F127" s="17" t="s">
        <v>111</v>
      </c>
      <c r="G127" s="5">
        <v>1500</v>
      </c>
    </row>
    <row r="128" spans="1:7" ht="25.5" x14ac:dyDescent="0.2">
      <c r="A128" s="35" t="s">
        <v>118</v>
      </c>
      <c r="B128" s="15" t="s">
        <v>4</v>
      </c>
      <c r="C128" s="19" t="s">
        <v>48</v>
      </c>
      <c r="D128" s="19" t="s">
        <v>68</v>
      </c>
      <c r="E128" s="24" t="s">
        <v>555</v>
      </c>
      <c r="F128" s="19"/>
      <c r="G128" s="9">
        <f>G129</f>
        <v>1500</v>
      </c>
    </row>
    <row r="129" spans="1:7" x14ac:dyDescent="0.2">
      <c r="A129" s="18" t="s">
        <v>72</v>
      </c>
      <c r="B129" s="15" t="s">
        <v>4</v>
      </c>
      <c r="C129" s="17" t="s">
        <v>48</v>
      </c>
      <c r="D129" s="17" t="s">
        <v>68</v>
      </c>
      <c r="E129" s="23" t="s">
        <v>555</v>
      </c>
      <c r="F129" s="17" t="s">
        <v>71</v>
      </c>
      <c r="G129" s="5">
        <f>G130</f>
        <v>1500</v>
      </c>
    </row>
    <row r="130" spans="1:7" ht="38.25" x14ac:dyDescent="0.2">
      <c r="A130" s="18" t="s">
        <v>112</v>
      </c>
      <c r="B130" s="15" t="s">
        <v>4</v>
      </c>
      <c r="C130" s="17" t="s">
        <v>48</v>
      </c>
      <c r="D130" s="17" t="s">
        <v>68</v>
      </c>
      <c r="E130" s="23" t="s">
        <v>555</v>
      </c>
      <c r="F130" s="17" t="s">
        <v>111</v>
      </c>
      <c r="G130" s="5">
        <v>1500</v>
      </c>
    </row>
    <row r="131" spans="1:7" x14ac:dyDescent="0.2">
      <c r="A131" s="16" t="s">
        <v>116</v>
      </c>
      <c r="B131" s="15" t="s">
        <v>4</v>
      </c>
      <c r="C131" s="14" t="s">
        <v>48</v>
      </c>
      <c r="D131" s="14" t="s">
        <v>82</v>
      </c>
      <c r="E131" s="14"/>
      <c r="F131" s="14"/>
      <c r="G131" s="2">
        <f>G135+G132</f>
        <v>64175.199999999997</v>
      </c>
    </row>
    <row r="132" spans="1:7" ht="26.25" x14ac:dyDescent="0.25">
      <c r="A132" s="22" t="s">
        <v>522</v>
      </c>
      <c r="B132" s="15" t="s">
        <v>4</v>
      </c>
      <c r="C132" s="19" t="s">
        <v>48</v>
      </c>
      <c r="D132" s="19" t="s">
        <v>82</v>
      </c>
      <c r="E132" s="19" t="s">
        <v>523</v>
      </c>
      <c r="F132" s="19"/>
      <c r="G132" s="194">
        <f>G133</f>
        <v>1601.5</v>
      </c>
    </row>
    <row r="133" spans="1:7" x14ac:dyDescent="0.2">
      <c r="A133" s="18" t="s">
        <v>105</v>
      </c>
      <c r="B133" s="15" t="s">
        <v>4</v>
      </c>
      <c r="C133" s="19" t="s">
        <v>48</v>
      </c>
      <c r="D133" s="19" t="s">
        <v>82</v>
      </c>
      <c r="E133" s="19" t="s">
        <v>523</v>
      </c>
      <c r="F133" s="58" t="s">
        <v>6</v>
      </c>
      <c r="G133" s="5">
        <f>G134</f>
        <v>1601.5</v>
      </c>
    </row>
    <row r="134" spans="1:7" x14ac:dyDescent="0.2">
      <c r="A134" s="59" t="s">
        <v>271</v>
      </c>
      <c r="B134" s="15" t="s">
        <v>4</v>
      </c>
      <c r="C134" s="17" t="s">
        <v>48</v>
      </c>
      <c r="D134" s="17" t="s">
        <v>82</v>
      </c>
      <c r="E134" s="19" t="s">
        <v>523</v>
      </c>
      <c r="F134" s="58" t="s">
        <v>272</v>
      </c>
      <c r="G134" s="5">
        <v>1601.5</v>
      </c>
    </row>
    <row r="135" spans="1:7" ht="25.5" x14ac:dyDescent="0.2">
      <c r="A135" s="22" t="s">
        <v>115</v>
      </c>
      <c r="B135" s="15" t="s">
        <v>4</v>
      </c>
      <c r="C135" s="19" t="s">
        <v>48</v>
      </c>
      <c r="D135" s="19" t="s">
        <v>82</v>
      </c>
      <c r="E135" s="24" t="s">
        <v>183</v>
      </c>
      <c r="F135" s="14"/>
      <c r="G135" s="9">
        <f>G136+G141+G146</f>
        <v>62573.7</v>
      </c>
    </row>
    <row r="136" spans="1:7" ht="38.25" x14ac:dyDescent="0.2">
      <c r="A136" s="35" t="s">
        <v>114</v>
      </c>
      <c r="B136" s="15" t="s">
        <v>4</v>
      </c>
      <c r="C136" s="19" t="s">
        <v>48</v>
      </c>
      <c r="D136" s="19" t="s">
        <v>82</v>
      </c>
      <c r="E136" s="24" t="s">
        <v>184</v>
      </c>
      <c r="F136" s="19"/>
      <c r="G136" s="9">
        <f>G137+G139</f>
        <v>3450</v>
      </c>
    </row>
    <row r="137" spans="1:7" ht="25.5" x14ac:dyDescent="0.2">
      <c r="A137" s="18" t="s">
        <v>29</v>
      </c>
      <c r="B137" s="15" t="s">
        <v>4</v>
      </c>
      <c r="C137" s="17" t="s">
        <v>48</v>
      </c>
      <c r="D137" s="17" t="s">
        <v>82</v>
      </c>
      <c r="E137" s="23" t="s">
        <v>184</v>
      </c>
      <c r="F137" s="17" t="s">
        <v>28</v>
      </c>
      <c r="G137" s="5">
        <f>G138</f>
        <v>2033.8</v>
      </c>
    </row>
    <row r="138" spans="1:7" ht="25.5" x14ac:dyDescent="0.2">
      <c r="A138" s="18" t="s">
        <v>27</v>
      </c>
      <c r="B138" s="15" t="s">
        <v>4</v>
      </c>
      <c r="C138" s="17" t="s">
        <v>48</v>
      </c>
      <c r="D138" s="17" t="s">
        <v>82</v>
      </c>
      <c r="E138" s="23" t="s">
        <v>184</v>
      </c>
      <c r="F138" s="17" t="s">
        <v>24</v>
      </c>
      <c r="G138" s="5">
        <v>2033.8</v>
      </c>
    </row>
    <row r="139" spans="1:7" x14ac:dyDescent="0.2">
      <c r="A139" s="59" t="s">
        <v>105</v>
      </c>
      <c r="B139" s="15" t="s">
        <v>4</v>
      </c>
      <c r="C139" s="58" t="s">
        <v>48</v>
      </c>
      <c r="D139" s="58" t="s">
        <v>82</v>
      </c>
      <c r="E139" s="91" t="s">
        <v>184</v>
      </c>
      <c r="F139" s="58" t="s">
        <v>6</v>
      </c>
      <c r="G139" s="5">
        <f>G140</f>
        <v>1416.2</v>
      </c>
    </row>
    <row r="140" spans="1:7" x14ac:dyDescent="0.2">
      <c r="A140" s="59" t="s">
        <v>282</v>
      </c>
      <c r="B140" s="15" t="s">
        <v>4</v>
      </c>
      <c r="C140" s="58" t="s">
        <v>48</v>
      </c>
      <c r="D140" s="58" t="s">
        <v>82</v>
      </c>
      <c r="E140" s="91" t="s">
        <v>184</v>
      </c>
      <c r="F140" s="58" t="s">
        <v>272</v>
      </c>
      <c r="G140" s="5">
        <v>1416.2</v>
      </c>
    </row>
    <row r="141" spans="1:7" ht="63.75" x14ac:dyDescent="0.2">
      <c r="A141" s="22" t="s">
        <v>206</v>
      </c>
      <c r="B141" s="15" t="s">
        <v>4</v>
      </c>
      <c r="C141" s="19" t="s">
        <v>48</v>
      </c>
      <c r="D141" s="19" t="s">
        <v>82</v>
      </c>
      <c r="E141" s="19" t="s">
        <v>185</v>
      </c>
      <c r="F141" s="19"/>
      <c r="G141" s="9">
        <f>G142+G144</f>
        <v>58765.799999999996</v>
      </c>
    </row>
    <row r="142" spans="1:7" ht="25.5" x14ac:dyDescent="0.2">
      <c r="A142" s="18" t="s">
        <v>29</v>
      </c>
      <c r="B142" s="15" t="s">
        <v>4</v>
      </c>
      <c r="C142" s="17" t="s">
        <v>48</v>
      </c>
      <c r="D142" s="17" t="s">
        <v>82</v>
      </c>
      <c r="E142" s="17" t="s">
        <v>185</v>
      </c>
      <c r="F142" s="17" t="s">
        <v>28</v>
      </c>
      <c r="G142" s="5">
        <f>G143</f>
        <v>6801.6</v>
      </c>
    </row>
    <row r="143" spans="1:7" ht="25.5" x14ac:dyDescent="0.2">
      <c r="A143" s="18" t="s">
        <v>27</v>
      </c>
      <c r="B143" s="15" t="s">
        <v>4</v>
      </c>
      <c r="C143" s="17" t="s">
        <v>48</v>
      </c>
      <c r="D143" s="17" t="s">
        <v>82</v>
      </c>
      <c r="E143" s="17" t="s">
        <v>185</v>
      </c>
      <c r="F143" s="17" t="s">
        <v>24</v>
      </c>
      <c r="G143" s="5">
        <v>6801.6</v>
      </c>
    </row>
    <row r="144" spans="1:7" x14ac:dyDescent="0.2">
      <c r="A144" s="18" t="s">
        <v>105</v>
      </c>
      <c r="B144" s="15" t="s">
        <v>4</v>
      </c>
      <c r="C144" s="17" t="s">
        <v>48</v>
      </c>
      <c r="D144" s="17" t="s">
        <v>82</v>
      </c>
      <c r="E144" s="17" t="s">
        <v>185</v>
      </c>
      <c r="F144" s="17" t="s">
        <v>6</v>
      </c>
      <c r="G144" s="5">
        <f>G145</f>
        <v>51964.2</v>
      </c>
    </row>
    <row r="145" spans="1:7" x14ac:dyDescent="0.2">
      <c r="A145" s="59" t="s">
        <v>282</v>
      </c>
      <c r="B145" s="15" t="s">
        <v>4</v>
      </c>
      <c r="C145" s="17" t="s">
        <v>48</v>
      </c>
      <c r="D145" s="17" t="s">
        <v>82</v>
      </c>
      <c r="E145" s="17" t="s">
        <v>185</v>
      </c>
      <c r="F145" s="17" t="s">
        <v>272</v>
      </c>
      <c r="G145" s="5">
        <v>51964.2</v>
      </c>
    </row>
    <row r="146" spans="1:7" ht="54" customHeight="1" x14ac:dyDescent="0.2">
      <c r="A146" s="22" t="s">
        <v>186</v>
      </c>
      <c r="B146" s="15" t="s">
        <v>4</v>
      </c>
      <c r="C146" s="19" t="s">
        <v>48</v>
      </c>
      <c r="D146" s="19" t="s">
        <v>82</v>
      </c>
      <c r="E146" s="19" t="s">
        <v>187</v>
      </c>
      <c r="F146" s="19"/>
      <c r="G146" s="9">
        <f>G147</f>
        <v>357.9</v>
      </c>
    </row>
    <row r="147" spans="1:7" ht="25.5" x14ac:dyDescent="0.2">
      <c r="A147" s="18" t="s">
        <v>29</v>
      </c>
      <c r="B147" s="15" t="s">
        <v>4</v>
      </c>
      <c r="C147" s="17" t="s">
        <v>48</v>
      </c>
      <c r="D147" s="17" t="s">
        <v>82</v>
      </c>
      <c r="E147" s="17" t="s">
        <v>187</v>
      </c>
      <c r="F147" s="17" t="s">
        <v>28</v>
      </c>
      <c r="G147" s="5">
        <f>G148</f>
        <v>357.9</v>
      </c>
    </row>
    <row r="148" spans="1:7" ht="25.5" x14ac:dyDescent="0.2">
      <c r="A148" s="18" t="s">
        <v>27</v>
      </c>
      <c r="B148" s="15" t="s">
        <v>4</v>
      </c>
      <c r="C148" s="17" t="s">
        <v>48</v>
      </c>
      <c r="D148" s="17" t="s">
        <v>82</v>
      </c>
      <c r="E148" s="17" t="s">
        <v>187</v>
      </c>
      <c r="F148" s="17" t="s">
        <v>24</v>
      </c>
      <c r="G148" s="5">
        <v>357.9</v>
      </c>
    </row>
    <row r="149" spans="1:7" x14ac:dyDescent="0.2">
      <c r="A149" s="16" t="s">
        <v>113</v>
      </c>
      <c r="B149" s="15" t="s">
        <v>4</v>
      </c>
      <c r="C149" s="14" t="s">
        <v>48</v>
      </c>
      <c r="D149" s="14" t="s">
        <v>26</v>
      </c>
      <c r="E149" s="14"/>
      <c r="F149" s="17"/>
      <c r="G149" s="2">
        <f>G150+G154</f>
        <v>345.1</v>
      </c>
    </row>
    <row r="150" spans="1:7" ht="25.5" x14ac:dyDescent="0.2">
      <c r="A150" s="22" t="s">
        <v>188</v>
      </c>
      <c r="B150" s="49" t="s">
        <v>4</v>
      </c>
      <c r="C150" s="50" t="s">
        <v>48</v>
      </c>
      <c r="D150" s="50" t="s">
        <v>26</v>
      </c>
      <c r="E150" s="38" t="s">
        <v>189</v>
      </c>
      <c r="F150" s="19"/>
      <c r="G150" s="9">
        <f>G151</f>
        <v>0</v>
      </c>
    </row>
    <row r="151" spans="1:7" ht="51" x14ac:dyDescent="0.2">
      <c r="A151" s="22" t="s">
        <v>190</v>
      </c>
      <c r="B151" s="49" t="s">
        <v>4</v>
      </c>
      <c r="C151" s="50" t="s">
        <v>48</v>
      </c>
      <c r="D151" s="50" t="s">
        <v>26</v>
      </c>
      <c r="E151" s="38" t="s">
        <v>191</v>
      </c>
      <c r="F151" s="19"/>
      <c r="G151" s="9">
        <f>G152</f>
        <v>0</v>
      </c>
    </row>
    <row r="152" spans="1:7" x14ac:dyDescent="0.2">
      <c r="A152" s="18" t="s">
        <v>72</v>
      </c>
      <c r="B152" s="49" t="s">
        <v>4</v>
      </c>
      <c r="C152" s="48" t="s">
        <v>48</v>
      </c>
      <c r="D152" s="48" t="s">
        <v>26</v>
      </c>
      <c r="E152" s="47" t="s">
        <v>191</v>
      </c>
      <c r="F152" s="47">
        <v>800</v>
      </c>
      <c r="G152" s="5">
        <f>G153</f>
        <v>0</v>
      </c>
    </row>
    <row r="153" spans="1:7" ht="36.75" customHeight="1" x14ac:dyDescent="0.2">
      <c r="A153" s="18" t="s">
        <v>112</v>
      </c>
      <c r="B153" s="49" t="s">
        <v>4</v>
      </c>
      <c r="C153" s="48" t="s">
        <v>48</v>
      </c>
      <c r="D153" s="48" t="s">
        <v>26</v>
      </c>
      <c r="E153" s="47" t="s">
        <v>191</v>
      </c>
      <c r="F153" s="17" t="s">
        <v>111</v>
      </c>
      <c r="G153" s="5">
        <v>0</v>
      </c>
    </row>
    <row r="154" spans="1:7" ht="38.25" customHeight="1" x14ac:dyDescent="0.2">
      <c r="A154" s="22" t="s">
        <v>574</v>
      </c>
      <c r="B154" s="49" t="s">
        <v>4</v>
      </c>
      <c r="C154" s="50" t="s">
        <v>48</v>
      </c>
      <c r="D154" s="50" t="s">
        <v>26</v>
      </c>
      <c r="E154" s="38" t="s">
        <v>575</v>
      </c>
      <c r="F154" s="19"/>
      <c r="G154" s="9">
        <f>G155</f>
        <v>345.1</v>
      </c>
    </row>
    <row r="155" spans="1:7" ht="28.5" customHeight="1" x14ac:dyDescent="0.2">
      <c r="A155" s="18" t="s">
        <v>29</v>
      </c>
      <c r="B155" s="49" t="s">
        <v>4</v>
      </c>
      <c r="C155" s="48" t="s">
        <v>48</v>
      </c>
      <c r="D155" s="48" t="s">
        <v>26</v>
      </c>
      <c r="E155" s="47" t="s">
        <v>575</v>
      </c>
      <c r="F155" s="17"/>
      <c r="G155" s="5">
        <f>G156</f>
        <v>345.1</v>
      </c>
    </row>
    <row r="156" spans="1:7" ht="28.5" customHeight="1" x14ac:dyDescent="0.2">
      <c r="A156" s="18" t="s">
        <v>27</v>
      </c>
      <c r="B156" s="49" t="s">
        <v>4</v>
      </c>
      <c r="C156" s="48" t="s">
        <v>48</v>
      </c>
      <c r="D156" s="48" t="s">
        <v>26</v>
      </c>
      <c r="E156" s="47" t="s">
        <v>575</v>
      </c>
      <c r="F156" s="17"/>
      <c r="G156" s="5">
        <v>345.1</v>
      </c>
    </row>
    <row r="157" spans="1:7" x14ac:dyDescent="0.2">
      <c r="A157" s="16" t="s">
        <v>110</v>
      </c>
      <c r="B157" s="15" t="s">
        <v>4</v>
      </c>
      <c r="C157" s="14" t="s">
        <v>102</v>
      </c>
      <c r="D157" s="14"/>
      <c r="E157" s="14"/>
      <c r="F157" s="14"/>
      <c r="G157" s="2">
        <f>G158+G163+G171</f>
        <v>37253.699999999997</v>
      </c>
    </row>
    <row r="158" spans="1:7" x14ac:dyDescent="0.2">
      <c r="A158" s="16" t="s">
        <v>109</v>
      </c>
      <c r="B158" s="15" t="s">
        <v>4</v>
      </c>
      <c r="C158" s="14" t="s">
        <v>102</v>
      </c>
      <c r="D158" s="14" t="s">
        <v>11</v>
      </c>
      <c r="E158" s="14"/>
      <c r="F158" s="14"/>
      <c r="G158" s="2">
        <f>G159</f>
        <v>7614.4</v>
      </c>
    </row>
    <row r="159" spans="1:7" ht="30" customHeight="1" x14ac:dyDescent="0.2">
      <c r="A159" s="22" t="s">
        <v>193</v>
      </c>
      <c r="B159" s="15" t="s">
        <v>4</v>
      </c>
      <c r="C159" s="19" t="s">
        <v>102</v>
      </c>
      <c r="D159" s="19" t="s">
        <v>11</v>
      </c>
      <c r="E159" s="20" t="s">
        <v>192</v>
      </c>
      <c r="F159" s="17"/>
      <c r="G159" s="9">
        <f>G160</f>
        <v>7614.4</v>
      </c>
    </row>
    <row r="160" spans="1:7" ht="57.75" customHeight="1" x14ac:dyDescent="0.2">
      <c r="A160" s="22" t="s">
        <v>108</v>
      </c>
      <c r="B160" s="15" t="s">
        <v>4</v>
      </c>
      <c r="C160" s="19" t="s">
        <v>102</v>
      </c>
      <c r="D160" s="19" t="s">
        <v>11</v>
      </c>
      <c r="E160" s="19" t="s">
        <v>484</v>
      </c>
      <c r="F160" s="19"/>
      <c r="G160" s="9">
        <f>G161</f>
        <v>7614.4</v>
      </c>
    </row>
    <row r="161" spans="1:8" ht="25.5" x14ac:dyDescent="0.2">
      <c r="A161" s="18" t="s">
        <v>107</v>
      </c>
      <c r="B161" s="15" t="s">
        <v>4</v>
      </c>
      <c r="C161" s="17" t="s">
        <v>102</v>
      </c>
      <c r="D161" s="17" t="s">
        <v>11</v>
      </c>
      <c r="E161" s="17" t="s">
        <v>484</v>
      </c>
      <c r="F161" s="17" t="s">
        <v>97</v>
      </c>
      <c r="G161" s="5">
        <f>G162</f>
        <v>7614.4</v>
      </c>
    </row>
    <row r="162" spans="1:8" x14ac:dyDescent="0.2">
      <c r="A162" s="18" t="s">
        <v>96</v>
      </c>
      <c r="B162" s="15" t="s">
        <v>4</v>
      </c>
      <c r="C162" s="17" t="s">
        <v>102</v>
      </c>
      <c r="D162" s="17" t="s">
        <v>11</v>
      </c>
      <c r="E162" s="17" t="s">
        <v>484</v>
      </c>
      <c r="F162" s="17" t="s">
        <v>95</v>
      </c>
      <c r="G162" s="5">
        <v>7614.4</v>
      </c>
    </row>
    <row r="163" spans="1:8" x14ac:dyDescent="0.2">
      <c r="A163" s="16" t="s">
        <v>106</v>
      </c>
      <c r="B163" s="15" t="s">
        <v>4</v>
      </c>
      <c r="C163" s="14" t="s">
        <v>102</v>
      </c>
      <c r="D163" s="14" t="s">
        <v>25</v>
      </c>
      <c r="E163" s="14"/>
      <c r="F163" s="14"/>
      <c r="G163" s="2">
        <f>G164+G168</f>
        <v>17468.8</v>
      </c>
    </row>
    <row r="164" spans="1:8" ht="26.25" customHeight="1" x14ac:dyDescent="0.2">
      <c r="A164" s="22" t="s">
        <v>193</v>
      </c>
      <c r="B164" s="15" t="s">
        <v>4</v>
      </c>
      <c r="C164" s="19" t="s">
        <v>102</v>
      </c>
      <c r="D164" s="19" t="s">
        <v>25</v>
      </c>
      <c r="E164" s="20" t="s">
        <v>192</v>
      </c>
      <c r="F164" s="10"/>
      <c r="G164" s="9">
        <f>G165</f>
        <v>400</v>
      </c>
    </row>
    <row r="165" spans="1:8" ht="25.5" x14ac:dyDescent="0.2">
      <c r="A165" s="22" t="s">
        <v>258</v>
      </c>
      <c r="B165" s="43" t="s">
        <v>4</v>
      </c>
      <c r="C165" s="38" t="s">
        <v>102</v>
      </c>
      <c r="D165" s="38" t="s">
        <v>25</v>
      </c>
      <c r="E165" s="19" t="s">
        <v>485</v>
      </c>
      <c r="F165" s="38"/>
      <c r="G165" s="9">
        <f>G166</f>
        <v>400</v>
      </c>
    </row>
    <row r="166" spans="1:8" x14ac:dyDescent="0.2">
      <c r="A166" s="18" t="s">
        <v>72</v>
      </c>
      <c r="B166" s="43" t="s">
        <v>4</v>
      </c>
      <c r="C166" s="47" t="s">
        <v>102</v>
      </c>
      <c r="D166" s="47" t="s">
        <v>25</v>
      </c>
      <c r="E166" s="17" t="s">
        <v>486</v>
      </c>
      <c r="F166" s="47"/>
      <c r="G166" s="5">
        <f>G167</f>
        <v>400</v>
      </c>
    </row>
    <row r="167" spans="1:8" ht="38.25" x14ac:dyDescent="0.2">
      <c r="A167" s="18" t="s">
        <v>112</v>
      </c>
      <c r="B167" s="43" t="s">
        <v>4</v>
      </c>
      <c r="C167" s="47" t="s">
        <v>102</v>
      </c>
      <c r="D167" s="47" t="s">
        <v>25</v>
      </c>
      <c r="E167" s="17" t="s">
        <v>486</v>
      </c>
      <c r="F167" s="47"/>
      <c r="G167" s="5">
        <v>400</v>
      </c>
    </row>
    <row r="168" spans="1:8" ht="63.75" x14ac:dyDescent="0.2">
      <c r="A168" s="45" t="s">
        <v>783</v>
      </c>
      <c r="B168" s="65">
        <v>203</v>
      </c>
      <c r="C168" s="23" t="s">
        <v>102</v>
      </c>
      <c r="D168" s="47" t="s">
        <v>25</v>
      </c>
      <c r="E168" s="79" t="s">
        <v>784</v>
      </c>
      <c r="F168" s="23"/>
      <c r="G168" s="5">
        <f>G169</f>
        <v>17068.8</v>
      </c>
    </row>
    <row r="169" spans="1:8" x14ac:dyDescent="0.2">
      <c r="A169" s="18" t="s">
        <v>105</v>
      </c>
      <c r="B169" s="65">
        <v>203</v>
      </c>
      <c r="C169" s="23" t="s">
        <v>102</v>
      </c>
      <c r="D169" s="47" t="s">
        <v>25</v>
      </c>
      <c r="E169" s="58" t="s">
        <v>784</v>
      </c>
      <c r="F169" s="47">
        <v>500</v>
      </c>
      <c r="G169" s="5">
        <f>G170</f>
        <v>17068.8</v>
      </c>
    </row>
    <row r="170" spans="1:8" x14ac:dyDescent="0.2">
      <c r="A170" s="59" t="s">
        <v>282</v>
      </c>
      <c r="B170" s="65">
        <v>203</v>
      </c>
      <c r="C170" s="23" t="s">
        <v>102</v>
      </c>
      <c r="D170" s="47" t="s">
        <v>25</v>
      </c>
      <c r="E170" s="58" t="s">
        <v>784</v>
      </c>
      <c r="F170" s="47">
        <v>540</v>
      </c>
      <c r="G170" s="5">
        <v>17068.8</v>
      </c>
    </row>
    <row r="171" spans="1:8" ht="15" customHeight="1" x14ac:dyDescent="0.2">
      <c r="A171" s="16" t="s">
        <v>104</v>
      </c>
      <c r="B171" s="15" t="s">
        <v>4</v>
      </c>
      <c r="C171" s="46" t="s">
        <v>102</v>
      </c>
      <c r="D171" s="33" t="s">
        <v>2</v>
      </c>
      <c r="E171" s="17"/>
      <c r="F171" s="14"/>
      <c r="G171" s="2">
        <f>G176+G172+G184</f>
        <v>12170.5</v>
      </c>
    </row>
    <row r="172" spans="1:8" ht="30.75" customHeight="1" x14ac:dyDescent="0.2">
      <c r="A172" s="22" t="s">
        <v>193</v>
      </c>
      <c r="B172" s="15" t="s">
        <v>4</v>
      </c>
      <c r="C172" s="19" t="s">
        <v>102</v>
      </c>
      <c r="D172" s="19" t="s">
        <v>2</v>
      </c>
      <c r="E172" s="20" t="s">
        <v>192</v>
      </c>
      <c r="F172" s="14"/>
      <c r="G172" s="9">
        <f>G173</f>
        <v>9056</v>
      </c>
    </row>
    <row r="173" spans="1:8" ht="63.75" customHeight="1" x14ac:dyDescent="0.2">
      <c r="A173" s="22" t="s">
        <v>487</v>
      </c>
      <c r="B173" s="65">
        <v>203</v>
      </c>
      <c r="C173" s="188" t="s">
        <v>102</v>
      </c>
      <c r="D173" s="24" t="s">
        <v>2</v>
      </c>
      <c r="E173" s="19" t="s">
        <v>488</v>
      </c>
      <c r="F173" s="19"/>
      <c r="G173" s="9">
        <f>G174</f>
        <v>9056</v>
      </c>
    </row>
    <row r="174" spans="1:8" ht="15" customHeight="1" x14ac:dyDescent="0.2">
      <c r="A174" s="59" t="s">
        <v>105</v>
      </c>
      <c r="B174" s="65">
        <v>203</v>
      </c>
      <c r="C174" s="91" t="s">
        <v>102</v>
      </c>
      <c r="D174" s="23" t="s">
        <v>2</v>
      </c>
      <c r="E174" s="17" t="s">
        <v>488</v>
      </c>
      <c r="F174" s="17" t="s">
        <v>6</v>
      </c>
      <c r="G174" s="5">
        <f>G175</f>
        <v>9056</v>
      </c>
    </row>
    <row r="175" spans="1:8" ht="15" customHeight="1" x14ac:dyDescent="0.2">
      <c r="A175" s="59" t="s">
        <v>282</v>
      </c>
      <c r="B175" s="65">
        <v>203</v>
      </c>
      <c r="C175" s="91" t="s">
        <v>102</v>
      </c>
      <c r="D175" s="23" t="s">
        <v>2</v>
      </c>
      <c r="E175" s="17" t="s">
        <v>488</v>
      </c>
      <c r="F175" s="17" t="s">
        <v>272</v>
      </c>
      <c r="G175" s="5">
        <v>9056</v>
      </c>
    </row>
    <row r="176" spans="1:8" ht="15.75" customHeight="1" x14ac:dyDescent="0.2">
      <c r="A176" s="21" t="s">
        <v>21</v>
      </c>
      <c r="B176" s="15" t="s">
        <v>4</v>
      </c>
      <c r="C176" s="19" t="s">
        <v>102</v>
      </c>
      <c r="D176" s="19" t="s">
        <v>2</v>
      </c>
      <c r="E176" s="20" t="s">
        <v>161</v>
      </c>
      <c r="F176" s="14"/>
      <c r="G176" s="9">
        <f>G177+G181</f>
        <v>1184.5</v>
      </c>
      <c r="H176" s="82"/>
    </row>
    <row r="177" spans="1:8" ht="17.25" customHeight="1" x14ac:dyDescent="0.2">
      <c r="A177" s="45" t="s">
        <v>104</v>
      </c>
      <c r="B177" s="15" t="s">
        <v>4</v>
      </c>
      <c r="C177" s="24" t="s">
        <v>102</v>
      </c>
      <c r="D177" s="24" t="s">
        <v>2</v>
      </c>
      <c r="E177" s="24" t="s">
        <v>252</v>
      </c>
      <c r="F177" s="24"/>
      <c r="G177" s="9">
        <f t="shared" ref="G177" si="0">G178</f>
        <v>365</v>
      </c>
      <c r="H177" s="82"/>
    </row>
    <row r="178" spans="1:8" ht="13.5" customHeight="1" x14ac:dyDescent="0.2">
      <c r="A178" s="27" t="s">
        <v>103</v>
      </c>
      <c r="B178" s="15" t="s">
        <v>4</v>
      </c>
      <c r="C178" s="23" t="s">
        <v>102</v>
      </c>
      <c r="D178" s="23" t="s">
        <v>2</v>
      </c>
      <c r="E178" s="23" t="s">
        <v>252</v>
      </c>
      <c r="F178" s="23"/>
      <c r="G178" s="5">
        <f>G179</f>
        <v>365</v>
      </c>
    </row>
    <row r="179" spans="1:8" ht="26.25" customHeight="1" x14ac:dyDescent="0.2">
      <c r="A179" s="18" t="s">
        <v>29</v>
      </c>
      <c r="B179" s="15" t="s">
        <v>4</v>
      </c>
      <c r="C179" s="23" t="s">
        <v>102</v>
      </c>
      <c r="D179" s="23" t="s">
        <v>2</v>
      </c>
      <c r="E179" s="23" t="s">
        <v>252</v>
      </c>
      <c r="F179" s="23" t="s">
        <v>28</v>
      </c>
      <c r="G179" s="5">
        <v>365</v>
      </c>
    </row>
    <row r="180" spans="1:8" ht="27" customHeight="1" x14ac:dyDescent="0.2">
      <c r="A180" s="18" t="s">
        <v>27</v>
      </c>
      <c r="B180" s="15" t="s">
        <v>4</v>
      </c>
      <c r="C180" s="23" t="s">
        <v>102</v>
      </c>
      <c r="D180" s="23" t="s">
        <v>2</v>
      </c>
      <c r="E180" s="23" t="s">
        <v>252</v>
      </c>
      <c r="F180" s="23" t="s">
        <v>24</v>
      </c>
      <c r="G180" s="5">
        <v>1184.5</v>
      </c>
    </row>
    <row r="181" spans="1:8" ht="15" customHeight="1" x14ac:dyDescent="0.2">
      <c r="A181" s="18" t="s">
        <v>787</v>
      </c>
      <c r="B181" s="15" t="s">
        <v>4</v>
      </c>
      <c r="C181" s="23" t="s">
        <v>102</v>
      </c>
      <c r="D181" s="23" t="s">
        <v>2</v>
      </c>
      <c r="E181" s="23" t="s">
        <v>788</v>
      </c>
      <c r="F181" s="23"/>
      <c r="G181" s="5">
        <f>G182</f>
        <v>819.5</v>
      </c>
    </row>
    <row r="182" spans="1:8" ht="25.5" customHeight="1" x14ac:dyDescent="0.2">
      <c r="A182" s="18" t="s">
        <v>29</v>
      </c>
      <c r="B182" s="15" t="s">
        <v>4</v>
      </c>
      <c r="C182" s="23" t="s">
        <v>102</v>
      </c>
      <c r="D182" s="23" t="s">
        <v>2</v>
      </c>
      <c r="E182" s="23" t="s">
        <v>788</v>
      </c>
      <c r="F182" s="23" t="s">
        <v>28</v>
      </c>
      <c r="G182" s="5">
        <f>G183</f>
        <v>819.5</v>
      </c>
    </row>
    <row r="183" spans="1:8" ht="22.5" customHeight="1" x14ac:dyDescent="0.2">
      <c r="A183" s="18" t="s">
        <v>27</v>
      </c>
      <c r="B183" s="15" t="s">
        <v>4</v>
      </c>
      <c r="C183" s="23" t="s">
        <v>102</v>
      </c>
      <c r="D183" s="23" t="s">
        <v>2</v>
      </c>
      <c r="E183" s="23" t="s">
        <v>788</v>
      </c>
      <c r="F183" s="23" t="s">
        <v>24</v>
      </c>
      <c r="G183" s="5">
        <v>819.5</v>
      </c>
    </row>
    <row r="184" spans="1:8" ht="53.25" customHeight="1" x14ac:dyDescent="0.2">
      <c r="A184" s="22" t="s">
        <v>576</v>
      </c>
      <c r="B184" s="15" t="s">
        <v>4</v>
      </c>
      <c r="C184" s="24" t="s">
        <v>102</v>
      </c>
      <c r="D184" s="24" t="s">
        <v>2</v>
      </c>
      <c r="E184" s="24" t="s">
        <v>577</v>
      </c>
      <c r="F184" s="24"/>
      <c r="G184" s="9">
        <f>G185</f>
        <v>1930</v>
      </c>
    </row>
    <row r="185" spans="1:8" ht="27" customHeight="1" x14ac:dyDescent="0.2">
      <c r="A185" s="18" t="s">
        <v>29</v>
      </c>
      <c r="B185" s="15" t="s">
        <v>4</v>
      </c>
      <c r="C185" s="23" t="s">
        <v>102</v>
      </c>
      <c r="D185" s="23" t="s">
        <v>2</v>
      </c>
      <c r="E185" s="23" t="s">
        <v>577</v>
      </c>
      <c r="F185" s="23"/>
      <c r="G185" s="5">
        <f>G186</f>
        <v>1930</v>
      </c>
    </row>
    <row r="186" spans="1:8" ht="27" customHeight="1" x14ac:dyDescent="0.2">
      <c r="A186" s="18" t="s">
        <v>27</v>
      </c>
      <c r="B186" s="15" t="s">
        <v>4</v>
      </c>
      <c r="C186" s="23" t="s">
        <v>102</v>
      </c>
      <c r="D186" s="23" t="s">
        <v>2</v>
      </c>
      <c r="E186" s="23" t="s">
        <v>577</v>
      </c>
      <c r="F186" s="23"/>
      <c r="G186" s="5">
        <v>1930</v>
      </c>
    </row>
    <row r="187" spans="1:8" x14ac:dyDescent="0.2">
      <c r="A187" s="16" t="s">
        <v>101</v>
      </c>
      <c r="B187" s="15" t="s">
        <v>4</v>
      </c>
      <c r="C187" s="14" t="s">
        <v>83</v>
      </c>
      <c r="D187" s="14"/>
      <c r="E187" s="14"/>
      <c r="F187" s="14"/>
      <c r="G187" s="2">
        <f>G188+G217+G278+G307+G261</f>
        <v>496723.69999999995</v>
      </c>
    </row>
    <row r="188" spans="1:8" x14ac:dyDescent="0.2">
      <c r="A188" s="16" t="s">
        <v>100</v>
      </c>
      <c r="B188" s="15" t="s">
        <v>4</v>
      </c>
      <c r="C188" s="14" t="s">
        <v>83</v>
      </c>
      <c r="D188" s="14" t="s">
        <v>11</v>
      </c>
      <c r="E188" s="14"/>
      <c r="F188" s="14"/>
      <c r="G188" s="2">
        <f>G189</f>
        <v>91113.9</v>
      </c>
    </row>
    <row r="189" spans="1:8" x14ac:dyDescent="0.2">
      <c r="A189" s="22" t="s">
        <v>87</v>
      </c>
      <c r="B189" s="15" t="s">
        <v>4</v>
      </c>
      <c r="C189" s="19" t="s">
        <v>83</v>
      </c>
      <c r="D189" s="19" t="s">
        <v>11</v>
      </c>
      <c r="E189" s="19" t="s">
        <v>194</v>
      </c>
      <c r="F189" s="19"/>
      <c r="G189" s="9">
        <f>G190+G202+G214+G209+G199</f>
        <v>91113.9</v>
      </c>
    </row>
    <row r="190" spans="1:8" x14ac:dyDescent="0.2">
      <c r="A190" s="22" t="s">
        <v>99</v>
      </c>
      <c r="B190" s="15" t="s">
        <v>4</v>
      </c>
      <c r="C190" s="24" t="s">
        <v>83</v>
      </c>
      <c r="D190" s="24" t="s">
        <v>11</v>
      </c>
      <c r="E190" s="19" t="s">
        <v>195</v>
      </c>
      <c r="F190" s="19"/>
      <c r="G190" s="9">
        <f>G191+G193+G195+G197</f>
        <v>13655.4</v>
      </c>
    </row>
    <row r="191" spans="1:8" ht="51" x14ac:dyDescent="0.2">
      <c r="A191" s="18" t="s">
        <v>76</v>
      </c>
      <c r="B191" s="15" t="s">
        <v>4</v>
      </c>
      <c r="C191" s="23" t="s">
        <v>83</v>
      </c>
      <c r="D191" s="23" t="s">
        <v>11</v>
      </c>
      <c r="E191" s="17" t="s">
        <v>195</v>
      </c>
      <c r="F191" s="17" t="s">
        <v>75</v>
      </c>
      <c r="G191" s="44">
        <f>G192</f>
        <v>315.60000000000002</v>
      </c>
    </row>
    <row r="192" spans="1:8" x14ac:dyDescent="0.2">
      <c r="A192" s="18" t="s">
        <v>74</v>
      </c>
      <c r="B192" s="15" t="s">
        <v>4</v>
      </c>
      <c r="C192" s="23" t="s">
        <v>83</v>
      </c>
      <c r="D192" s="23" t="s">
        <v>11</v>
      </c>
      <c r="E192" s="17" t="s">
        <v>195</v>
      </c>
      <c r="F192" s="17" t="s">
        <v>73</v>
      </c>
      <c r="G192" s="44">
        <v>315.60000000000002</v>
      </c>
    </row>
    <row r="193" spans="1:7" ht="25.5" x14ac:dyDescent="0.2">
      <c r="A193" s="18" t="s">
        <v>29</v>
      </c>
      <c r="B193" s="15" t="s">
        <v>4</v>
      </c>
      <c r="C193" s="23" t="s">
        <v>83</v>
      </c>
      <c r="D193" s="23" t="s">
        <v>11</v>
      </c>
      <c r="E193" s="17" t="s">
        <v>195</v>
      </c>
      <c r="F193" s="17" t="s">
        <v>28</v>
      </c>
      <c r="G193" s="44">
        <f>G194</f>
        <v>460.9</v>
      </c>
    </row>
    <row r="194" spans="1:7" ht="25.5" x14ac:dyDescent="0.2">
      <c r="A194" s="18" t="s">
        <v>27</v>
      </c>
      <c r="B194" s="15" t="s">
        <v>4</v>
      </c>
      <c r="C194" s="23" t="s">
        <v>83</v>
      </c>
      <c r="D194" s="23" t="s">
        <v>11</v>
      </c>
      <c r="E194" s="17" t="s">
        <v>195</v>
      </c>
      <c r="F194" s="17" t="s">
        <v>24</v>
      </c>
      <c r="G194" s="44">
        <v>460.9</v>
      </c>
    </row>
    <row r="195" spans="1:7" ht="25.5" x14ac:dyDescent="0.2">
      <c r="A195" s="25" t="s">
        <v>38</v>
      </c>
      <c r="B195" s="15" t="s">
        <v>4</v>
      </c>
      <c r="C195" s="23" t="s">
        <v>83</v>
      </c>
      <c r="D195" s="23" t="s">
        <v>11</v>
      </c>
      <c r="E195" s="17" t="s">
        <v>195</v>
      </c>
      <c r="F195" s="17" t="s">
        <v>37</v>
      </c>
      <c r="G195" s="5">
        <f>G196</f>
        <v>12878.8</v>
      </c>
    </row>
    <row r="196" spans="1:7" x14ac:dyDescent="0.2">
      <c r="A196" s="32" t="s">
        <v>61</v>
      </c>
      <c r="B196" s="15" t="s">
        <v>4</v>
      </c>
      <c r="C196" s="23" t="s">
        <v>83</v>
      </c>
      <c r="D196" s="23" t="s">
        <v>11</v>
      </c>
      <c r="E196" s="17" t="s">
        <v>195</v>
      </c>
      <c r="F196" s="17" t="s">
        <v>60</v>
      </c>
      <c r="G196" s="5">
        <v>12878.8</v>
      </c>
    </row>
    <row r="197" spans="1:7" x14ac:dyDescent="0.2">
      <c r="A197" s="18" t="s">
        <v>72</v>
      </c>
      <c r="B197" s="15" t="s">
        <v>4</v>
      </c>
      <c r="C197" s="23" t="s">
        <v>83</v>
      </c>
      <c r="D197" s="23" t="s">
        <v>11</v>
      </c>
      <c r="E197" s="17" t="s">
        <v>195</v>
      </c>
      <c r="F197" s="17" t="s">
        <v>71</v>
      </c>
      <c r="G197" s="5">
        <f>G198</f>
        <v>0.1</v>
      </c>
    </row>
    <row r="198" spans="1:7" x14ac:dyDescent="0.2">
      <c r="A198" s="18" t="s">
        <v>70</v>
      </c>
      <c r="B198" s="15" t="s">
        <v>4</v>
      </c>
      <c r="C198" s="23" t="s">
        <v>83</v>
      </c>
      <c r="D198" s="23" t="s">
        <v>11</v>
      </c>
      <c r="E198" s="17" t="s">
        <v>195</v>
      </c>
      <c r="F198" s="17" t="s">
        <v>69</v>
      </c>
      <c r="G198" s="5">
        <v>0.1</v>
      </c>
    </row>
    <row r="199" spans="1:7" x14ac:dyDescent="0.2">
      <c r="A199" s="22" t="s">
        <v>553</v>
      </c>
      <c r="B199" s="43" t="s">
        <v>4</v>
      </c>
      <c r="C199" s="36" t="s">
        <v>83</v>
      </c>
      <c r="D199" s="24" t="s">
        <v>11</v>
      </c>
      <c r="E199" s="19" t="s">
        <v>554</v>
      </c>
      <c r="F199" s="19"/>
      <c r="G199" s="9">
        <f>G200</f>
        <v>10396.9</v>
      </c>
    </row>
    <row r="200" spans="1:7" ht="25.5" x14ac:dyDescent="0.2">
      <c r="A200" s="25" t="s">
        <v>38</v>
      </c>
      <c r="B200" s="43" t="s">
        <v>4</v>
      </c>
      <c r="C200" s="42" t="s">
        <v>83</v>
      </c>
      <c r="D200" s="23" t="s">
        <v>11</v>
      </c>
      <c r="E200" s="17" t="s">
        <v>554</v>
      </c>
      <c r="F200" s="17" t="s">
        <v>37</v>
      </c>
      <c r="G200" s="5">
        <f>G201</f>
        <v>10396.9</v>
      </c>
    </row>
    <row r="201" spans="1:7" x14ac:dyDescent="0.2">
      <c r="A201" s="32" t="s">
        <v>61</v>
      </c>
      <c r="B201" s="43" t="s">
        <v>4</v>
      </c>
      <c r="C201" s="42" t="s">
        <v>83</v>
      </c>
      <c r="D201" s="23" t="s">
        <v>11</v>
      </c>
      <c r="E201" s="17" t="s">
        <v>554</v>
      </c>
      <c r="F201" s="17" t="s">
        <v>60</v>
      </c>
      <c r="G201" s="5">
        <v>10396.9</v>
      </c>
    </row>
    <row r="202" spans="1:7" ht="38.25" x14ac:dyDescent="0.2">
      <c r="A202" s="37" t="s">
        <v>98</v>
      </c>
      <c r="B202" s="43" t="s">
        <v>4</v>
      </c>
      <c r="C202" s="36" t="s">
        <v>83</v>
      </c>
      <c r="D202" s="24" t="s">
        <v>11</v>
      </c>
      <c r="E202" s="19" t="s">
        <v>196</v>
      </c>
      <c r="F202" s="19"/>
      <c r="G202" s="9">
        <f>G204+G205+G207</f>
        <v>61054.400000000001</v>
      </c>
    </row>
    <row r="203" spans="1:7" ht="51" x14ac:dyDescent="0.2">
      <c r="A203" s="18" t="s">
        <v>76</v>
      </c>
      <c r="B203" s="43" t="s">
        <v>4</v>
      </c>
      <c r="C203" s="42" t="s">
        <v>83</v>
      </c>
      <c r="D203" s="23" t="s">
        <v>11</v>
      </c>
      <c r="E203" s="17" t="s">
        <v>196</v>
      </c>
      <c r="F203" s="17" t="s">
        <v>75</v>
      </c>
      <c r="G203" s="5">
        <f>G204</f>
        <v>21791.8</v>
      </c>
    </row>
    <row r="204" spans="1:7" x14ac:dyDescent="0.2">
      <c r="A204" s="18" t="s">
        <v>74</v>
      </c>
      <c r="B204" s="43" t="s">
        <v>4</v>
      </c>
      <c r="C204" s="42" t="s">
        <v>83</v>
      </c>
      <c r="D204" s="23" t="s">
        <v>11</v>
      </c>
      <c r="E204" s="17" t="s">
        <v>196</v>
      </c>
      <c r="F204" s="17" t="s">
        <v>73</v>
      </c>
      <c r="G204" s="5">
        <v>21791.8</v>
      </c>
    </row>
    <row r="205" spans="1:7" ht="25.5" x14ac:dyDescent="0.2">
      <c r="A205" s="18" t="s">
        <v>29</v>
      </c>
      <c r="B205" s="43" t="s">
        <v>4</v>
      </c>
      <c r="C205" s="42" t="s">
        <v>83</v>
      </c>
      <c r="D205" s="23" t="s">
        <v>11</v>
      </c>
      <c r="E205" s="17" t="s">
        <v>196</v>
      </c>
      <c r="F205" s="17" t="s">
        <v>28</v>
      </c>
      <c r="G205" s="5">
        <f>G206</f>
        <v>2583.3000000000002</v>
      </c>
    </row>
    <row r="206" spans="1:7" ht="25.5" x14ac:dyDescent="0.2">
      <c r="A206" s="18" t="s">
        <v>27</v>
      </c>
      <c r="B206" s="43" t="s">
        <v>4</v>
      </c>
      <c r="C206" s="42" t="s">
        <v>83</v>
      </c>
      <c r="D206" s="23" t="s">
        <v>11</v>
      </c>
      <c r="E206" s="17" t="s">
        <v>196</v>
      </c>
      <c r="F206" s="17" t="s">
        <v>24</v>
      </c>
      <c r="G206" s="5">
        <v>2583.3000000000002</v>
      </c>
    </row>
    <row r="207" spans="1:7" ht="25.5" x14ac:dyDescent="0.2">
      <c r="A207" s="25" t="s">
        <v>38</v>
      </c>
      <c r="B207" s="43" t="s">
        <v>4</v>
      </c>
      <c r="C207" s="42" t="s">
        <v>83</v>
      </c>
      <c r="D207" s="23" t="s">
        <v>11</v>
      </c>
      <c r="E207" s="17" t="s">
        <v>196</v>
      </c>
      <c r="F207" s="17" t="s">
        <v>37</v>
      </c>
      <c r="G207" s="5">
        <f>G208</f>
        <v>36679.300000000003</v>
      </c>
    </row>
    <row r="208" spans="1:7" x14ac:dyDescent="0.2">
      <c r="A208" s="32" t="s">
        <v>61</v>
      </c>
      <c r="B208" s="43" t="s">
        <v>4</v>
      </c>
      <c r="C208" s="42" t="s">
        <v>83</v>
      </c>
      <c r="D208" s="23" t="s">
        <v>11</v>
      </c>
      <c r="E208" s="17" t="s">
        <v>196</v>
      </c>
      <c r="F208" s="17" t="s">
        <v>60</v>
      </c>
      <c r="G208" s="5">
        <v>36679.300000000003</v>
      </c>
    </row>
    <row r="209" spans="1:7" ht="38.25" x14ac:dyDescent="0.2">
      <c r="A209" s="37" t="s">
        <v>489</v>
      </c>
      <c r="B209" s="43" t="s">
        <v>4</v>
      </c>
      <c r="C209" s="36" t="s">
        <v>83</v>
      </c>
      <c r="D209" s="24" t="s">
        <v>11</v>
      </c>
      <c r="E209" s="19" t="s">
        <v>490</v>
      </c>
      <c r="F209" s="19"/>
      <c r="G209" s="5">
        <f>G210+G212</f>
        <v>4311.3999999999996</v>
      </c>
    </row>
    <row r="210" spans="1:7" ht="51" x14ac:dyDescent="0.2">
      <c r="A210" s="18" t="s">
        <v>76</v>
      </c>
      <c r="B210" s="43" t="s">
        <v>4</v>
      </c>
      <c r="C210" s="42" t="s">
        <v>83</v>
      </c>
      <c r="D210" s="23" t="s">
        <v>11</v>
      </c>
      <c r="E210" s="17" t="s">
        <v>490</v>
      </c>
      <c r="F210" s="17" t="s">
        <v>75</v>
      </c>
      <c r="G210" s="5">
        <f>G211</f>
        <v>1951.4</v>
      </c>
    </row>
    <row r="211" spans="1:7" x14ac:dyDescent="0.2">
      <c r="A211" s="18" t="s">
        <v>74</v>
      </c>
      <c r="B211" s="43" t="s">
        <v>4</v>
      </c>
      <c r="C211" s="42" t="s">
        <v>83</v>
      </c>
      <c r="D211" s="23" t="s">
        <v>11</v>
      </c>
      <c r="E211" s="17" t="s">
        <v>490</v>
      </c>
      <c r="F211" s="17" t="s">
        <v>73</v>
      </c>
      <c r="G211" s="5">
        <v>1951.4</v>
      </c>
    </row>
    <row r="212" spans="1:7" ht="25.5" x14ac:dyDescent="0.2">
      <c r="A212" s="25" t="s">
        <v>38</v>
      </c>
      <c r="B212" s="43" t="s">
        <v>4</v>
      </c>
      <c r="C212" s="42" t="s">
        <v>83</v>
      </c>
      <c r="D212" s="23" t="s">
        <v>11</v>
      </c>
      <c r="E212" s="17" t="s">
        <v>490</v>
      </c>
      <c r="F212" s="17" t="s">
        <v>37</v>
      </c>
      <c r="G212" s="5">
        <f>G213</f>
        <v>2360</v>
      </c>
    </row>
    <row r="213" spans="1:7" x14ac:dyDescent="0.2">
      <c r="A213" s="32" t="s">
        <v>61</v>
      </c>
      <c r="B213" s="43" t="s">
        <v>4</v>
      </c>
      <c r="C213" s="42" t="s">
        <v>83</v>
      </c>
      <c r="D213" s="23" t="s">
        <v>11</v>
      </c>
      <c r="E213" s="17" t="s">
        <v>490</v>
      </c>
      <c r="F213" s="17" t="s">
        <v>60</v>
      </c>
      <c r="G213" s="5">
        <v>2360</v>
      </c>
    </row>
    <row r="214" spans="1:7" ht="25.5" x14ac:dyDescent="0.2">
      <c r="A214" s="41" t="s">
        <v>200</v>
      </c>
      <c r="B214" s="15" t="s">
        <v>4</v>
      </c>
      <c r="C214" s="19" t="s">
        <v>83</v>
      </c>
      <c r="D214" s="24" t="s">
        <v>11</v>
      </c>
      <c r="E214" s="19" t="s">
        <v>491</v>
      </c>
      <c r="F214" s="19"/>
      <c r="G214" s="9">
        <f>G215</f>
        <v>1695.8</v>
      </c>
    </row>
    <row r="215" spans="1:7" ht="25.5" x14ac:dyDescent="0.2">
      <c r="A215" s="25" t="s">
        <v>38</v>
      </c>
      <c r="B215" s="15" t="s">
        <v>4</v>
      </c>
      <c r="C215" s="17" t="s">
        <v>83</v>
      </c>
      <c r="D215" s="23" t="s">
        <v>11</v>
      </c>
      <c r="E215" s="17" t="s">
        <v>491</v>
      </c>
      <c r="F215" s="17" t="s">
        <v>37</v>
      </c>
      <c r="G215" s="5">
        <f>G216</f>
        <v>1695.8</v>
      </c>
    </row>
    <row r="216" spans="1:7" x14ac:dyDescent="0.2">
      <c r="A216" s="32" t="s">
        <v>61</v>
      </c>
      <c r="B216" s="15" t="s">
        <v>4</v>
      </c>
      <c r="C216" s="17" t="s">
        <v>83</v>
      </c>
      <c r="D216" s="23" t="s">
        <v>11</v>
      </c>
      <c r="E216" s="17" t="s">
        <v>491</v>
      </c>
      <c r="F216" s="17" t="s">
        <v>60</v>
      </c>
      <c r="G216" s="5">
        <v>1695.8</v>
      </c>
    </row>
    <row r="217" spans="1:7" x14ac:dyDescent="0.2">
      <c r="A217" s="16" t="s">
        <v>94</v>
      </c>
      <c r="B217" s="15" t="s">
        <v>4</v>
      </c>
      <c r="C217" s="14" t="s">
        <v>83</v>
      </c>
      <c r="D217" s="14" t="s">
        <v>25</v>
      </c>
      <c r="E217" s="14"/>
      <c r="F217" s="14"/>
      <c r="G217" s="2">
        <f>G218</f>
        <v>319648.2</v>
      </c>
    </row>
    <row r="218" spans="1:7" x14ac:dyDescent="0.2">
      <c r="A218" s="22" t="s">
        <v>87</v>
      </c>
      <c r="B218" s="15" t="s">
        <v>4</v>
      </c>
      <c r="C218" s="19" t="s">
        <v>83</v>
      </c>
      <c r="D218" s="19" t="s">
        <v>25</v>
      </c>
      <c r="E218" s="19" t="s">
        <v>194</v>
      </c>
      <c r="F218" s="14"/>
      <c r="G218" s="9">
        <f>G219+G234+G246+G251+G256+G241+G229</f>
        <v>319648.2</v>
      </c>
    </row>
    <row r="219" spans="1:7" ht="25.5" x14ac:dyDescent="0.2">
      <c r="A219" s="22" t="s">
        <v>93</v>
      </c>
      <c r="B219" s="15" t="s">
        <v>4</v>
      </c>
      <c r="C219" s="19" t="s">
        <v>83</v>
      </c>
      <c r="D219" s="19" t="s">
        <v>25</v>
      </c>
      <c r="E219" s="19" t="s">
        <v>197</v>
      </c>
      <c r="F219" s="19"/>
      <c r="G219" s="9">
        <f>G220+G222+G224+G226</f>
        <v>88428.900000000009</v>
      </c>
    </row>
    <row r="220" spans="1:7" ht="51" x14ac:dyDescent="0.2">
      <c r="A220" s="18" t="s">
        <v>76</v>
      </c>
      <c r="B220" s="15" t="s">
        <v>4</v>
      </c>
      <c r="C220" s="17" t="s">
        <v>83</v>
      </c>
      <c r="D220" s="17" t="s">
        <v>25</v>
      </c>
      <c r="E220" s="17" t="s">
        <v>197</v>
      </c>
      <c r="F220" s="17" t="s">
        <v>75</v>
      </c>
      <c r="G220" s="5">
        <f>G221</f>
        <v>39216.300000000003</v>
      </c>
    </row>
    <row r="221" spans="1:7" x14ac:dyDescent="0.2">
      <c r="A221" s="18" t="s">
        <v>74</v>
      </c>
      <c r="B221" s="15" t="s">
        <v>4</v>
      </c>
      <c r="C221" s="17" t="s">
        <v>83</v>
      </c>
      <c r="D221" s="17" t="s">
        <v>25</v>
      </c>
      <c r="E221" s="17" t="s">
        <v>197</v>
      </c>
      <c r="F221" s="17" t="s">
        <v>73</v>
      </c>
      <c r="G221" s="5">
        <v>39216.300000000003</v>
      </c>
    </row>
    <row r="222" spans="1:7" ht="25.5" x14ac:dyDescent="0.2">
      <c r="A222" s="18" t="s">
        <v>29</v>
      </c>
      <c r="B222" s="15" t="s">
        <v>4</v>
      </c>
      <c r="C222" s="17" t="s">
        <v>83</v>
      </c>
      <c r="D222" s="17" t="s">
        <v>25</v>
      </c>
      <c r="E222" s="17" t="s">
        <v>197</v>
      </c>
      <c r="F222" s="17" t="s">
        <v>28</v>
      </c>
      <c r="G222" s="5">
        <f>G223</f>
        <v>34260.9</v>
      </c>
    </row>
    <row r="223" spans="1:7" ht="25.5" x14ac:dyDescent="0.2">
      <c r="A223" s="18" t="s">
        <v>27</v>
      </c>
      <c r="B223" s="15" t="s">
        <v>4</v>
      </c>
      <c r="C223" s="17" t="s">
        <v>83</v>
      </c>
      <c r="D223" s="17" t="s">
        <v>25</v>
      </c>
      <c r="E223" s="17" t="s">
        <v>197</v>
      </c>
      <c r="F223" s="17" t="s">
        <v>24</v>
      </c>
      <c r="G223" s="5">
        <v>34260.9</v>
      </c>
    </row>
    <row r="224" spans="1:7" ht="25.5" x14ac:dyDescent="0.2">
      <c r="A224" s="25" t="s">
        <v>38</v>
      </c>
      <c r="B224" s="15" t="s">
        <v>4</v>
      </c>
      <c r="C224" s="17" t="s">
        <v>83</v>
      </c>
      <c r="D224" s="17" t="s">
        <v>25</v>
      </c>
      <c r="E224" s="17" t="s">
        <v>197</v>
      </c>
      <c r="F224" s="17" t="s">
        <v>37</v>
      </c>
      <c r="G224" s="5">
        <f>G225</f>
        <v>10402.299999999999</v>
      </c>
    </row>
    <row r="225" spans="1:7" x14ac:dyDescent="0.2">
      <c r="A225" s="32" t="s">
        <v>61</v>
      </c>
      <c r="B225" s="15" t="s">
        <v>4</v>
      </c>
      <c r="C225" s="17" t="s">
        <v>83</v>
      </c>
      <c r="D225" s="17" t="s">
        <v>25</v>
      </c>
      <c r="E225" s="17" t="s">
        <v>197</v>
      </c>
      <c r="F225" s="17" t="s">
        <v>60</v>
      </c>
      <c r="G225" s="5">
        <v>10402.299999999999</v>
      </c>
    </row>
    <row r="226" spans="1:7" x14ac:dyDescent="0.2">
      <c r="A226" s="18" t="s">
        <v>72</v>
      </c>
      <c r="B226" s="15" t="s">
        <v>4</v>
      </c>
      <c r="C226" s="17" t="s">
        <v>83</v>
      </c>
      <c r="D226" s="17" t="s">
        <v>25</v>
      </c>
      <c r="E226" s="17" t="s">
        <v>197</v>
      </c>
      <c r="F226" s="17" t="s">
        <v>71</v>
      </c>
      <c r="G226" s="5">
        <f>G228+G227</f>
        <v>4549.3999999999996</v>
      </c>
    </row>
    <row r="227" spans="1:7" x14ac:dyDescent="0.2">
      <c r="A227" s="32" t="s">
        <v>782</v>
      </c>
      <c r="B227" s="15" t="s">
        <v>4</v>
      </c>
      <c r="C227" s="17" t="s">
        <v>83</v>
      </c>
      <c r="D227" s="17" t="s">
        <v>25</v>
      </c>
      <c r="E227" s="17" t="s">
        <v>197</v>
      </c>
      <c r="F227" s="17" t="s">
        <v>578</v>
      </c>
      <c r="G227" s="5">
        <v>51.2</v>
      </c>
    </row>
    <row r="228" spans="1:7" x14ac:dyDescent="0.2">
      <c r="A228" s="18" t="s">
        <v>70</v>
      </c>
      <c r="B228" s="15" t="s">
        <v>4</v>
      </c>
      <c r="C228" s="17" t="s">
        <v>83</v>
      </c>
      <c r="D228" s="17" t="s">
        <v>25</v>
      </c>
      <c r="E228" s="17" t="s">
        <v>197</v>
      </c>
      <c r="F228" s="17" t="s">
        <v>69</v>
      </c>
      <c r="G228" s="5">
        <v>4498.2</v>
      </c>
    </row>
    <row r="229" spans="1:7" ht="25.5" x14ac:dyDescent="0.2">
      <c r="A229" s="22" t="s">
        <v>556</v>
      </c>
      <c r="B229" s="15" t="s">
        <v>4</v>
      </c>
      <c r="C229" s="19" t="s">
        <v>83</v>
      </c>
      <c r="D229" s="19" t="s">
        <v>25</v>
      </c>
      <c r="E229" s="19" t="s">
        <v>557</v>
      </c>
      <c r="F229" s="19"/>
      <c r="G229" s="9">
        <f>G230+G232</f>
        <v>18294.2</v>
      </c>
    </row>
    <row r="230" spans="1:7" ht="25.5" x14ac:dyDescent="0.2">
      <c r="A230" s="18" t="s">
        <v>29</v>
      </c>
      <c r="B230" s="15" t="s">
        <v>4</v>
      </c>
      <c r="C230" s="17" t="s">
        <v>83</v>
      </c>
      <c r="D230" s="17" t="s">
        <v>25</v>
      </c>
      <c r="E230" s="17" t="s">
        <v>557</v>
      </c>
      <c r="F230" s="17" t="s">
        <v>28</v>
      </c>
      <c r="G230" s="5">
        <f>G231</f>
        <v>7925.6</v>
      </c>
    </row>
    <row r="231" spans="1:7" ht="25.5" x14ac:dyDescent="0.2">
      <c r="A231" s="18" t="s">
        <v>27</v>
      </c>
      <c r="B231" s="15" t="s">
        <v>4</v>
      </c>
      <c r="C231" s="17" t="s">
        <v>83</v>
      </c>
      <c r="D231" s="17" t="s">
        <v>25</v>
      </c>
      <c r="E231" s="17" t="s">
        <v>557</v>
      </c>
      <c r="F231" s="17" t="s">
        <v>24</v>
      </c>
      <c r="G231" s="5">
        <v>7925.6</v>
      </c>
    </row>
    <row r="232" spans="1:7" ht="25.5" x14ac:dyDescent="0.2">
      <c r="A232" s="25" t="s">
        <v>38</v>
      </c>
      <c r="B232" s="15" t="s">
        <v>4</v>
      </c>
      <c r="C232" s="17" t="s">
        <v>83</v>
      </c>
      <c r="D232" s="17" t="s">
        <v>25</v>
      </c>
      <c r="E232" s="17" t="s">
        <v>557</v>
      </c>
      <c r="F232" s="17" t="s">
        <v>37</v>
      </c>
      <c r="G232" s="5">
        <f>G233</f>
        <v>10368.6</v>
      </c>
    </row>
    <row r="233" spans="1:7" x14ac:dyDescent="0.2">
      <c r="A233" s="32" t="s">
        <v>61</v>
      </c>
      <c r="B233" s="15" t="s">
        <v>4</v>
      </c>
      <c r="C233" s="17" t="s">
        <v>83</v>
      </c>
      <c r="D233" s="17" t="s">
        <v>25</v>
      </c>
      <c r="E233" s="17" t="s">
        <v>557</v>
      </c>
      <c r="F233" s="17" t="s">
        <v>60</v>
      </c>
      <c r="G233" s="5">
        <v>10368.6</v>
      </c>
    </row>
    <row r="234" spans="1:7" ht="30.75" customHeight="1" x14ac:dyDescent="0.2">
      <c r="A234" s="22" t="s">
        <v>492</v>
      </c>
      <c r="B234" s="15" t="s">
        <v>4</v>
      </c>
      <c r="C234" s="19" t="s">
        <v>83</v>
      </c>
      <c r="D234" s="19" t="s">
        <v>25</v>
      </c>
      <c r="E234" s="19" t="s">
        <v>199</v>
      </c>
      <c r="F234" s="19"/>
      <c r="G234" s="9">
        <f>G235+G237+G239</f>
        <v>186658.5</v>
      </c>
    </row>
    <row r="235" spans="1:7" ht="51" x14ac:dyDescent="0.2">
      <c r="A235" s="18" t="s">
        <v>76</v>
      </c>
      <c r="B235" s="15" t="s">
        <v>4</v>
      </c>
      <c r="C235" s="17" t="s">
        <v>83</v>
      </c>
      <c r="D235" s="17" t="s">
        <v>25</v>
      </c>
      <c r="E235" s="17" t="s">
        <v>199</v>
      </c>
      <c r="F235" s="17" t="s">
        <v>75</v>
      </c>
      <c r="G235" s="5">
        <f>G236</f>
        <v>127305.3</v>
      </c>
    </row>
    <row r="236" spans="1:7" x14ac:dyDescent="0.2">
      <c r="A236" s="18" t="s">
        <v>74</v>
      </c>
      <c r="B236" s="15" t="s">
        <v>4</v>
      </c>
      <c r="C236" s="17" t="s">
        <v>83</v>
      </c>
      <c r="D236" s="17" t="s">
        <v>25</v>
      </c>
      <c r="E236" s="17" t="s">
        <v>199</v>
      </c>
      <c r="F236" s="17" t="s">
        <v>73</v>
      </c>
      <c r="G236" s="5">
        <v>127305.3</v>
      </c>
    </row>
    <row r="237" spans="1:7" ht="25.5" x14ac:dyDescent="0.2">
      <c r="A237" s="18" t="s">
        <v>29</v>
      </c>
      <c r="B237" s="15" t="s">
        <v>4</v>
      </c>
      <c r="C237" s="17" t="s">
        <v>83</v>
      </c>
      <c r="D237" s="17" t="s">
        <v>25</v>
      </c>
      <c r="E237" s="17" t="s">
        <v>199</v>
      </c>
      <c r="F237" s="17" t="s">
        <v>28</v>
      </c>
      <c r="G237" s="5">
        <f>G238</f>
        <v>6067.1</v>
      </c>
    </row>
    <row r="238" spans="1:7" ht="25.5" x14ac:dyDescent="0.2">
      <c r="A238" s="18" t="s">
        <v>27</v>
      </c>
      <c r="B238" s="15" t="s">
        <v>4</v>
      </c>
      <c r="C238" s="17" t="s">
        <v>83</v>
      </c>
      <c r="D238" s="17" t="s">
        <v>25</v>
      </c>
      <c r="E238" s="17" t="s">
        <v>199</v>
      </c>
      <c r="F238" s="17" t="s">
        <v>24</v>
      </c>
      <c r="G238" s="5">
        <v>6067.1</v>
      </c>
    </row>
    <row r="239" spans="1:7" ht="25.5" x14ac:dyDescent="0.2">
      <c r="A239" s="25" t="s">
        <v>38</v>
      </c>
      <c r="B239" s="15" t="s">
        <v>4</v>
      </c>
      <c r="C239" s="17" t="s">
        <v>83</v>
      </c>
      <c r="D239" s="17" t="s">
        <v>25</v>
      </c>
      <c r="E239" s="17" t="s">
        <v>199</v>
      </c>
      <c r="F239" s="17" t="s">
        <v>37</v>
      </c>
      <c r="G239" s="5">
        <f>G240</f>
        <v>53286.1</v>
      </c>
    </row>
    <row r="240" spans="1:7" x14ac:dyDescent="0.2">
      <c r="A240" s="32" t="s">
        <v>61</v>
      </c>
      <c r="B240" s="15" t="s">
        <v>4</v>
      </c>
      <c r="C240" s="17" t="s">
        <v>83</v>
      </c>
      <c r="D240" s="17" t="s">
        <v>25</v>
      </c>
      <c r="E240" s="17" t="s">
        <v>199</v>
      </c>
      <c r="F240" s="17" t="s">
        <v>60</v>
      </c>
      <c r="G240" s="5">
        <v>53286.1</v>
      </c>
    </row>
    <row r="241" spans="1:7" ht="42" customHeight="1" x14ac:dyDescent="0.2">
      <c r="A241" s="22" t="s">
        <v>493</v>
      </c>
      <c r="B241" s="15" t="s">
        <v>4</v>
      </c>
      <c r="C241" s="19" t="s">
        <v>83</v>
      </c>
      <c r="D241" s="19" t="s">
        <v>25</v>
      </c>
      <c r="E241" s="19" t="s">
        <v>494</v>
      </c>
      <c r="F241" s="19"/>
      <c r="G241" s="5">
        <f>G242+G244</f>
        <v>15196.2</v>
      </c>
    </row>
    <row r="242" spans="1:7" ht="51" x14ac:dyDescent="0.2">
      <c r="A242" s="18" t="s">
        <v>76</v>
      </c>
      <c r="B242" s="15" t="s">
        <v>4</v>
      </c>
      <c r="C242" s="17" t="s">
        <v>83</v>
      </c>
      <c r="D242" s="17" t="s">
        <v>25</v>
      </c>
      <c r="E242" s="17" t="s">
        <v>494</v>
      </c>
      <c r="F242" s="17" t="s">
        <v>75</v>
      </c>
      <c r="G242" s="5">
        <f>G243</f>
        <v>11596.2</v>
      </c>
    </row>
    <row r="243" spans="1:7" x14ac:dyDescent="0.2">
      <c r="A243" s="18" t="s">
        <v>74</v>
      </c>
      <c r="B243" s="15" t="s">
        <v>4</v>
      </c>
      <c r="C243" s="17" t="s">
        <v>83</v>
      </c>
      <c r="D243" s="17" t="s">
        <v>25</v>
      </c>
      <c r="E243" s="17" t="s">
        <v>494</v>
      </c>
      <c r="F243" s="17" t="s">
        <v>73</v>
      </c>
      <c r="G243" s="5">
        <v>11596.2</v>
      </c>
    </row>
    <row r="244" spans="1:7" ht="25.5" x14ac:dyDescent="0.2">
      <c r="A244" s="25" t="s">
        <v>38</v>
      </c>
      <c r="B244" s="15" t="s">
        <v>4</v>
      </c>
      <c r="C244" s="17" t="s">
        <v>83</v>
      </c>
      <c r="D244" s="17" t="s">
        <v>25</v>
      </c>
      <c r="E244" s="17" t="s">
        <v>494</v>
      </c>
      <c r="F244" s="17" t="s">
        <v>37</v>
      </c>
      <c r="G244" s="5">
        <f>G245</f>
        <v>3600</v>
      </c>
    </row>
    <row r="245" spans="1:7" x14ac:dyDescent="0.2">
      <c r="A245" s="32" t="s">
        <v>61</v>
      </c>
      <c r="B245" s="15" t="s">
        <v>4</v>
      </c>
      <c r="C245" s="17" t="s">
        <v>83</v>
      </c>
      <c r="D245" s="17" t="s">
        <v>25</v>
      </c>
      <c r="E245" s="17" t="s">
        <v>494</v>
      </c>
      <c r="F245" s="17" t="s">
        <v>60</v>
      </c>
      <c r="G245" s="5">
        <v>3600</v>
      </c>
    </row>
    <row r="246" spans="1:7" ht="25.5" x14ac:dyDescent="0.2">
      <c r="A246" s="41" t="s">
        <v>200</v>
      </c>
      <c r="B246" s="15" t="s">
        <v>4</v>
      </c>
      <c r="C246" s="19" t="s">
        <v>83</v>
      </c>
      <c r="D246" s="19" t="s">
        <v>25</v>
      </c>
      <c r="E246" s="19" t="s">
        <v>491</v>
      </c>
      <c r="F246" s="19"/>
      <c r="G246" s="9">
        <f>G247+G249</f>
        <v>5918.7000000000007</v>
      </c>
    </row>
    <row r="247" spans="1:7" ht="25.5" x14ac:dyDescent="0.2">
      <c r="A247" s="18" t="s">
        <v>29</v>
      </c>
      <c r="B247" s="15" t="s">
        <v>4</v>
      </c>
      <c r="C247" s="17" t="s">
        <v>83</v>
      </c>
      <c r="D247" s="17" t="s">
        <v>25</v>
      </c>
      <c r="E247" s="17" t="s">
        <v>491</v>
      </c>
      <c r="F247" s="17" t="s">
        <v>28</v>
      </c>
      <c r="G247" s="5">
        <f>G248</f>
        <v>3575.3</v>
      </c>
    </row>
    <row r="248" spans="1:7" ht="25.5" x14ac:dyDescent="0.2">
      <c r="A248" s="18" t="s">
        <v>27</v>
      </c>
      <c r="B248" s="15" t="s">
        <v>4</v>
      </c>
      <c r="C248" s="17" t="s">
        <v>83</v>
      </c>
      <c r="D248" s="17" t="s">
        <v>25</v>
      </c>
      <c r="E248" s="17" t="s">
        <v>491</v>
      </c>
      <c r="F248" s="17" t="s">
        <v>24</v>
      </c>
      <c r="G248" s="5">
        <v>3575.3</v>
      </c>
    </row>
    <row r="249" spans="1:7" ht="25.5" x14ac:dyDescent="0.2">
      <c r="A249" s="25" t="s">
        <v>38</v>
      </c>
      <c r="B249" s="15" t="s">
        <v>4</v>
      </c>
      <c r="C249" s="17" t="s">
        <v>83</v>
      </c>
      <c r="D249" s="17" t="s">
        <v>25</v>
      </c>
      <c r="E249" s="17" t="s">
        <v>491</v>
      </c>
      <c r="F249" s="17" t="s">
        <v>37</v>
      </c>
      <c r="G249" s="5">
        <f>G250</f>
        <v>2343.4</v>
      </c>
    </row>
    <row r="250" spans="1:7" x14ac:dyDescent="0.2">
      <c r="A250" s="32" t="s">
        <v>61</v>
      </c>
      <c r="B250" s="15" t="s">
        <v>4</v>
      </c>
      <c r="C250" s="17" t="s">
        <v>83</v>
      </c>
      <c r="D250" s="17" t="s">
        <v>25</v>
      </c>
      <c r="E250" s="17" t="s">
        <v>491</v>
      </c>
      <c r="F250" s="17" t="s">
        <v>60</v>
      </c>
      <c r="G250" s="5">
        <v>2343.4</v>
      </c>
    </row>
    <row r="251" spans="1:7" ht="30" customHeight="1" x14ac:dyDescent="0.2">
      <c r="A251" s="22" t="s">
        <v>201</v>
      </c>
      <c r="B251" s="15" t="s">
        <v>4</v>
      </c>
      <c r="C251" s="10" t="s">
        <v>83</v>
      </c>
      <c r="D251" s="38" t="s">
        <v>25</v>
      </c>
      <c r="E251" s="24" t="s">
        <v>495</v>
      </c>
      <c r="F251" s="19"/>
      <c r="G251" s="9">
        <f>G252+G254</f>
        <v>4894.1000000000004</v>
      </c>
    </row>
    <row r="252" spans="1:7" ht="25.5" x14ac:dyDescent="0.2">
      <c r="A252" s="18" t="s">
        <v>29</v>
      </c>
      <c r="B252" s="7" t="s">
        <v>4</v>
      </c>
      <c r="C252" s="6" t="s">
        <v>83</v>
      </c>
      <c r="D252" s="6" t="s">
        <v>25</v>
      </c>
      <c r="E252" s="23" t="s">
        <v>495</v>
      </c>
      <c r="F252" s="17" t="s">
        <v>28</v>
      </c>
      <c r="G252" s="5">
        <f>G253</f>
        <v>3850.4</v>
      </c>
    </row>
    <row r="253" spans="1:7" ht="25.5" x14ac:dyDescent="0.2">
      <c r="A253" s="18" t="s">
        <v>27</v>
      </c>
      <c r="B253" s="7" t="s">
        <v>4</v>
      </c>
      <c r="C253" s="6" t="s">
        <v>83</v>
      </c>
      <c r="D253" s="6" t="s">
        <v>25</v>
      </c>
      <c r="E253" s="23" t="s">
        <v>495</v>
      </c>
      <c r="F253" s="17" t="s">
        <v>24</v>
      </c>
      <c r="G253" s="5">
        <v>3850.4</v>
      </c>
    </row>
    <row r="254" spans="1:7" ht="25.5" x14ac:dyDescent="0.2">
      <c r="A254" s="25" t="s">
        <v>38</v>
      </c>
      <c r="B254" s="15" t="s">
        <v>4</v>
      </c>
      <c r="C254" s="17" t="s">
        <v>83</v>
      </c>
      <c r="D254" s="17" t="s">
        <v>25</v>
      </c>
      <c r="E254" s="23" t="s">
        <v>495</v>
      </c>
      <c r="F254" s="17" t="s">
        <v>37</v>
      </c>
      <c r="G254" s="5">
        <f>G255</f>
        <v>1043.7</v>
      </c>
    </row>
    <row r="255" spans="1:7" x14ac:dyDescent="0.2">
      <c r="A255" s="32" t="s">
        <v>61</v>
      </c>
      <c r="B255" s="15" t="s">
        <v>4</v>
      </c>
      <c r="C255" s="17" t="s">
        <v>83</v>
      </c>
      <c r="D255" s="17" t="s">
        <v>25</v>
      </c>
      <c r="E255" s="23" t="s">
        <v>495</v>
      </c>
      <c r="F255" s="17" t="s">
        <v>60</v>
      </c>
      <c r="G255" s="5">
        <v>1043.7</v>
      </c>
    </row>
    <row r="256" spans="1:7" ht="38.25" x14ac:dyDescent="0.2">
      <c r="A256" s="41" t="s">
        <v>202</v>
      </c>
      <c r="B256" s="15" t="s">
        <v>4</v>
      </c>
      <c r="C256" s="19" t="s">
        <v>83</v>
      </c>
      <c r="D256" s="19" t="s">
        <v>25</v>
      </c>
      <c r="E256" s="24" t="s">
        <v>270</v>
      </c>
      <c r="F256" s="19"/>
      <c r="G256" s="9">
        <f>G257+G259</f>
        <v>257.59999999999997</v>
      </c>
    </row>
    <row r="257" spans="1:7" ht="25.5" x14ac:dyDescent="0.2">
      <c r="A257" s="18" t="s">
        <v>29</v>
      </c>
      <c r="B257" s="15" t="s">
        <v>4</v>
      </c>
      <c r="C257" s="17" t="s">
        <v>83</v>
      </c>
      <c r="D257" s="17" t="s">
        <v>25</v>
      </c>
      <c r="E257" s="23" t="s">
        <v>270</v>
      </c>
      <c r="F257" s="17" t="s">
        <v>28</v>
      </c>
      <c r="G257" s="5">
        <f>G258</f>
        <v>202.7</v>
      </c>
    </row>
    <row r="258" spans="1:7" ht="25.5" x14ac:dyDescent="0.2">
      <c r="A258" s="18" t="s">
        <v>27</v>
      </c>
      <c r="B258" s="15" t="s">
        <v>4</v>
      </c>
      <c r="C258" s="17" t="s">
        <v>83</v>
      </c>
      <c r="D258" s="17" t="s">
        <v>25</v>
      </c>
      <c r="E258" s="23" t="s">
        <v>270</v>
      </c>
      <c r="F258" s="17" t="s">
        <v>24</v>
      </c>
      <c r="G258" s="5">
        <v>202.7</v>
      </c>
    </row>
    <row r="259" spans="1:7" ht="25.5" x14ac:dyDescent="0.2">
      <c r="A259" s="25" t="s">
        <v>38</v>
      </c>
      <c r="B259" s="15" t="s">
        <v>4</v>
      </c>
      <c r="C259" s="17" t="s">
        <v>83</v>
      </c>
      <c r="D259" s="17" t="s">
        <v>25</v>
      </c>
      <c r="E259" s="23" t="s">
        <v>270</v>
      </c>
      <c r="F259" s="17" t="s">
        <v>37</v>
      </c>
      <c r="G259" s="5">
        <f>G260</f>
        <v>54.9</v>
      </c>
    </row>
    <row r="260" spans="1:7" x14ac:dyDescent="0.2">
      <c r="A260" s="32" t="s">
        <v>61</v>
      </c>
      <c r="B260" s="15" t="s">
        <v>4</v>
      </c>
      <c r="C260" s="17" t="s">
        <v>83</v>
      </c>
      <c r="D260" s="17" t="s">
        <v>25</v>
      </c>
      <c r="E260" s="23" t="s">
        <v>270</v>
      </c>
      <c r="F260" s="17" t="s">
        <v>60</v>
      </c>
      <c r="G260" s="5">
        <v>54.9</v>
      </c>
    </row>
    <row r="261" spans="1:7" x14ac:dyDescent="0.2">
      <c r="A261" s="90" t="s">
        <v>269</v>
      </c>
      <c r="B261" s="15" t="s">
        <v>4</v>
      </c>
      <c r="C261" s="14" t="s">
        <v>83</v>
      </c>
      <c r="D261" s="14" t="s">
        <v>2</v>
      </c>
      <c r="E261" s="33"/>
      <c r="F261" s="14"/>
      <c r="G261" s="2">
        <f>G262</f>
        <v>40448.399999999994</v>
      </c>
    </row>
    <row r="262" spans="1:7" x14ac:dyDescent="0.2">
      <c r="A262" s="22" t="s">
        <v>87</v>
      </c>
      <c r="B262" s="15" t="s">
        <v>4</v>
      </c>
      <c r="C262" s="19" t="s">
        <v>83</v>
      </c>
      <c r="D262" s="19" t="s">
        <v>2</v>
      </c>
      <c r="E262" s="19" t="s">
        <v>194</v>
      </c>
      <c r="F262" s="17"/>
      <c r="G262" s="9">
        <f>G263+G274</f>
        <v>40448.399999999994</v>
      </c>
    </row>
    <row r="263" spans="1:7" x14ac:dyDescent="0.2">
      <c r="A263" s="22" t="s">
        <v>92</v>
      </c>
      <c r="B263" s="15" t="s">
        <v>4</v>
      </c>
      <c r="C263" s="19" t="s">
        <v>83</v>
      </c>
      <c r="D263" s="19" t="s">
        <v>2</v>
      </c>
      <c r="E263" s="19" t="s">
        <v>198</v>
      </c>
      <c r="F263" s="19"/>
      <c r="G263" s="9">
        <f>G264</f>
        <v>21305.899999999998</v>
      </c>
    </row>
    <row r="264" spans="1:7" x14ac:dyDescent="0.2">
      <c r="A264" s="18" t="s">
        <v>77</v>
      </c>
      <c r="B264" s="15" t="s">
        <v>4</v>
      </c>
      <c r="C264" s="17" t="s">
        <v>83</v>
      </c>
      <c r="D264" s="17" t="s">
        <v>2</v>
      </c>
      <c r="E264" s="17" t="s">
        <v>198</v>
      </c>
      <c r="F264" s="17"/>
      <c r="G264" s="5">
        <f>G265+G267+G269+G272</f>
        <v>21305.899999999998</v>
      </c>
    </row>
    <row r="265" spans="1:7" ht="51" x14ac:dyDescent="0.2">
      <c r="A265" s="18" t="s">
        <v>76</v>
      </c>
      <c r="B265" s="15" t="s">
        <v>4</v>
      </c>
      <c r="C265" s="17" t="s">
        <v>83</v>
      </c>
      <c r="D265" s="17" t="s">
        <v>2</v>
      </c>
      <c r="E265" s="17" t="s">
        <v>198</v>
      </c>
      <c r="F265" s="17" t="s">
        <v>75</v>
      </c>
      <c r="G265" s="5">
        <f>G266</f>
        <v>5249.4</v>
      </c>
    </row>
    <row r="266" spans="1:7" x14ac:dyDescent="0.2">
      <c r="A266" s="18" t="s">
        <v>74</v>
      </c>
      <c r="B266" s="15" t="s">
        <v>4</v>
      </c>
      <c r="C266" s="17" t="s">
        <v>83</v>
      </c>
      <c r="D266" s="17" t="s">
        <v>2</v>
      </c>
      <c r="E266" s="17" t="s">
        <v>198</v>
      </c>
      <c r="F266" s="17" t="s">
        <v>73</v>
      </c>
      <c r="G266" s="5">
        <v>5249.4</v>
      </c>
    </row>
    <row r="267" spans="1:7" ht="25.5" x14ac:dyDescent="0.2">
      <c r="A267" s="18" t="s">
        <v>29</v>
      </c>
      <c r="B267" s="15" t="s">
        <v>4</v>
      </c>
      <c r="C267" s="17" t="s">
        <v>83</v>
      </c>
      <c r="D267" s="17" t="s">
        <v>2</v>
      </c>
      <c r="E267" s="17" t="s">
        <v>198</v>
      </c>
      <c r="F267" s="17" t="s">
        <v>28</v>
      </c>
      <c r="G267" s="5">
        <f>G268</f>
        <v>564.1</v>
      </c>
    </row>
    <row r="268" spans="1:7" ht="25.5" x14ac:dyDescent="0.2">
      <c r="A268" s="18" t="s">
        <v>27</v>
      </c>
      <c r="B268" s="15" t="s">
        <v>4</v>
      </c>
      <c r="C268" s="17" t="s">
        <v>83</v>
      </c>
      <c r="D268" s="17" t="s">
        <v>2</v>
      </c>
      <c r="E268" s="17" t="s">
        <v>198</v>
      </c>
      <c r="F268" s="17" t="s">
        <v>24</v>
      </c>
      <c r="G268" s="5">
        <v>564.1</v>
      </c>
    </row>
    <row r="269" spans="1:7" ht="25.5" x14ac:dyDescent="0.2">
      <c r="A269" s="25" t="s">
        <v>38</v>
      </c>
      <c r="B269" s="15" t="s">
        <v>4</v>
      </c>
      <c r="C269" s="17" t="s">
        <v>83</v>
      </c>
      <c r="D269" s="17" t="s">
        <v>2</v>
      </c>
      <c r="E269" s="17" t="s">
        <v>198</v>
      </c>
      <c r="F269" s="17" t="s">
        <v>37</v>
      </c>
      <c r="G269" s="5">
        <f>G270+G271</f>
        <v>15474.8</v>
      </c>
    </row>
    <row r="270" spans="1:7" x14ac:dyDescent="0.2">
      <c r="A270" s="32" t="s">
        <v>61</v>
      </c>
      <c r="B270" s="15" t="s">
        <v>4</v>
      </c>
      <c r="C270" s="17" t="s">
        <v>83</v>
      </c>
      <c r="D270" s="17" t="s">
        <v>2</v>
      </c>
      <c r="E270" s="17" t="s">
        <v>198</v>
      </c>
      <c r="F270" s="17" t="s">
        <v>60</v>
      </c>
      <c r="G270" s="5">
        <v>3721.2</v>
      </c>
    </row>
    <row r="271" spans="1:7" x14ac:dyDescent="0.2">
      <c r="A271" s="18" t="s">
        <v>36</v>
      </c>
      <c r="B271" s="15" t="s">
        <v>4</v>
      </c>
      <c r="C271" s="17" t="s">
        <v>83</v>
      </c>
      <c r="D271" s="17" t="s">
        <v>2</v>
      </c>
      <c r="E271" s="17" t="s">
        <v>198</v>
      </c>
      <c r="F271" s="17" t="s">
        <v>34</v>
      </c>
      <c r="G271" s="5">
        <v>11753.6</v>
      </c>
    </row>
    <row r="272" spans="1:7" x14ac:dyDescent="0.2">
      <c r="A272" s="18" t="s">
        <v>72</v>
      </c>
      <c r="B272" s="15" t="s">
        <v>4</v>
      </c>
      <c r="C272" s="17" t="s">
        <v>83</v>
      </c>
      <c r="D272" s="17" t="s">
        <v>2</v>
      </c>
      <c r="E272" s="17" t="s">
        <v>198</v>
      </c>
      <c r="F272" s="17" t="s">
        <v>71</v>
      </c>
      <c r="G272" s="5">
        <f>G273</f>
        <v>17.600000000000001</v>
      </c>
    </row>
    <row r="273" spans="1:7" x14ac:dyDescent="0.2">
      <c r="A273" s="18" t="s">
        <v>70</v>
      </c>
      <c r="B273" s="15" t="s">
        <v>4</v>
      </c>
      <c r="C273" s="17" t="s">
        <v>83</v>
      </c>
      <c r="D273" s="17" t="s">
        <v>2</v>
      </c>
      <c r="E273" s="17" t="s">
        <v>198</v>
      </c>
      <c r="F273" s="17" t="s">
        <v>69</v>
      </c>
      <c r="G273" s="5">
        <v>17.600000000000001</v>
      </c>
    </row>
    <row r="274" spans="1:7" ht="25.5" x14ac:dyDescent="0.2">
      <c r="A274" s="18" t="s">
        <v>558</v>
      </c>
      <c r="B274" s="15" t="s">
        <v>4</v>
      </c>
      <c r="C274" s="19" t="s">
        <v>83</v>
      </c>
      <c r="D274" s="19" t="s">
        <v>2</v>
      </c>
      <c r="E274" s="19" t="s">
        <v>557</v>
      </c>
      <c r="F274" s="17"/>
      <c r="G274" s="5">
        <f>G275</f>
        <v>19142.5</v>
      </c>
    </row>
    <row r="275" spans="1:7" ht="25.5" x14ac:dyDescent="0.2">
      <c r="A275" s="25" t="s">
        <v>38</v>
      </c>
      <c r="B275" s="15" t="s">
        <v>4</v>
      </c>
      <c r="C275" s="17" t="s">
        <v>83</v>
      </c>
      <c r="D275" s="17" t="s">
        <v>2</v>
      </c>
      <c r="E275" s="17" t="s">
        <v>557</v>
      </c>
      <c r="F275" s="17" t="s">
        <v>37</v>
      </c>
      <c r="G275" s="5">
        <f>G276+G277</f>
        <v>19142.5</v>
      </c>
    </row>
    <row r="276" spans="1:7" x14ac:dyDescent="0.2">
      <c r="A276" s="32" t="s">
        <v>61</v>
      </c>
      <c r="B276" s="15" t="s">
        <v>4</v>
      </c>
      <c r="C276" s="17" t="s">
        <v>83</v>
      </c>
      <c r="D276" s="17" t="s">
        <v>2</v>
      </c>
      <c r="E276" s="17" t="s">
        <v>557</v>
      </c>
      <c r="F276" s="17" t="s">
        <v>60</v>
      </c>
      <c r="G276" s="5">
        <v>4323.7</v>
      </c>
    </row>
    <row r="277" spans="1:7" x14ac:dyDescent="0.2">
      <c r="A277" s="18" t="s">
        <v>36</v>
      </c>
      <c r="B277" s="15" t="s">
        <v>4</v>
      </c>
      <c r="C277" s="17" t="s">
        <v>83</v>
      </c>
      <c r="D277" s="17" t="s">
        <v>2</v>
      </c>
      <c r="E277" s="17" t="s">
        <v>557</v>
      </c>
      <c r="F277" s="17" t="s">
        <v>34</v>
      </c>
      <c r="G277" s="5">
        <v>14818.8</v>
      </c>
    </row>
    <row r="278" spans="1:7" x14ac:dyDescent="0.2">
      <c r="A278" s="16" t="s">
        <v>91</v>
      </c>
      <c r="B278" s="15" t="s">
        <v>4</v>
      </c>
      <c r="C278" s="14" t="s">
        <v>83</v>
      </c>
      <c r="D278" s="14" t="s">
        <v>83</v>
      </c>
      <c r="E278" s="14"/>
      <c r="F278" s="14"/>
      <c r="G278" s="2">
        <f>G279+G293+G304</f>
        <v>8697.1</v>
      </c>
    </row>
    <row r="279" spans="1:7" x14ac:dyDescent="0.2">
      <c r="A279" s="22" t="s">
        <v>203</v>
      </c>
      <c r="B279" s="15" t="s">
        <v>4</v>
      </c>
      <c r="C279" s="19" t="s">
        <v>83</v>
      </c>
      <c r="D279" s="19" t="s">
        <v>83</v>
      </c>
      <c r="E279" s="20" t="s">
        <v>204</v>
      </c>
      <c r="F279" s="14"/>
      <c r="G279" s="9">
        <f>G280+G283+G288</f>
        <v>2791.8</v>
      </c>
    </row>
    <row r="280" spans="1:7" ht="57" customHeight="1" x14ac:dyDescent="0.25">
      <c r="A280" s="22" t="s">
        <v>90</v>
      </c>
      <c r="B280" s="15" t="s">
        <v>4</v>
      </c>
      <c r="C280" s="19" t="s">
        <v>83</v>
      </c>
      <c r="D280" s="19" t="s">
        <v>83</v>
      </c>
      <c r="E280" s="20" t="s">
        <v>496</v>
      </c>
      <c r="F280" s="31"/>
      <c r="G280" s="9">
        <f>G281</f>
        <v>9.6999999999999993</v>
      </c>
    </row>
    <row r="281" spans="1:7" ht="25.5" x14ac:dyDescent="0.2">
      <c r="A281" s="25" t="s">
        <v>38</v>
      </c>
      <c r="B281" s="15" t="s">
        <v>4</v>
      </c>
      <c r="C281" s="17" t="s">
        <v>83</v>
      </c>
      <c r="D281" s="17" t="s">
        <v>83</v>
      </c>
      <c r="E281" s="26" t="s">
        <v>496</v>
      </c>
      <c r="F281" s="17" t="s">
        <v>37</v>
      </c>
      <c r="G281" s="5">
        <f>G282</f>
        <v>9.6999999999999993</v>
      </c>
    </row>
    <row r="282" spans="1:7" ht="15.75" customHeight="1" x14ac:dyDescent="0.2">
      <c r="A282" s="32" t="s">
        <v>36</v>
      </c>
      <c r="B282" s="15" t="s">
        <v>4</v>
      </c>
      <c r="C282" s="17" t="s">
        <v>83</v>
      </c>
      <c r="D282" s="17" t="s">
        <v>83</v>
      </c>
      <c r="E282" s="26" t="s">
        <v>496</v>
      </c>
      <c r="F282" s="17" t="s">
        <v>34</v>
      </c>
      <c r="G282" s="5">
        <v>9.6999999999999993</v>
      </c>
    </row>
    <row r="283" spans="1:7" ht="76.5" x14ac:dyDescent="0.2">
      <c r="A283" s="22" t="s">
        <v>205</v>
      </c>
      <c r="B283" s="15" t="s">
        <v>4</v>
      </c>
      <c r="C283" s="19" t="s">
        <v>83</v>
      </c>
      <c r="D283" s="19" t="s">
        <v>83</v>
      </c>
      <c r="E283" s="20" t="s">
        <v>497</v>
      </c>
      <c r="F283" s="19"/>
      <c r="G283" s="9">
        <f>G284+G286</f>
        <v>2532.3000000000002</v>
      </c>
    </row>
    <row r="284" spans="1:7" ht="25.5" x14ac:dyDescent="0.2">
      <c r="A284" s="18" t="s">
        <v>29</v>
      </c>
      <c r="B284" s="15" t="s">
        <v>4</v>
      </c>
      <c r="C284" s="17" t="s">
        <v>83</v>
      </c>
      <c r="D284" s="17" t="s">
        <v>83</v>
      </c>
      <c r="E284" s="26" t="s">
        <v>497</v>
      </c>
      <c r="F284" s="17" t="s">
        <v>28</v>
      </c>
      <c r="G284" s="5">
        <f>G285</f>
        <v>2050.3000000000002</v>
      </c>
    </row>
    <row r="285" spans="1:7" ht="25.5" x14ac:dyDescent="0.2">
      <c r="A285" s="18" t="s">
        <v>27</v>
      </c>
      <c r="B285" s="15" t="s">
        <v>4</v>
      </c>
      <c r="C285" s="17" t="s">
        <v>83</v>
      </c>
      <c r="D285" s="17" t="s">
        <v>83</v>
      </c>
      <c r="E285" s="26" t="s">
        <v>497</v>
      </c>
      <c r="F285" s="17" t="s">
        <v>24</v>
      </c>
      <c r="G285" s="5">
        <v>2050.3000000000002</v>
      </c>
    </row>
    <row r="286" spans="1:7" ht="25.5" x14ac:dyDescent="0.2">
      <c r="A286" s="25" t="s">
        <v>38</v>
      </c>
      <c r="B286" s="15" t="s">
        <v>4</v>
      </c>
      <c r="C286" s="17" t="s">
        <v>83</v>
      </c>
      <c r="D286" s="17" t="s">
        <v>83</v>
      </c>
      <c r="E286" s="26" t="s">
        <v>497</v>
      </c>
      <c r="F286" s="17" t="s">
        <v>37</v>
      </c>
      <c r="G286" s="5">
        <f>G287</f>
        <v>482</v>
      </c>
    </row>
    <row r="287" spans="1:7" x14ac:dyDescent="0.2">
      <c r="A287" s="32" t="s">
        <v>61</v>
      </c>
      <c r="B287" s="15" t="s">
        <v>4</v>
      </c>
      <c r="C287" s="17" t="s">
        <v>83</v>
      </c>
      <c r="D287" s="17" t="s">
        <v>83</v>
      </c>
      <c r="E287" s="26" t="s">
        <v>497</v>
      </c>
      <c r="F287" s="17" t="s">
        <v>60</v>
      </c>
      <c r="G287" s="5">
        <v>482</v>
      </c>
    </row>
    <row r="288" spans="1:7" ht="66.75" customHeight="1" x14ac:dyDescent="0.2">
      <c r="A288" s="40" t="s">
        <v>207</v>
      </c>
      <c r="B288" s="15" t="s">
        <v>4</v>
      </c>
      <c r="C288" s="19" t="s">
        <v>83</v>
      </c>
      <c r="D288" s="19" t="s">
        <v>83</v>
      </c>
      <c r="E288" s="20" t="s">
        <v>208</v>
      </c>
      <c r="F288" s="19"/>
      <c r="G288" s="9">
        <f>G289+G291</f>
        <v>249.8</v>
      </c>
    </row>
    <row r="289" spans="1:7" ht="25.5" x14ac:dyDescent="0.2">
      <c r="A289" s="18" t="s">
        <v>29</v>
      </c>
      <c r="B289" s="15" t="s">
        <v>4</v>
      </c>
      <c r="C289" s="17" t="s">
        <v>83</v>
      </c>
      <c r="D289" s="17" t="s">
        <v>83</v>
      </c>
      <c r="E289" s="26" t="s">
        <v>208</v>
      </c>
      <c r="F289" s="17" t="s">
        <v>28</v>
      </c>
      <c r="G289" s="5">
        <f>G290</f>
        <v>249.8</v>
      </c>
    </row>
    <row r="290" spans="1:7" ht="25.5" x14ac:dyDescent="0.2">
      <c r="A290" s="18" t="s">
        <v>27</v>
      </c>
      <c r="B290" s="15" t="s">
        <v>4</v>
      </c>
      <c r="C290" s="17" t="s">
        <v>83</v>
      </c>
      <c r="D290" s="17" t="s">
        <v>83</v>
      </c>
      <c r="E290" s="26" t="s">
        <v>208</v>
      </c>
      <c r="F290" s="17" t="s">
        <v>24</v>
      </c>
      <c r="G290" s="5">
        <v>249.8</v>
      </c>
    </row>
    <row r="291" spans="1:7" ht="25.5" x14ac:dyDescent="0.2">
      <c r="A291" s="25" t="s">
        <v>38</v>
      </c>
      <c r="B291" s="15" t="s">
        <v>4</v>
      </c>
      <c r="C291" s="17" t="s">
        <v>83</v>
      </c>
      <c r="D291" s="17" t="s">
        <v>83</v>
      </c>
      <c r="E291" s="26" t="s">
        <v>208</v>
      </c>
      <c r="F291" s="17" t="s">
        <v>37</v>
      </c>
      <c r="G291" s="5">
        <f>G292</f>
        <v>0</v>
      </c>
    </row>
    <row r="292" spans="1:7" x14ac:dyDescent="0.2">
      <c r="A292" s="32" t="s">
        <v>61</v>
      </c>
      <c r="B292" s="15" t="s">
        <v>4</v>
      </c>
      <c r="C292" s="17" t="s">
        <v>83</v>
      </c>
      <c r="D292" s="17" t="s">
        <v>83</v>
      </c>
      <c r="E292" s="26" t="s">
        <v>208</v>
      </c>
      <c r="F292" s="17" t="s">
        <v>60</v>
      </c>
      <c r="G292" s="5">
        <v>0</v>
      </c>
    </row>
    <row r="293" spans="1:7" x14ac:dyDescent="0.2">
      <c r="A293" s="22" t="s">
        <v>89</v>
      </c>
      <c r="B293" s="15" t="s">
        <v>4</v>
      </c>
      <c r="C293" s="19" t="s">
        <v>83</v>
      </c>
      <c r="D293" s="19" t="s">
        <v>83</v>
      </c>
      <c r="E293" s="19" t="s">
        <v>209</v>
      </c>
      <c r="F293" s="19"/>
      <c r="G293" s="9">
        <f>G294+G301</f>
        <v>5505.3</v>
      </c>
    </row>
    <row r="294" spans="1:7" x14ac:dyDescent="0.2">
      <c r="A294" s="22" t="s">
        <v>210</v>
      </c>
      <c r="B294" s="15" t="s">
        <v>4</v>
      </c>
      <c r="C294" s="19" t="s">
        <v>83</v>
      </c>
      <c r="D294" s="19" t="s">
        <v>83</v>
      </c>
      <c r="E294" s="19" t="s">
        <v>211</v>
      </c>
      <c r="F294" s="19"/>
      <c r="G294" s="9">
        <f>G295+G297+G299</f>
        <v>4550.3</v>
      </c>
    </row>
    <row r="295" spans="1:7" ht="51" x14ac:dyDescent="0.2">
      <c r="A295" s="18" t="s">
        <v>76</v>
      </c>
      <c r="B295" s="15" t="s">
        <v>4</v>
      </c>
      <c r="C295" s="17" t="s">
        <v>83</v>
      </c>
      <c r="D295" s="17" t="s">
        <v>83</v>
      </c>
      <c r="E295" s="17" t="s">
        <v>211</v>
      </c>
      <c r="F295" s="17" t="s">
        <v>75</v>
      </c>
      <c r="G295" s="5">
        <f>G296</f>
        <v>3397</v>
      </c>
    </row>
    <row r="296" spans="1:7" x14ac:dyDescent="0.2">
      <c r="A296" s="18" t="s">
        <v>74</v>
      </c>
      <c r="B296" s="15" t="s">
        <v>4</v>
      </c>
      <c r="C296" s="17" t="s">
        <v>83</v>
      </c>
      <c r="D296" s="17" t="s">
        <v>83</v>
      </c>
      <c r="E296" s="17" t="s">
        <v>211</v>
      </c>
      <c r="F296" s="17" t="s">
        <v>73</v>
      </c>
      <c r="G296" s="5">
        <v>3397</v>
      </c>
    </row>
    <row r="297" spans="1:7" ht="25.5" x14ac:dyDescent="0.2">
      <c r="A297" s="18" t="s">
        <v>29</v>
      </c>
      <c r="B297" s="15" t="s">
        <v>4</v>
      </c>
      <c r="C297" s="17" t="s">
        <v>83</v>
      </c>
      <c r="D297" s="17" t="s">
        <v>83</v>
      </c>
      <c r="E297" s="17" t="s">
        <v>211</v>
      </c>
      <c r="F297" s="17" t="s">
        <v>28</v>
      </c>
      <c r="G297" s="5">
        <f>G298</f>
        <v>1148.3</v>
      </c>
    </row>
    <row r="298" spans="1:7" ht="25.5" x14ac:dyDescent="0.2">
      <c r="A298" s="18" t="s">
        <v>27</v>
      </c>
      <c r="B298" s="15" t="s">
        <v>4</v>
      </c>
      <c r="C298" s="17" t="s">
        <v>83</v>
      </c>
      <c r="D298" s="17" t="s">
        <v>83</v>
      </c>
      <c r="E298" s="17" t="s">
        <v>211</v>
      </c>
      <c r="F298" s="17" t="s">
        <v>24</v>
      </c>
      <c r="G298" s="5">
        <v>1148.3</v>
      </c>
    </row>
    <row r="299" spans="1:7" x14ac:dyDescent="0.2">
      <c r="A299" s="18" t="s">
        <v>72</v>
      </c>
      <c r="B299" s="15" t="s">
        <v>4</v>
      </c>
      <c r="C299" s="17" t="s">
        <v>83</v>
      </c>
      <c r="D299" s="17" t="s">
        <v>83</v>
      </c>
      <c r="E299" s="17" t="s">
        <v>211</v>
      </c>
      <c r="F299" s="17" t="s">
        <v>71</v>
      </c>
      <c r="G299" s="5">
        <f>G300</f>
        <v>5</v>
      </c>
    </row>
    <row r="300" spans="1:7" x14ac:dyDescent="0.2">
      <c r="A300" s="18" t="s">
        <v>70</v>
      </c>
      <c r="B300" s="15" t="s">
        <v>4</v>
      </c>
      <c r="C300" s="17" t="s">
        <v>83</v>
      </c>
      <c r="D300" s="17" t="s">
        <v>83</v>
      </c>
      <c r="E300" s="17" t="s">
        <v>211</v>
      </c>
      <c r="F300" s="17" t="s">
        <v>69</v>
      </c>
      <c r="G300" s="5">
        <v>5</v>
      </c>
    </row>
    <row r="301" spans="1:7" x14ac:dyDescent="0.2">
      <c r="A301" s="22" t="s">
        <v>579</v>
      </c>
      <c r="B301" s="15" t="s">
        <v>4</v>
      </c>
      <c r="C301" s="19" t="s">
        <v>83</v>
      </c>
      <c r="D301" s="19" t="s">
        <v>83</v>
      </c>
      <c r="E301" s="19" t="s">
        <v>580</v>
      </c>
      <c r="F301" s="19"/>
      <c r="G301" s="9">
        <f>G302</f>
        <v>955</v>
      </c>
    </row>
    <row r="302" spans="1:7" x14ac:dyDescent="0.2">
      <c r="A302" s="18" t="s">
        <v>72</v>
      </c>
      <c r="B302" s="15" t="s">
        <v>4</v>
      </c>
      <c r="C302" s="17" t="s">
        <v>83</v>
      </c>
      <c r="D302" s="17" t="s">
        <v>83</v>
      </c>
      <c r="E302" s="17" t="s">
        <v>580</v>
      </c>
      <c r="F302" s="17" t="s">
        <v>28</v>
      </c>
      <c r="G302" s="5">
        <f>G303</f>
        <v>955</v>
      </c>
    </row>
    <row r="303" spans="1:7" x14ac:dyDescent="0.2">
      <c r="A303" s="18" t="s">
        <v>70</v>
      </c>
      <c r="B303" s="15" t="s">
        <v>4</v>
      </c>
      <c r="C303" s="17" t="s">
        <v>83</v>
      </c>
      <c r="D303" s="17" t="s">
        <v>83</v>
      </c>
      <c r="E303" s="17" t="s">
        <v>580</v>
      </c>
      <c r="F303" s="17" t="s">
        <v>24</v>
      </c>
      <c r="G303" s="5">
        <v>955</v>
      </c>
    </row>
    <row r="304" spans="1:7" ht="38.25" x14ac:dyDescent="0.2">
      <c r="A304" s="22" t="s">
        <v>511</v>
      </c>
      <c r="B304" s="15" t="s">
        <v>4</v>
      </c>
      <c r="C304" s="19" t="s">
        <v>83</v>
      </c>
      <c r="D304" s="19" t="s">
        <v>83</v>
      </c>
      <c r="E304" s="19" t="s">
        <v>513</v>
      </c>
      <c r="F304" s="19"/>
      <c r="G304" s="9">
        <f>G305</f>
        <v>400</v>
      </c>
    </row>
    <row r="305" spans="1:7" ht="25.5" x14ac:dyDescent="0.2">
      <c r="A305" s="18" t="s">
        <v>29</v>
      </c>
      <c r="B305" s="15" t="s">
        <v>4</v>
      </c>
      <c r="C305" s="17" t="s">
        <v>83</v>
      </c>
      <c r="D305" s="17" t="s">
        <v>83</v>
      </c>
      <c r="E305" s="17" t="s">
        <v>513</v>
      </c>
      <c r="F305" s="17" t="s">
        <v>28</v>
      </c>
      <c r="G305" s="5">
        <f>G306</f>
        <v>400</v>
      </c>
    </row>
    <row r="306" spans="1:7" ht="25.5" x14ac:dyDescent="0.2">
      <c r="A306" s="18" t="s">
        <v>27</v>
      </c>
      <c r="B306" s="15" t="s">
        <v>4</v>
      </c>
      <c r="C306" s="17" t="s">
        <v>83</v>
      </c>
      <c r="D306" s="17" t="s">
        <v>83</v>
      </c>
      <c r="E306" s="17" t="s">
        <v>513</v>
      </c>
      <c r="F306" s="17" t="s">
        <v>24</v>
      </c>
      <c r="G306" s="5">
        <v>400</v>
      </c>
    </row>
    <row r="307" spans="1:7" x14ac:dyDescent="0.2">
      <c r="A307" s="39" t="s">
        <v>88</v>
      </c>
      <c r="B307" s="15" t="s">
        <v>4</v>
      </c>
      <c r="C307" s="14" t="s">
        <v>83</v>
      </c>
      <c r="D307" s="14" t="s">
        <v>82</v>
      </c>
      <c r="E307" s="14"/>
      <c r="F307" s="14"/>
      <c r="G307" s="2">
        <f>G311+G351+G354+G308+G360</f>
        <v>36816.1</v>
      </c>
    </row>
    <row r="308" spans="1:7" ht="25.5" x14ac:dyDescent="0.2">
      <c r="A308" s="83" t="s">
        <v>512</v>
      </c>
      <c r="B308" s="15" t="s">
        <v>4</v>
      </c>
      <c r="C308" s="19" t="s">
        <v>83</v>
      </c>
      <c r="D308" s="19" t="s">
        <v>82</v>
      </c>
      <c r="E308" s="19" t="s">
        <v>253</v>
      </c>
      <c r="F308" s="19"/>
      <c r="G308" s="9">
        <f>G309</f>
        <v>292.8</v>
      </c>
    </row>
    <row r="309" spans="1:7" ht="25.5" x14ac:dyDescent="0.2">
      <c r="A309" s="18" t="s">
        <v>29</v>
      </c>
      <c r="B309" s="15" t="s">
        <v>4</v>
      </c>
      <c r="C309" s="17" t="s">
        <v>83</v>
      </c>
      <c r="D309" s="17" t="s">
        <v>82</v>
      </c>
      <c r="E309" s="17" t="s">
        <v>253</v>
      </c>
      <c r="F309" s="17" t="s">
        <v>28</v>
      </c>
      <c r="G309" s="5">
        <f>G310</f>
        <v>292.8</v>
      </c>
    </row>
    <row r="310" spans="1:7" ht="25.5" x14ac:dyDescent="0.2">
      <c r="A310" s="18" t="s">
        <v>27</v>
      </c>
      <c r="B310" s="15" t="s">
        <v>4</v>
      </c>
      <c r="C310" s="17" t="s">
        <v>83</v>
      </c>
      <c r="D310" s="17" t="s">
        <v>82</v>
      </c>
      <c r="E310" s="17" t="s">
        <v>253</v>
      </c>
      <c r="F310" s="17" t="s">
        <v>24</v>
      </c>
      <c r="G310" s="5">
        <v>292.8</v>
      </c>
    </row>
    <row r="311" spans="1:7" x14ac:dyDescent="0.2">
      <c r="A311" s="22" t="s">
        <v>87</v>
      </c>
      <c r="B311" s="15" t="s">
        <v>4</v>
      </c>
      <c r="C311" s="19" t="s">
        <v>83</v>
      </c>
      <c r="D311" s="19" t="s">
        <v>82</v>
      </c>
      <c r="E311" s="19" t="s">
        <v>194</v>
      </c>
      <c r="F311" s="17"/>
      <c r="G311" s="9">
        <f>G312+G324+G327+G333+G336+G345+G348+G330+G339+G342+G321</f>
        <v>33660.5</v>
      </c>
    </row>
    <row r="312" spans="1:7" x14ac:dyDescent="0.2">
      <c r="A312" s="22" t="s">
        <v>86</v>
      </c>
      <c r="B312" s="15" t="s">
        <v>4</v>
      </c>
      <c r="C312" s="19" t="s">
        <v>83</v>
      </c>
      <c r="D312" s="19" t="s">
        <v>82</v>
      </c>
      <c r="E312" s="19" t="s">
        <v>212</v>
      </c>
      <c r="F312" s="17"/>
      <c r="G312" s="9">
        <f>G313+G315+G317+G319</f>
        <v>11382.699999999999</v>
      </c>
    </row>
    <row r="313" spans="1:7" ht="51" x14ac:dyDescent="0.2">
      <c r="A313" s="18" t="s">
        <v>76</v>
      </c>
      <c r="B313" s="15" t="s">
        <v>4</v>
      </c>
      <c r="C313" s="17" t="s">
        <v>83</v>
      </c>
      <c r="D313" s="17" t="s">
        <v>82</v>
      </c>
      <c r="E313" s="17" t="s">
        <v>212</v>
      </c>
      <c r="F313" s="17" t="s">
        <v>75</v>
      </c>
      <c r="G313" s="5">
        <f>G314</f>
        <v>3532.1</v>
      </c>
    </row>
    <row r="314" spans="1:7" x14ac:dyDescent="0.2">
      <c r="A314" s="18" t="s">
        <v>74</v>
      </c>
      <c r="B314" s="15" t="s">
        <v>4</v>
      </c>
      <c r="C314" s="17" t="s">
        <v>83</v>
      </c>
      <c r="D314" s="17" t="s">
        <v>82</v>
      </c>
      <c r="E314" s="17" t="s">
        <v>212</v>
      </c>
      <c r="F314" s="17" t="s">
        <v>73</v>
      </c>
      <c r="G314" s="5">
        <v>3532.1</v>
      </c>
    </row>
    <row r="315" spans="1:7" ht="25.5" x14ac:dyDescent="0.2">
      <c r="A315" s="18" t="s">
        <v>29</v>
      </c>
      <c r="B315" s="15" t="s">
        <v>4</v>
      </c>
      <c r="C315" s="17" t="s">
        <v>83</v>
      </c>
      <c r="D315" s="17" t="s">
        <v>82</v>
      </c>
      <c r="E315" s="17" t="s">
        <v>212</v>
      </c>
      <c r="F315" s="17" t="s">
        <v>28</v>
      </c>
      <c r="G315" s="5">
        <f>G316</f>
        <v>162.9</v>
      </c>
    </row>
    <row r="316" spans="1:7" ht="25.5" x14ac:dyDescent="0.2">
      <c r="A316" s="18" t="s">
        <v>27</v>
      </c>
      <c r="B316" s="15" t="s">
        <v>4</v>
      </c>
      <c r="C316" s="17" t="s">
        <v>83</v>
      </c>
      <c r="D316" s="17" t="s">
        <v>82</v>
      </c>
      <c r="E316" s="17" t="s">
        <v>212</v>
      </c>
      <c r="F316" s="17" t="s">
        <v>24</v>
      </c>
      <c r="G316" s="5">
        <v>162.9</v>
      </c>
    </row>
    <row r="317" spans="1:7" ht="25.5" x14ac:dyDescent="0.2">
      <c r="A317" s="25" t="s">
        <v>38</v>
      </c>
      <c r="B317" s="15" t="s">
        <v>4</v>
      </c>
      <c r="C317" s="17" t="s">
        <v>83</v>
      </c>
      <c r="D317" s="17" t="s">
        <v>82</v>
      </c>
      <c r="E317" s="17" t="s">
        <v>212</v>
      </c>
      <c r="F317" s="17" t="s">
        <v>37</v>
      </c>
      <c r="G317" s="5">
        <f>G318</f>
        <v>7684.8</v>
      </c>
    </row>
    <row r="318" spans="1:7" x14ac:dyDescent="0.2">
      <c r="A318" s="32" t="s">
        <v>61</v>
      </c>
      <c r="B318" s="15" t="s">
        <v>4</v>
      </c>
      <c r="C318" s="17" t="s">
        <v>83</v>
      </c>
      <c r="D318" s="17" t="s">
        <v>82</v>
      </c>
      <c r="E318" s="17" t="s">
        <v>212</v>
      </c>
      <c r="F318" s="17" t="s">
        <v>60</v>
      </c>
      <c r="G318" s="5">
        <v>7684.8</v>
      </c>
    </row>
    <row r="319" spans="1:7" x14ac:dyDescent="0.2">
      <c r="A319" s="18" t="s">
        <v>72</v>
      </c>
      <c r="B319" s="15" t="s">
        <v>4</v>
      </c>
      <c r="C319" s="17" t="s">
        <v>83</v>
      </c>
      <c r="D319" s="17" t="s">
        <v>82</v>
      </c>
      <c r="E319" s="17" t="s">
        <v>212</v>
      </c>
      <c r="F319" s="17" t="s">
        <v>71</v>
      </c>
      <c r="G319" s="5">
        <f>G320</f>
        <v>2.9</v>
      </c>
    </row>
    <row r="320" spans="1:7" x14ac:dyDescent="0.2">
      <c r="A320" s="18" t="s">
        <v>70</v>
      </c>
      <c r="B320" s="15" t="s">
        <v>4</v>
      </c>
      <c r="C320" s="17" t="s">
        <v>83</v>
      </c>
      <c r="D320" s="17" t="s">
        <v>82</v>
      </c>
      <c r="E320" s="17" t="s">
        <v>212</v>
      </c>
      <c r="F320" s="17" t="s">
        <v>69</v>
      </c>
      <c r="G320" s="5">
        <v>2.9</v>
      </c>
    </row>
    <row r="321" spans="1:7" ht="25.5" x14ac:dyDescent="0.2">
      <c r="A321" s="22" t="s">
        <v>559</v>
      </c>
      <c r="B321" s="15" t="s">
        <v>4</v>
      </c>
      <c r="C321" s="19" t="s">
        <v>83</v>
      </c>
      <c r="D321" s="19" t="s">
        <v>82</v>
      </c>
      <c r="E321" s="19" t="s">
        <v>557</v>
      </c>
      <c r="F321" s="19"/>
      <c r="G321" s="9">
        <f>G322</f>
        <v>5964.4</v>
      </c>
    </row>
    <row r="322" spans="1:7" ht="25.5" x14ac:dyDescent="0.2">
      <c r="A322" s="25" t="s">
        <v>38</v>
      </c>
      <c r="B322" s="15" t="s">
        <v>4</v>
      </c>
      <c r="C322" s="17" t="s">
        <v>83</v>
      </c>
      <c r="D322" s="17" t="s">
        <v>82</v>
      </c>
      <c r="E322" s="17" t="s">
        <v>557</v>
      </c>
      <c r="F322" s="17" t="s">
        <v>37</v>
      </c>
      <c r="G322" s="5">
        <f>G323</f>
        <v>5964.4</v>
      </c>
    </row>
    <row r="323" spans="1:7" x14ac:dyDescent="0.2">
      <c r="A323" s="32" t="s">
        <v>61</v>
      </c>
      <c r="B323" s="15" t="s">
        <v>4</v>
      </c>
      <c r="C323" s="17" t="s">
        <v>83</v>
      </c>
      <c r="D323" s="17" t="s">
        <v>82</v>
      </c>
      <c r="E323" s="17" t="s">
        <v>557</v>
      </c>
      <c r="F323" s="17" t="s">
        <v>60</v>
      </c>
      <c r="G323" s="5">
        <v>5964.4</v>
      </c>
    </row>
    <row r="324" spans="1:7" x14ac:dyDescent="0.2">
      <c r="A324" s="22" t="s">
        <v>85</v>
      </c>
      <c r="B324" s="15" t="s">
        <v>4</v>
      </c>
      <c r="C324" s="19" t="s">
        <v>83</v>
      </c>
      <c r="D324" s="19" t="s">
        <v>82</v>
      </c>
      <c r="E324" s="19" t="s">
        <v>213</v>
      </c>
      <c r="F324" s="19"/>
      <c r="G324" s="9">
        <f>G325</f>
        <v>300</v>
      </c>
    </row>
    <row r="325" spans="1:7" ht="25.5" x14ac:dyDescent="0.2">
      <c r="A325" s="18" t="s">
        <v>29</v>
      </c>
      <c r="B325" s="15" t="s">
        <v>4</v>
      </c>
      <c r="C325" s="17" t="s">
        <v>83</v>
      </c>
      <c r="D325" s="17" t="s">
        <v>82</v>
      </c>
      <c r="E325" s="17" t="s">
        <v>213</v>
      </c>
      <c r="F325" s="17" t="s">
        <v>28</v>
      </c>
      <c r="G325" s="5">
        <f>G326</f>
        <v>300</v>
      </c>
    </row>
    <row r="326" spans="1:7" ht="25.5" x14ac:dyDescent="0.2">
      <c r="A326" s="18" t="s">
        <v>27</v>
      </c>
      <c r="B326" s="15" t="s">
        <v>4</v>
      </c>
      <c r="C326" s="17" t="s">
        <v>83</v>
      </c>
      <c r="D326" s="17" t="s">
        <v>82</v>
      </c>
      <c r="E326" s="17" t="s">
        <v>213</v>
      </c>
      <c r="F326" s="17" t="s">
        <v>24</v>
      </c>
      <c r="G326" s="5">
        <v>300</v>
      </c>
    </row>
    <row r="327" spans="1:7" ht="39" customHeight="1" x14ac:dyDescent="0.2">
      <c r="A327" s="37" t="s">
        <v>247</v>
      </c>
      <c r="B327" s="43">
        <v>203</v>
      </c>
      <c r="C327" s="36" t="s">
        <v>83</v>
      </c>
      <c r="D327" s="19" t="s">
        <v>82</v>
      </c>
      <c r="E327" s="19" t="s">
        <v>248</v>
      </c>
      <c r="F327" s="17"/>
      <c r="G327" s="5">
        <f>G328</f>
        <v>1000</v>
      </c>
    </row>
    <row r="328" spans="1:7" ht="25.5" x14ac:dyDescent="0.2">
      <c r="A328" s="18" t="s">
        <v>29</v>
      </c>
      <c r="B328" s="15" t="s">
        <v>4</v>
      </c>
      <c r="C328" s="17" t="s">
        <v>83</v>
      </c>
      <c r="D328" s="17" t="s">
        <v>82</v>
      </c>
      <c r="E328" s="17" t="s">
        <v>248</v>
      </c>
      <c r="F328" s="17" t="s">
        <v>28</v>
      </c>
      <c r="G328" s="5">
        <f>G329</f>
        <v>1000</v>
      </c>
    </row>
    <row r="329" spans="1:7" ht="25.5" x14ac:dyDescent="0.2">
      <c r="A329" s="18" t="s">
        <v>27</v>
      </c>
      <c r="B329" s="15" t="s">
        <v>4</v>
      </c>
      <c r="C329" s="17" t="s">
        <v>83</v>
      </c>
      <c r="D329" s="17" t="s">
        <v>82</v>
      </c>
      <c r="E329" s="17" t="s">
        <v>248</v>
      </c>
      <c r="F329" s="17" t="s">
        <v>24</v>
      </c>
      <c r="G329" s="5">
        <v>1000</v>
      </c>
    </row>
    <row r="330" spans="1:7" ht="76.5" customHeight="1" x14ac:dyDescent="0.2">
      <c r="A330" s="35" t="s">
        <v>249</v>
      </c>
      <c r="B330" s="15" t="s">
        <v>4</v>
      </c>
      <c r="C330" s="19" t="s">
        <v>83</v>
      </c>
      <c r="D330" s="19" t="s">
        <v>82</v>
      </c>
      <c r="E330" s="19" t="s">
        <v>250</v>
      </c>
      <c r="F330" s="19"/>
      <c r="G330" s="9">
        <f>G331</f>
        <v>52.6</v>
      </c>
    </row>
    <row r="331" spans="1:7" ht="25.5" x14ac:dyDescent="0.2">
      <c r="A331" s="18" t="s">
        <v>29</v>
      </c>
      <c r="B331" s="15" t="s">
        <v>4</v>
      </c>
      <c r="C331" s="17" t="s">
        <v>83</v>
      </c>
      <c r="D331" s="17" t="s">
        <v>82</v>
      </c>
      <c r="E331" s="17" t="s">
        <v>250</v>
      </c>
      <c r="F331" s="17" t="s">
        <v>28</v>
      </c>
      <c r="G331" s="5">
        <f>G332</f>
        <v>52.6</v>
      </c>
    </row>
    <row r="332" spans="1:7" ht="25.5" x14ac:dyDescent="0.2">
      <c r="A332" s="18" t="s">
        <v>27</v>
      </c>
      <c r="B332" s="15" t="s">
        <v>4</v>
      </c>
      <c r="C332" s="17" t="s">
        <v>83</v>
      </c>
      <c r="D332" s="17" t="s">
        <v>82</v>
      </c>
      <c r="E332" s="17" t="s">
        <v>250</v>
      </c>
      <c r="F332" s="17" t="s">
        <v>24</v>
      </c>
      <c r="G332" s="5">
        <v>52.6</v>
      </c>
    </row>
    <row r="333" spans="1:7" ht="38.25" x14ac:dyDescent="0.2">
      <c r="A333" s="37" t="s">
        <v>214</v>
      </c>
      <c r="B333" s="43">
        <v>203</v>
      </c>
      <c r="C333" s="36" t="s">
        <v>83</v>
      </c>
      <c r="D333" s="19" t="s">
        <v>82</v>
      </c>
      <c r="E333" s="19" t="s">
        <v>215</v>
      </c>
      <c r="F333" s="17"/>
      <c r="G333" s="5">
        <f>G334</f>
        <v>11146.2</v>
      </c>
    </row>
    <row r="334" spans="1:7" ht="25.5" x14ac:dyDescent="0.2">
      <c r="A334" s="18" t="s">
        <v>29</v>
      </c>
      <c r="B334" s="15" t="s">
        <v>4</v>
      </c>
      <c r="C334" s="17" t="s">
        <v>83</v>
      </c>
      <c r="D334" s="17" t="s">
        <v>82</v>
      </c>
      <c r="E334" s="17" t="s">
        <v>215</v>
      </c>
      <c r="F334" s="17" t="s">
        <v>28</v>
      </c>
      <c r="G334" s="5">
        <f>G335</f>
        <v>11146.2</v>
      </c>
    </row>
    <row r="335" spans="1:7" ht="25.5" x14ac:dyDescent="0.2">
      <c r="A335" s="18" t="s">
        <v>27</v>
      </c>
      <c r="B335" s="15" t="s">
        <v>4</v>
      </c>
      <c r="C335" s="17" t="s">
        <v>83</v>
      </c>
      <c r="D335" s="17" t="s">
        <v>82</v>
      </c>
      <c r="E335" s="17" t="s">
        <v>215</v>
      </c>
      <c r="F335" s="17" t="s">
        <v>24</v>
      </c>
      <c r="G335" s="5">
        <v>11146.2</v>
      </c>
    </row>
    <row r="336" spans="1:7" ht="38.25" x14ac:dyDescent="0.2">
      <c r="A336" s="35" t="s">
        <v>216</v>
      </c>
      <c r="B336" s="15" t="s">
        <v>4</v>
      </c>
      <c r="C336" s="19" t="s">
        <v>83</v>
      </c>
      <c r="D336" s="19" t="s">
        <v>82</v>
      </c>
      <c r="E336" s="19" t="s">
        <v>217</v>
      </c>
      <c r="F336" s="19"/>
      <c r="G336" s="9">
        <f>G337</f>
        <v>586.6</v>
      </c>
    </row>
    <row r="337" spans="1:7" ht="25.5" x14ac:dyDescent="0.2">
      <c r="A337" s="18" t="s">
        <v>29</v>
      </c>
      <c r="B337" s="15" t="s">
        <v>4</v>
      </c>
      <c r="C337" s="17" t="s">
        <v>83</v>
      </c>
      <c r="D337" s="17" t="s">
        <v>82</v>
      </c>
      <c r="E337" s="17" t="s">
        <v>217</v>
      </c>
      <c r="F337" s="17" t="s">
        <v>28</v>
      </c>
      <c r="G337" s="5">
        <f>G338</f>
        <v>586.6</v>
      </c>
    </row>
    <row r="338" spans="1:7" ht="25.5" x14ac:dyDescent="0.2">
      <c r="A338" s="18" t="s">
        <v>27</v>
      </c>
      <c r="B338" s="15" t="s">
        <v>4</v>
      </c>
      <c r="C338" s="17" t="s">
        <v>83</v>
      </c>
      <c r="D338" s="17" t="s">
        <v>82</v>
      </c>
      <c r="E338" s="17" t="s">
        <v>217</v>
      </c>
      <c r="F338" s="17" t="s">
        <v>24</v>
      </c>
      <c r="G338" s="5">
        <v>586.6</v>
      </c>
    </row>
    <row r="339" spans="1:7" ht="51" x14ac:dyDescent="0.2">
      <c r="A339" s="22" t="s">
        <v>498</v>
      </c>
      <c r="B339" s="15" t="s">
        <v>4</v>
      </c>
      <c r="C339" s="19" t="s">
        <v>83</v>
      </c>
      <c r="D339" s="19" t="s">
        <v>82</v>
      </c>
      <c r="E339" s="19" t="s">
        <v>499</v>
      </c>
      <c r="F339" s="19"/>
      <c r="G339" s="9">
        <f>G340</f>
        <v>1831</v>
      </c>
    </row>
    <row r="340" spans="1:7" ht="25.5" x14ac:dyDescent="0.2">
      <c r="A340" s="18" t="s">
        <v>29</v>
      </c>
      <c r="B340" s="15" t="s">
        <v>4</v>
      </c>
      <c r="C340" s="17" t="s">
        <v>83</v>
      </c>
      <c r="D340" s="17" t="s">
        <v>82</v>
      </c>
      <c r="E340" s="17" t="s">
        <v>499</v>
      </c>
      <c r="F340" s="17" t="s">
        <v>28</v>
      </c>
      <c r="G340" s="5">
        <f>G341</f>
        <v>1831</v>
      </c>
    </row>
    <row r="341" spans="1:7" ht="25.5" x14ac:dyDescent="0.2">
      <c r="A341" s="18" t="s">
        <v>27</v>
      </c>
      <c r="B341" s="15" t="s">
        <v>4</v>
      </c>
      <c r="C341" s="17" t="s">
        <v>83</v>
      </c>
      <c r="D341" s="17" t="s">
        <v>82</v>
      </c>
      <c r="E341" s="17" t="s">
        <v>499</v>
      </c>
      <c r="F341" s="17" t="s">
        <v>24</v>
      </c>
      <c r="G341" s="5">
        <v>1831</v>
      </c>
    </row>
    <row r="342" spans="1:7" ht="57.75" customHeight="1" x14ac:dyDescent="0.2">
      <c r="A342" s="22" t="s">
        <v>500</v>
      </c>
      <c r="B342" s="15" t="s">
        <v>4</v>
      </c>
      <c r="C342" s="19" t="s">
        <v>83</v>
      </c>
      <c r="D342" s="19" t="s">
        <v>82</v>
      </c>
      <c r="E342" s="19" t="s">
        <v>501</v>
      </c>
      <c r="F342" s="19"/>
      <c r="G342" s="9">
        <f>G343</f>
        <v>96.4</v>
      </c>
    </row>
    <row r="343" spans="1:7" ht="25.5" x14ac:dyDescent="0.2">
      <c r="A343" s="18" t="s">
        <v>29</v>
      </c>
      <c r="B343" s="15" t="s">
        <v>4</v>
      </c>
      <c r="C343" s="17" t="s">
        <v>83</v>
      </c>
      <c r="D343" s="17" t="s">
        <v>82</v>
      </c>
      <c r="E343" s="17" t="s">
        <v>501</v>
      </c>
      <c r="F343" s="17" t="s">
        <v>28</v>
      </c>
      <c r="G343" s="5">
        <f>G344</f>
        <v>96.4</v>
      </c>
    </row>
    <row r="344" spans="1:7" ht="25.5" x14ac:dyDescent="0.2">
      <c r="A344" s="18" t="s">
        <v>27</v>
      </c>
      <c r="B344" s="15" t="s">
        <v>4</v>
      </c>
      <c r="C344" s="17" t="s">
        <v>83</v>
      </c>
      <c r="D344" s="17" t="s">
        <v>82</v>
      </c>
      <c r="E344" s="17" t="s">
        <v>501</v>
      </c>
      <c r="F344" s="17" t="s">
        <v>24</v>
      </c>
      <c r="G344" s="5">
        <v>96.4</v>
      </c>
    </row>
    <row r="345" spans="1:7" ht="77.25" customHeight="1" x14ac:dyDescent="0.2">
      <c r="A345" s="80" t="s">
        <v>218</v>
      </c>
      <c r="B345" s="14" t="s">
        <v>4</v>
      </c>
      <c r="C345" s="24" t="s">
        <v>83</v>
      </c>
      <c r="D345" s="24" t="s">
        <v>82</v>
      </c>
      <c r="E345" s="19" t="s">
        <v>219</v>
      </c>
      <c r="F345" s="19"/>
      <c r="G345" s="30">
        <f>G346</f>
        <v>1235.5999999999999</v>
      </c>
    </row>
    <row r="346" spans="1:7" ht="25.5" x14ac:dyDescent="0.2">
      <c r="A346" s="18" t="s">
        <v>29</v>
      </c>
      <c r="B346" s="14" t="s">
        <v>4</v>
      </c>
      <c r="C346" s="23" t="s">
        <v>83</v>
      </c>
      <c r="D346" s="23" t="s">
        <v>82</v>
      </c>
      <c r="E346" s="17" t="s">
        <v>219</v>
      </c>
      <c r="F346" s="17" t="s">
        <v>28</v>
      </c>
      <c r="G346" s="28">
        <f>G347</f>
        <v>1235.5999999999999</v>
      </c>
    </row>
    <row r="347" spans="1:7" ht="25.5" x14ac:dyDescent="0.2">
      <c r="A347" s="18" t="s">
        <v>27</v>
      </c>
      <c r="B347" s="14" t="s">
        <v>4</v>
      </c>
      <c r="C347" s="23" t="s">
        <v>83</v>
      </c>
      <c r="D347" s="23" t="s">
        <v>82</v>
      </c>
      <c r="E347" s="17" t="s">
        <v>219</v>
      </c>
      <c r="F347" s="17" t="s">
        <v>24</v>
      </c>
      <c r="G347" s="28">
        <v>1235.5999999999999</v>
      </c>
    </row>
    <row r="348" spans="1:7" ht="81.75" customHeight="1" x14ac:dyDescent="0.2">
      <c r="A348" s="80" t="s">
        <v>220</v>
      </c>
      <c r="B348" s="15" t="s">
        <v>4</v>
      </c>
      <c r="C348" s="19" t="s">
        <v>83</v>
      </c>
      <c r="D348" s="19" t="s">
        <v>82</v>
      </c>
      <c r="E348" s="19" t="s">
        <v>221</v>
      </c>
      <c r="F348" s="19"/>
      <c r="G348" s="9">
        <f>G349</f>
        <v>65</v>
      </c>
    </row>
    <row r="349" spans="1:7" ht="25.5" x14ac:dyDescent="0.2">
      <c r="A349" s="18" t="s">
        <v>29</v>
      </c>
      <c r="B349" s="15" t="s">
        <v>4</v>
      </c>
      <c r="C349" s="17" t="s">
        <v>83</v>
      </c>
      <c r="D349" s="17" t="s">
        <v>82</v>
      </c>
      <c r="E349" s="17" t="s">
        <v>221</v>
      </c>
      <c r="F349" s="17" t="s">
        <v>28</v>
      </c>
      <c r="G349" s="5">
        <f>G350</f>
        <v>65</v>
      </c>
    </row>
    <row r="350" spans="1:7" ht="25.5" x14ac:dyDescent="0.2">
      <c r="A350" s="18" t="s">
        <v>27</v>
      </c>
      <c r="B350" s="15" t="s">
        <v>4</v>
      </c>
      <c r="C350" s="17" t="s">
        <v>83</v>
      </c>
      <c r="D350" s="17" t="s">
        <v>82</v>
      </c>
      <c r="E350" s="17" t="s">
        <v>221</v>
      </c>
      <c r="F350" s="17" t="s">
        <v>24</v>
      </c>
      <c r="G350" s="5">
        <v>65</v>
      </c>
    </row>
    <row r="351" spans="1:7" ht="38.25" x14ac:dyDescent="0.2">
      <c r="A351" s="35" t="s">
        <v>84</v>
      </c>
      <c r="B351" s="15" t="s">
        <v>4</v>
      </c>
      <c r="C351" s="19" t="s">
        <v>83</v>
      </c>
      <c r="D351" s="19" t="s">
        <v>82</v>
      </c>
      <c r="E351" s="19" t="s">
        <v>222</v>
      </c>
      <c r="F351" s="19"/>
      <c r="G351" s="9">
        <f>G352</f>
        <v>650.20000000000005</v>
      </c>
    </row>
    <row r="352" spans="1:7" ht="25.5" x14ac:dyDescent="0.2">
      <c r="A352" s="18" t="s">
        <v>29</v>
      </c>
      <c r="B352" s="15" t="s">
        <v>4</v>
      </c>
      <c r="C352" s="17" t="s">
        <v>83</v>
      </c>
      <c r="D352" s="17" t="s">
        <v>82</v>
      </c>
      <c r="E352" s="17" t="s">
        <v>222</v>
      </c>
      <c r="F352" s="17" t="s">
        <v>28</v>
      </c>
      <c r="G352" s="5">
        <f>G353</f>
        <v>650.20000000000005</v>
      </c>
    </row>
    <row r="353" spans="1:7" ht="25.5" x14ac:dyDescent="0.2">
      <c r="A353" s="18" t="s">
        <v>27</v>
      </c>
      <c r="B353" s="15" t="s">
        <v>4</v>
      </c>
      <c r="C353" s="17" t="s">
        <v>83</v>
      </c>
      <c r="D353" s="17" t="s">
        <v>82</v>
      </c>
      <c r="E353" s="17" t="s">
        <v>222</v>
      </c>
      <c r="F353" s="17" t="s">
        <v>24</v>
      </c>
      <c r="G353" s="5">
        <v>650.20000000000005</v>
      </c>
    </row>
    <row r="354" spans="1:7" ht="25.5" customHeight="1" x14ac:dyDescent="0.2">
      <c r="A354" s="22" t="s">
        <v>223</v>
      </c>
      <c r="B354" s="15" t="s">
        <v>4</v>
      </c>
      <c r="C354" s="19" t="s">
        <v>83</v>
      </c>
      <c r="D354" s="19" t="s">
        <v>82</v>
      </c>
      <c r="E354" s="19" t="s">
        <v>224</v>
      </c>
      <c r="F354" s="19"/>
      <c r="G354" s="9">
        <f>G355+G357</f>
        <v>1712.6</v>
      </c>
    </row>
    <row r="355" spans="1:7" ht="25.5" x14ac:dyDescent="0.2">
      <c r="A355" s="18" t="s">
        <v>29</v>
      </c>
      <c r="B355" s="15" t="s">
        <v>4</v>
      </c>
      <c r="C355" s="17" t="s">
        <v>83</v>
      </c>
      <c r="D355" s="17" t="s">
        <v>82</v>
      </c>
      <c r="E355" s="19" t="s">
        <v>224</v>
      </c>
      <c r="F355" s="17" t="s">
        <v>28</v>
      </c>
      <c r="G355" s="5">
        <f>G356</f>
        <v>1598.1</v>
      </c>
    </row>
    <row r="356" spans="1:7" ht="25.5" x14ac:dyDescent="0.2">
      <c r="A356" s="18" t="s">
        <v>27</v>
      </c>
      <c r="B356" s="15" t="s">
        <v>4</v>
      </c>
      <c r="C356" s="17" t="s">
        <v>83</v>
      </c>
      <c r="D356" s="17" t="s">
        <v>82</v>
      </c>
      <c r="E356" s="19" t="s">
        <v>224</v>
      </c>
      <c r="F356" s="17" t="s">
        <v>24</v>
      </c>
      <c r="G356" s="5">
        <v>1598.1</v>
      </c>
    </row>
    <row r="357" spans="1:7" ht="25.5" x14ac:dyDescent="0.2">
      <c r="A357" s="25" t="s">
        <v>38</v>
      </c>
      <c r="B357" s="15" t="s">
        <v>4</v>
      </c>
      <c r="C357" s="17" t="s">
        <v>83</v>
      </c>
      <c r="D357" s="17" t="s">
        <v>82</v>
      </c>
      <c r="E357" s="19" t="s">
        <v>224</v>
      </c>
      <c r="F357" s="17" t="s">
        <v>37</v>
      </c>
      <c r="G357" s="5">
        <f>G358+G359</f>
        <v>114.5</v>
      </c>
    </row>
    <row r="358" spans="1:7" x14ac:dyDescent="0.2">
      <c r="A358" s="32" t="s">
        <v>61</v>
      </c>
      <c r="B358" s="15" t="s">
        <v>4</v>
      </c>
      <c r="C358" s="17" t="s">
        <v>83</v>
      </c>
      <c r="D358" s="17" t="s">
        <v>82</v>
      </c>
      <c r="E358" s="19" t="s">
        <v>224</v>
      </c>
      <c r="F358" s="17" t="s">
        <v>60</v>
      </c>
      <c r="G358" s="5">
        <v>36</v>
      </c>
    </row>
    <row r="359" spans="1:7" x14ac:dyDescent="0.2">
      <c r="A359" s="32" t="s">
        <v>36</v>
      </c>
      <c r="B359" s="15" t="s">
        <v>4</v>
      </c>
      <c r="C359" s="17" t="s">
        <v>83</v>
      </c>
      <c r="D359" s="17" t="s">
        <v>82</v>
      </c>
      <c r="E359" s="19" t="s">
        <v>224</v>
      </c>
      <c r="F359" s="17" t="s">
        <v>34</v>
      </c>
      <c r="G359" s="5">
        <v>78.5</v>
      </c>
    </row>
    <row r="360" spans="1:7" ht="38.25" x14ac:dyDescent="0.2">
      <c r="A360" s="84" t="s">
        <v>265</v>
      </c>
      <c r="B360" s="85" t="s">
        <v>4</v>
      </c>
      <c r="C360" s="79" t="s">
        <v>83</v>
      </c>
      <c r="D360" s="79" t="s">
        <v>82</v>
      </c>
      <c r="E360" s="79" t="s">
        <v>266</v>
      </c>
      <c r="F360" s="79"/>
      <c r="G360" s="81">
        <f>G363+G361</f>
        <v>500</v>
      </c>
    </row>
    <row r="361" spans="1:7" ht="51" x14ac:dyDescent="0.2">
      <c r="A361" s="18" t="s">
        <v>76</v>
      </c>
      <c r="B361" s="85" t="s">
        <v>4</v>
      </c>
      <c r="C361" s="58" t="s">
        <v>83</v>
      </c>
      <c r="D361" s="58" t="s">
        <v>82</v>
      </c>
      <c r="E361" s="58" t="s">
        <v>266</v>
      </c>
      <c r="F361" s="17" t="s">
        <v>75</v>
      </c>
      <c r="G361" s="81">
        <f>G362</f>
        <v>236</v>
      </c>
    </row>
    <row r="362" spans="1:7" x14ac:dyDescent="0.2">
      <c r="A362" s="18" t="s">
        <v>74</v>
      </c>
      <c r="B362" s="85" t="s">
        <v>4</v>
      </c>
      <c r="C362" s="58" t="s">
        <v>83</v>
      </c>
      <c r="D362" s="58" t="s">
        <v>82</v>
      </c>
      <c r="E362" s="58" t="s">
        <v>266</v>
      </c>
      <c r="F362" s="17" t="s">
        <v>73</v>
      </c>
      <c r="G362" s="81">
        <v>236</v>
      </c>
    </row>
    <row r="363" spans="1:7" ht="25.5" x14ac:dyDescent="0.2">
      <c r="A363" s="59" t="s">
        <v>29</v>
      </c>
      <c r="B363" s="85" t="s">
        <v>4</v>
      </c>
      <c r="C363" s="58" t="s">
        <v>83</v>
      </c>
      <c r="D363" s="58" t="s">
        <v>82</v>
      </c>
      <c r="E363" s="58" t="s">
        <v>266</v>
      </c>
      <c r="F363" s="58" t="s">
        <v>28</v>
      </c>
      <c r="G363" s="81">
        <f>G364</f>
        <v>264</v>
      </c>
    </row>
    <row r="364" spans="1:7" ht="25.5" x14ac:dyDescent="0.2">
      <c r="A364" s="59" t="s">
        <v>27</v>
      </c>
      <c r="B364" s="85" t="s">
        <v>4</v>
      </c>
      <c r="C364" s="58" t="s">
        <v>83</v>
      </c>
      <c r="D364" s="58" t="s">
        <v>82</v>
      </c>
      <c r="E364" s="58" t="s">
        <v>266</v>
      </c>
      <c r="F364" s="58" t="s">
        <v>24</v>
      </c>
      <c r="G364" s="81">
        <v>264</v>
      </c>
    </row>
    <row r="365" spans="1:7" ht="25.5" x14ac:dyDescent="0.2">
      <c r="A365" s="86" t="s">
        <v>38</v>
      </c>
      <c r="B365" s="85" t="s">
        <v>4</v>
      </c>
      <c r="C365" s="58" t="s">
        <v>83</v>
      </c>
      <c r="D365" s="58" t="s">
        <v>82</v>
      </c>
      <c r="E365" s="58" t="s">
        <v>266</v>
      </c>
      <c r="F365" s="58" t="s">
        <v>37</v>
      </c>
      <c r="G365" s="81"/>
    </row>
    <row r="366" spans="1:7" x14ac:dyDescent="0.2">
      <c r="A366" s="87" t="s">
        <v>61</v>
      </c>
      <c r="B366" s="85" t="s">
        <v>4</v>
      </c>
      <c r="C366" s="58" t="s">
        <v>83</v>
      </c>
      <c r="D366" s="58" t="s">
        <v>82</v>
      </c>
      <c r="E366" s="58" t="s">
        <v>266</v>
      </c>
      <c r="F366" s="58" t="s">
        <v>60</v>
      </c>
      <c r="G366" s="81"/>
    </row>
    <row r="367" spans="1:7" x14ac:dyDescent="0.2">
      <c r="A367" s="16" t="s">
        <v>506</v>
      </c>
      <c r="B367" s="15" t="s">
        <v>4</v>
      </c>
      <c r="C367" s="14" t="s">
        <v>68</v>
      </c>
      <c r="D367" s="14" t="s">
        <v>251</v>
      </c>
      <c r="E367" s="26"/>
      <c r="F367" s="17"/>
      <c r="G367" s="2">
        <f>G368</f>
        <v>28219.599999999999</v>
      </c>
    </row>
    <row r="368" spans="1:7" x14ac:dyDescent="0.2">
      <c r="A368" s="16" t="s">
        <v>81</v>
      </c>
      <c r="B368" s="15" t="s">
        <v>4</v>
      </c>
      <c r="C368" s="14" t="s">
        <v>68</v>
      </c>
      <c r="D368" s="14" t="s">
        <v>11</v>
      </c>
      <c r="E368" s="14"/>
      <c r="F368" s="14"/>
      <c r="G368" s="2">
        <f>G374+G369</f>
        <v>28219.599999999999</v>
      </c>
    </row>
    <row r="369" spans="1:7" ht="25.5" x14ac:dyDescent="0.2">
      <c r="A369" s="83" t="s">
        <v>512</v>
      </c>
      <c r="B369" s="15" t="s">
        <v>4</v>
      </c>
      <c r="C369" s="19" t="s">
        <v>68</v>
      </c>
      <c r="D369" s="19" t="s">
        <v>11</v>
      </c>
      <c r="E369" s="19" t="s">
        <v>253</v>
      </c>
      <c r="F369" s="14"/>
      <c r="G369" s="9">
        <f>G370+G372</f>
        <v>300</v>
      </c>
    </row>
    <row r="370" spans="1:7" ht="25.5" x14ac:dyDescent="0.2">
      <c r="A370" s="18" t="s">
        <v>29</v>
      </c>
      <c r="B370" s="15" t="s">
        <v>4</v>
      </c>
      <c r="C370" s="17" t="s">
        <v>68</v>
      </c>
      <c r="D370" s="17" t="s">
        <v>11</v>
      </c>
      <c r="E370" s="17" t="s">
        <v>253</v>
      </c>
      <c r="F370" s="17" t="s">
        <v>28</v>
      </c>
      <c r="G370" s="5">
        <f>G371</f>
        <v>150</v>
      </c>
    </row>
    <row r="371" spans="1:7" ht="25.5" x14ac:dyDescent="0.2">
      <c r="A371" s="18" t="s">
        <v>27</v>
      </c>
      <c r="B371" s="15" t="s">
        <v>4</v>
      </c>
      <c r="C371" s="17" t="s">
        <v>68</v>
      </c>
      <c r="D371" s="17" t="s">
        <v>11</v>
      </c>
      <c r="E371" s="17" t="s">
        <v>253</v>
      </c>
      <c r="F371" s="17" t="s">
        <v>24</v>
      </c>
      <c r="G371" s="5">
        <v>150</v>
      </c>
    </row>
    <row r="372" spans="1:7" ht="25.5" x14ac:dyDescent="0.2">
      <c r="A372" s="25" t="s">
        <v>38</v>
      </c>
      <c r="B372" s="15" t="s">
        <v>4</v>
      </c>
      <c r="C372" s="17" t="s">
        <v>68</v>
      </c>
      <c r="D372" s="17" t="s">
        <v>11</v>
      </c>
      <c r="E372" s="17" t="s">
        <v>253</v>
      </c>
      <c r="F372" s="17" t="s">
        <v>37</v>
      </c>
      <c r="G372" s="5">
        <f>G373</f>
        <v>150</v>
      </c>
    </row>
    <row r="373" spans="1:7" x14ac:dyDescent="0.2">
      <c r="A373" s="18" t="s">
        <v>36</v>
      </c>
      <c r="B373" s="15" t="s">
        <v>4</v>
      </c>
      <c r="C373" s="17" t="s">
        <v>68</v>
      </c>
      <c r="D373" s="17" t="s">
        <v>11</v>
      </c>
      <c r="E373" s="17" t="s">
        <v>253</v>
      </c>
      <c r="F373" s="17" t="s">
        <v>34</v>
      </c>
      <c r="G373" s="5">
        <v>150</v>
      </c>
    </row>
    <row r="374" spans="1:7" x14ac:dyDescent="0.2">
      <c r="A374" s="22" t="s">
        <v>80</v>
      </c>
      <c r="B374" s="15" t="s">
        <v>4</v>
      </c>
      <c r="C374" s="19" t="s">
        <v>68</v>
      </c>
      <c r="D374" s="19" t="s">
        <v>11</v>
      </c>
      <c r="E374" s="19" t="s">
        <v>225</v>
      </c>
      <c r="F374" s="19"/>
      <c r="G374" s="9">
        <f>G375+G381+G388+G391+G394+G399+G378+G402+G405</f>
        <v>27919.599999999999</v>
      </c>
    </row>
    <row r="375" spans="1:7" ht="16.5" customHeight="1" x14ac:dyDescent="0.2">
      <c r="A375" s="22" t="s">
        <v>79</v>
      </c>
      <c r="B375" s="15" t="s">
        <v>4</v>
      </c>
      <c r="C375" s="19" t="s">
        <v>68</v>
      </c>
      <c r="D375" s="19" t="s">
        <v>11</v>
      </c>
      <c r="E375" s="19" t="s">
        <v>226</v>
      </c>
      <c r="F375" s="19"/>
      <c r="G375" s="9">
        <f>G376</f>
        <v>12058.6</v>
      </c>
    </row>
    <row r="376" spans="1:7" ht="32.25" customHeight="1" x14ac:dyDescent="0.2">
      <c r="A376" s="25" t="s">
        <v>38</v>
      </c>
      <c r="B376" s="15" t="s">
        <v>4</v>
      </c>
      <c r="C376" s="17" t="s">
        <v>68</v>
      </c>
      <c r="D376" s="17" t="s">
        <v>11</v>
      </c>
      <c r="E376" s="17" t="s">
        <v>226</v>
      </c>
      <c r="F376" s="17" t="s">
        <v>37</v>
      </c>
      <c r="G376" s="5">
        <f>G377</f>
        <v>12058.6</v>
      </c>
    </row>
    <row r="377" spans="1:7" x14ac:dyDescent="0.2">
      <c r="A377" s="18" t="s">
        <v>36</v>
      </c>
      <c r="B377" s="15" t="s">
        <v>4</v>
      </c>
      <c r="C377" s="17" t="s">
        <v>68</v>
      </c>
      <c r="D377" s="17" t="s">
        <v>11</v>
      </c>
      <c r="E377" s="17" t="s">
        <v>226</v>
      </c>
      <c r="F377" s="17" t="s">
        <v>34</v>
      </c>
      <c r="G377" s="5">
        <v>12058.6</v>
      </c>
    </row>
    <row r="378" spans="1:7" ht="25.5" x14ac:dyDescent="0.2">
      <c r="A378" s="22" t="s">
        <v>560</v>
      </c>
      <c r="B378" s="15" t="s">
        <v>4</v>
      </c>
      <c r="C378" s="19" t="s">
        <v>68</v>
      </c>
      <c r="D378" s="19" t="s">
        <v>11</v>
      </c>
      <c r="E378" s="19" t="s">
        <v>561</v>
      </c>
      <c r="F378" s="19"/>
      <c r="G378" s="9">
        <f>G379</f>
        <v>9656.7000000000007</v>
      </c>
    </row>
    <row r="379" spans="1:7" ht="25.5" x14ac:dyDescent="0.2">
      <c r="A379" s="25" t="s">
        <v>38</v>
      </c>
      <c r="B379" s="15" t="s">
        <v>4</v>
      </c>
      <c r="C379" s="17" t="s">
        <v>68</v>
      </c>
      <c r="D379" s="17" t="s">
        <v>11</v>
      </c>
      <c r="E379" s="17" t="s">
        <v>561</v>
      </c>
      <c r="F379" s="17" t="s">
        <v>37</v>
      </c>
      <c r="G379" s="5">
        <f>G380</f>
        <v>9656.7000000000007</v>
      </c>
    </row>
    <row r="380" spans="1:7" x14ac:dyDescent="0.2">
      <c r="A380" s="18" t="s">
        <v>36</v>
      </c>
      <c r="B380" s="15" t="s">
        <v>4</v>
      </c>
      <c r="C380" s="17" t="s">
        <v>68</v>
      </c>
      <c r="D380" s="17" t="s">
        <v>11</v>
      </c>
      <c r="E380" s="17" t="s">
        <v>561</v>
      </c>
      <c r="F380" s="17" t="s">
        <v>34</v>
      </c>
      <c r="G380" s="28">
        <v>9656.7000000000007</v>
      </c>
    </row>
    <row r="381" spans="1:7" ht="14.25" customHeight="1" x14ac:dyDescent="0.2">
      <c r="A381" s="22" t="s">
        <v>78</v>
      </c>
      <c r="B381" s="15" t="s">
        <v>4</v>
      </c>
      <c r="C381" s="19" t="s">
        <v>68</v>
      </c>
      <c r="D381" s="19" t="s">
        <v>11</v>
      </c>
      <c r="E381" s="19" t="s">
        <v>227</v>
      </c>
      <c r="F381" s="19"/>
      <c r="G381" s="9">
        <f>G382+G384+G386</f>
        <v>2009.4</v>
      </c>
    </row>
    <row r="382" spans="1:7" ht="51" x14ac:dyDescent="0.2">
      <c r="A382" s="18" t="s">
        <v>76</v>
      </c>
      <c r="B382" s="15" t="s">
        <v>4</v>
      </c>
      <c r="C382" s="17" t="s">
        <v>68</v>
      </c>
      <c r="D382" s="17" t="s">
        <v>11</v>
      </c>
      <c r="E382" s="17" t="s">
        <v>227</v>
      </c>
      <c r="F382" s="17" t="s">
        <v>75</v>
      </c>
      <c r="G382" s="5">
        <f>G383</f>
        <v>1543.3</v>
      </c>
    </row>
    <row r="383" spans="1:7" x14ac:dyDescent="0.2">
      <c r="A383" s="18" t="s">
        <v>74</v>
      </c>
      <c r="B383" s="15" t="s">
        <v>4</v>
      </c>
      <c r="C383" s="17" t="s">
        <v>68</v>
      </c>
      <c r="D383" s="17" t="s">
        <v>11</v>
      </c>
      <c r="E383" s="17" t="s">
        <v>227</v>
      </c>
      <c r="F383" s="17" t="s">
        <v>73</v>
      </c>
      <c r="G383" s="5">
        <v>1543.3</v>
      </c>
    </row>
    <row r="384" spans="1:7" ht="25.5" x14ac:dyDescent="0.2">
      <c r="A384" s="18" t="s">
        <v>29</v>
      </c>
      <c r="B384" s="15" t="s">
        <v>4</v>
      </c>
      <c r="C384" s="17" t="s">
        <v>68</v>
      </c>
      <c r="D384" s="17" t="s">
        <v>11</v>
      </c>
      <c r="E384" s="17" t="s">
        <v>227</v>
      </c>
      <c r="F384" s="17" t="s">
        <v>28</v>
      </c>
      <c r="G384" s="5">
        <f>G385</f>
        <v>461.1</v>
      </c>
    </row>
    <row r="385" spans="1:7" ht="25.5" x14ac:dyDescent="0.2">
      <c r="A385" s="18" t="s">
        <v>27</v>
      </c>
      <c r="B385" s="15" t="s">
        <v>4</v>
      </c>
      <c r="C385" s="17" t="s">
        <v>68</v>
      </c>
      <c r="D385" s="17" t="s">
        <v>11</v>
      </c>
      <c r="E385" s="17" t="s">
        <v>227</v>
      </c>
      <c r="F385" s="17" t="s">
        <v>24</v>
      </c>
      <c r="G385" s="5">
        <v>461.1</v>
      </c>
    </row>
    <row r="386" spans="1:7" x14ac:dyDescent="0.2">
      <c r="A386" s="18" t="s">
        <v>72</v>
      </c>
      <c r="B386" s="15" t="s">
        <v>4</v>
      </c>
      <c r="C386" s="17" t="s">
        <v>68</v>
      </c>
      <c r="D386" s="17" t="s">
        <v>11</v>
      </c>
      <c r="E386" s="17" t="s">
        <v>227</v>
      </c>
      <c r="F386" s="17" t="s">
        <v>71</v>
      </c>
      <c r="G386" s="5">
        <f>G387</f>
        <v>5</v>
      </c>
    </row>
    <row r="387" spans="1:7" x14ac:dyDescent="0.2">
      <c r="A387" s="18" t="s">
        <v>70</v>
      </c>
      <c r="B387" s="15" t="s">
        <v>4</v>
      </c>
      <c r="C387" s="17" t="s">
        <v>68</v>
      </c>
      <c r="D387" s="17" t="s">
        <v>11</v>
      </c>
      <c r="E387" s="17" t="s">
        <v>227</v>
      </c>
      <c r="F387" s="17" t="s">
        <v>69</v>
      </c>
      <c r="G387" s="5">
        <v>5</v>
      </c>
    </row>
    <row r="388" spans="1:7" ht="63.75" x14ac:dyDescent="0.2">
      <c r="A388" s="22" t="s">
        <v>502</v>
      </c>
      <c r="B388" s="15" t="s">
        <v>4</v>
      </c>
      <c r="C388" s="19" t="s">
        <v>68</v>
      </c>
      <c r="D388" s="19" t="s">
        <v>11</v>
      </c>
      <c r="E388" s="19" t="s">
        <v>503</v>
      </c>
      <c r="F388" s="19"/>
      <c r="G388" s="9">
        <f>G389</f>
        <v>1111</v>
      </c>
    </row>
    <row r="389" spans="1:7" ht="25.5" x14ac:dyDescent="0.2">
      <c r="A389" s="25" t="s">
        <v>38</v>
      </c>
      <c r="B389" s="15" t="s">
        <v>4</v>
      </c>
      <c r="C389" s="17" t="s">
        <v>68</v>
      </c>
      <c r="D389" s="17" t="s">
        <v>11</v>
      </c>
      <c r="E389" s="17" t="s">
        <v>503</v>
      </c>
      <c r="F389" s="17" t="s">
        <v>37</v>
      </c>
      <c r="G389" s="5">
        <f>G390</f>
        <v>1111</v>
      </c>
    </row>
    <row r="390" spans="1:7" x14ac:dyDescent="0.2">
      <c r="A390" s="18" t="s">
        <v>36</v>
      </c>
      <c r="B390" s="15" t="s">
        <v>4</v>
      </c>
      <c r="C390" s="17" t="s">
        <v>68</v>
      </c>
      <c r="D390" s="17" t="s">
        <v>11</v>
      </c>
      <c r="E390" s="17" t="s">
        <v>503</v>
      </c>
      <c r="F390" s="17" t="s">
        <v>34</v>
      </c>
      <c r="G390" s="5">
        <v>1111</v>
      </c>
    </row>
    <row r="391" spans="1:7" ht="63.75" x14ac:dyDescent="0.2">
      <c r="A391" s="22" t="s">
        <v>504</v>
      </c>
      <c r="B391" s="15" t="s">
        <v>4</v>
      </c>
      <c r="C391" s="19" t="s">
        <v>68</v>
      </c>
      <c r="D391" s="19" t="s">
        <v>11</v>
      </c>
      <c r="E391" s="19" t="s">
        <v>505</v>
      </c>
      <c r="F391" s="19"/>
      <c r="G391" s="9">
        <f>G392</f>
        <v>58.5</v>
      </c>
    </row>
    <row r="392" spans="1:7" ht="25.5" x14ac:dyDescent="0.2">
      <c r="A392" s="25" t="s">
        <v>38</v>
      </c>
      <c r="B392" s="15" t="s">
        <v>4</v>
      </c>
      <c r="C392" s="17" t="s">
        <v>68</v>
      </c>
      <c r="D392" s="17" t="s">
        <v>11</v>
      </c>
      <c r="E392" s="17" t="s">
        <v>505</v>
      </c>
      <c r="F392" s="17" t="s">
        <v>37</v>
      </c>
      <c r="G392" s="5">
        <f>G393</f>
        <v>58.5</v>
      </c>
    </row>
    <row r="393" spans="1:7" x14ac:dyDescent="0.2">
      <c r="A393" s="18" t="s">
        <v>36</v>
      </c>
      <c r="B393" s="15" t="s">
        <v>4</v>
      </c>
      <c r="C393" s="17" t="s">
        <v>68</v>
      </c>
      <c r="D393" s="17" t="s">
        <v>11</v>
      </c>
      <c r="E393" s="17" t="s">
        <v>505</v>
      </c>
      <c r="F393" s="17" t="s">
        <v>34</v>
      </c>
      <c r="G393" s="5">
        <v>58.5</v>
      </c>
    </row>
    <row r="394" spans="1:7" ht="38.25" x14ac:dyDescent="0.2">
      <c r="A394" s="22" t="s">
        <v>524</v>
      </c>
      <c r="B394" s="15" t="s">
        <v>4</v>
      </c>
      <c r="C394" s="19" t="s">
        <v>68</v>
      </c>
      <c r="D394" s="19" t="s">
        <v>11</v>
      </c>
      <c r="E394" s="19" t="s">
        <v>525</v>
      </c>
      <c r="F394" s="19"/>
      <c r="G394" s="9">
        <f>G397+G395</f>
        <v>2981.8</v>
      </c>
    </row>
    <row r="395" spans="1:7" ht="25.5" x14ac:dyDescent="0.2">
      <c r="A395" s="59" t="s">
        <v>107</v>
      </c>
      <c r="B395" s="15" t="s">
        <v>4</v>
      </c>
      <c r="C395" s="17" t="s">
        <v>68</v>
      </c>
      <c r="D395" s="17" t="s">
        <v>11</v>
      </c>
      <c r="E395" s="17" t="s">
        <v>525</v>
      </c>
      <c r="F395" s="58" t="s">
        <v>97</v>
      </c>
      <c r="G395" s="9">
        <f>G396</f>
        <v>496.8</v>
      </c>
    </row>
    <row r="396" spans="1:7" x14ac:dyDescent="0.2">
      <c r="A396" s="59" t="s">
        <v>96</v>
      </c>
      <c r="B396" s="15" t="s">
        <v>4</v>
      </c>
      <c r="C396" s="17" t="s">
        <v>68</v>
      </c>
      <c r="D396" s="17" t="s">
        <v>11</v>
      </c>
      <c r="E396" s="17" t="s">
        <v>525</v>
      </c>
      <c r="F396" s="58" t="s">
        <v>95</v>
      </c>
      <c r="G396" s="9">
        <v>496.8</v>
      </c>
    </row>
    <row r="397" spans="1:7" x14ac:dyDescent="0.2">
      <c r="A397" s="59" t="s">
        <v>105</v>
      </c>
      <c r="B397" s="15" t="s">
        <v>4</v>
      </c>
      <c r="C397" s="17" t="s">
        <v>68</v>
      </c>
      <c r="D397" s="17" t="s">
        <v>11</v>
      </c>
      <c r="E397" s="17" t="s">
        <v>525</v>
      </c>
      <c r="F397" s="17" t="s">
        <v>6</v>
      </c>
      <c r="G397" s="5">
        <f>G398</f>
        <v>2485</v>
      </c>
    </row>
    <row r="398" spans="1:7" x14ac:dyDescent="0.2">
      <c r="A398" s="59" t="s">
        <v>282</v>
      </c>
      <c r="B398" s="15" t="s">
        <v>4</v>
      </c>
      <c r="C398" s="17" t="s">
        <v>68</v>
      </c>
      <c r="D398" s="17" t="s">
        <v>11</v>
      </c>
      <c r="E398" s="17" t="s">
        <v>525</v>
      </c>
      <c r="F398" s="17" t="s">
        <v>272</v>
      </c>
      <c r="G398" s="5">
        <v>2485</v>
      </c>
    </row>
    <row r="399" spans="1:7" ht="38.25" x14ac:dyDescent="0.2">
      <c r="A399" s="22" t="s">
        <v>526</v>
      </c>
      <c r="B399" s="15" t="s">
        <v>4</v>
      </c>
      <c r="C399" s="19" t="s">
        <v>68</v>
      </c>
      <c r="D399" s="19" t="s">
        <v>11</v>
      </c>
      <c r="E399" s="19" t="s">
        <v>527</v>
      </c>
      <c r="F399" s="17"/>
      <c r="G399" s="5">
        <f>G400</f>
        <v>5.6</v>
      </c>
    </row>
    <row r="400" spans="1:7" ht="25.5" x14ac:dyDescent="0.2">
      <c r="A400" s="59" t="s">
        <v>107</v>
      </c>
      <c r="B400" s="15" t="s">
        <v>4</v>
      </c>
      <c r="C400" s="17" t="s">
        <v>68</v>
      </c>
      <c r="D400" s="17" t="s">
        <v>11</v>
      </c>
      <c r="E400" s="17" t="s">
        <v>527</v>
      </c>
      <c r="F400" s="58" t="s">
        <v>97</v>
      </c>
      <c r="G400" s="5">
        <f>G401</f>
        <v>5.6</v>
      </c>
    </row>
    <row r="401" spans="1:7" x14ac:dyDescent="0.2">
      <c r="A401" s="59" t="s">
        <v>96</v>
      </c>
      <c r="B401" s="15" t="s">
        <v>4</v>
      </c>
      <c r="C401" s="17" t="s">
        <v>68</v>
      </c>
      <c r="D401" s="17" t="s">
        <v>11</v>
      </c>
      <c r="E401" s="17" t="s">
        <v>527</v>
      </c>
      <c r="F401" s="58" t="s">
        <v>95</v>
      </c>
      <c r="G401" s="5">
        <v>5.6</v>
      </c>
    </row>
    <row r="402" spans="1:7" ht="63.75" x14ac:dyDescent="0.2">
      <c r="A402" s="60" t="s">
        <v>581</v>
      </c>
      <c r="B402" s="15" t="s">
        <v>4</v>
      </c>
      <c r="C402" s="19" t="s">
        <v>68</v>
      </c>
      <c r="D402" s="19" t="s">
        <v>11</v>
      </c>
      <c r="E402" s="19" t="s">
        <v>582</v>
      </c>
      <c r="F402" s="79"/>
      <c r="G402" s="9">
        <f>G403</f>
        <v>36</v>
      </c>
    </row>
    <row r="403" spans="1:7" ht="25.5" x14ac:dyDescent="0.2">
      <c r="A403" s="25" t="s">
        <v>38</v>
      </c>
      <c r="B403" s="15" t="s">
        <v>4</v>
      </c>
      <c r="C403" s="17" t="s">
        <v>68</v>
      </c>
      <c r="D403" s="17" t="s">
        <v>11</v>
      </c>
      <c r="E403" s="17" t="s">
        <v>582</v>
      </c>
      <c r="F403" s="17" t="s">
        <v>37</v>
      </c>
      <c r="G403" s="5">
        <f>G404</f>
        <v>36</v>
      </c>
    </row>
    <row r="404" spans="1:7" x14ac:dyDescent="0.2">
      <c r="A404" s="18" t="s">
        <v>36</v>
      </c>
      <c r="B404" s="15" t="s">
        <v>4</v>
      </c>
      <c r="C404" s="17" t="s">
        <v>68</v>
      </c>
      <c r="D404" s="17" t="s">
        <v>11</v>
      </c>
      <c r="E404" s="17" t="s">
        <v>582</v>
      </c>
      <c r="F404" s="17" t="s">
        <v>34</v>
      </c>
      <c r="G404" s="5">
        <v>36</v>
      </c>
    </row>
    <row r="405" spans="1:7" ht="63.75" x14ac:dyDescent="0.2">
      <c r="A405" s="22" t="s">
        <v>583</v>
      </c>
      <c r="B405" s="15" t="s">
        <v>4</v>
      </c>
      <c r="C405" s="19" t="s">
        <v>68</v>
      </c>
      <c r="D405" s="19" t="s">
        <v>11</v>
      </c>
      <c r="E405" s="19" t="s">
        <v>584</v>
      </c>
      <c r="F405" s="19"/>
      <c r="G405" s="9">
        <f>G406</f>
        <v>2</v>
      </c>
    </row>
    <row r="406" spans="1:7" ht="25.5" x14ac:dyDescent="0.2">
      <c r="A406" s="25" t="s">
        <v>38</v>
      </c>
      <c r="B406" s="15" t="s">
        <v>4</v>
      </c>
      <c r="C406" s="17" t="s">
        <v>68</v>
      </c>
      <c r="D406" s="17" t="s">
        <v>11</v>
      </c>
      <c r="E406" s="17" t="s">
        <v>584</v>
      </c>
      <c r="F406" s="17"/>
      <c r="G406" s="5">
        <f>G407</f>
        <v>2</v>
      </c>
    </row>
    <row r="407" spans="1:7" x14ac:dyDescent="0.2">
      <c r="A407" s="18" t="s">
        <v>36</v>
      </c>
      <c r="B407" s="15" t="s">
        <v>4</v>
      </c>
      <c r="C407" s="17" t="s">
        <v>68</v>
      </c>
      <c r="D407" s="17" t="s">
        <v>11</v>
      </c>
      <c r="E407" s="17" t="s">
        <v>584</v>
      </c>
      <c r="F407" s="17"/>
      <c r="G407" s="5">
        <v>2</v>
      </c>
    </row>
    <row r="408" spans="1:7" x14ac:dyDescent="0.2">
      <c r="A408" s="16" t="s">
        <v>67</v>
      </c>
      <c r="B408" s="15" t="s">
        <v>4</v>
      </c>
      <c r="C408" s="14">
        <v>10</v>
      </c>
      <c r="D408" s="14"/>
      <c r="E408" s="14"/>
      <c r="F408" s="14"/>
      <c r="G408" s="2">
        <f>G414+G425+G433+G445+G409</f>
        <v>83965.1</v>
      </c>
    </row>
    <row r="409" spans="1:7" x14ac:dyDescent="0.2">
      <c r="A409" s="13" t="s">
        <v>66</v>
      </c>
      <c r="B409" s="7" t="s">
        <v>4</v>
      </c>
      <c r="C409" s="12" t="s">
        <v>44</v>
      </c>
      <c r="D409" s="12" t="s">
        <v>11</v>
      </c>
      <c r="E409" s="12"/>
      <c r="F409" s="12"/>
      <c r="G409" s="2">
        <f>G410</f>
        <v>753.9</v>
      </c>
    </row>
    <row r="410" spans="1:7" ht="15.75" customHeight="1" x14ac:dyDescent="0.2">
      <c r="A410" s="21" t="s">
        <v>21</v>
      </c>
      <c r="B410" s="15" t="s">
        <v>4</v>
      </c>
      <c r="C410" s="19" t="s">
        <v>44</v>
      </c>
      <c r="D410" s="19" t="s">
        <v>11</v>
      </c>
      <c r="E410" s="20" t="s">
        <v>161</v>
      </c>
      <c r="F410" s="12"/>
      <c r="G410" s="9">
        <f>G411</f>
        <v>753.9</v>
      </c>
    </row>
    <row r="411" spans="1:7" ht="15.75" customHeight="1" x14ac:dyDescent="0.2">
      <c r="A411" s="8" t="s">
        <v>65</v>
      </c>
      <c r="B411" s="7" t="s">
        <v>4</v>
      </c>
      <c r="C411" s="6" t="s">
        <v>44</v>
      </c>
      <c r="D411" s="6" t="s">
        <v>11</v>
      </c>
      <c r="E411" s="26" t="s">
        <v>228</v>
      </c>
      <c r="F411" s="6"/>
      <c r="G411" s="5">
        <f>G412</f>
        <v>753.9</v>
      </c>
    </row>
    <row r="412" spans="1:7" ht="15.75" customHeight="1" x14ac:dyDescent="0.2">
      <c r="A412" s="18" t="s">
        <v>50</v>
      </c>
      <c r="B412" s="7" t="s">
        <v>4</v>
      </c>
      <c r="C412" s="6" t="s">
        <v>44</v>
      </c>
      <c r="D412" s="6" t="s">
        <v>11</v>
      </c>
      <c r="E412" s="26" t="s">
        <v>228</v>
      </c>
      <c r="F412" s="6" t="s">
        <v>49</v>
      </c>
      <c r="G412" s="5">
        <f>G413</f>
        <v>753.9</v>
      </c>
    </row>
    <row r="413" spans="1:7" ht="15.75" customHeight="1" x14ac:dyDescent="0.2">
      <c r="A413" s="18" t="s">
        <v>64</v>
      </c>
      <c r="B413" s="7" t="s">
        <v>4</v>
      </c>
      <c r="C413" s="6" t="s">
        <v>44</v>
      </c>
      <c r="D413" s="6" t="s">
        <v>11</v>
      </c>
      <c r="E413" s="26" t="s">
        <v>228</v>
      </c>
      <c r="F413" s="6" t="s">
        <v>47</v>
      </c>
      <c r="G413" s="5">
        <v>753.9</v>
      </c>
    </row>
    <row r="414" spans="1:7" ht="15.75" customHeight="1" x14ac:dyDescent="0.2">
      <c r="A414" s="34" t="s">
        <v>63</v>
      </c>
      <c r="B414" s="15" t="s">
        <v>4</v>
      </c>
      <c r="C414" s="33">
        <v>10</v>
      </c>
      <c r="D414" s="33" t="s">
        <v>25</v>
      </c>
      <c r="E414" s="33"/>
      <c r="F414" s="33"/>
      <c r="G414" s="2">
        <f>G415</f>
        <v>37301.599999999999</v>
      </c>
    </row>
    <row r="415" spans="1:7" ht="15.75" customHeight="1" x14ac:dyDescent="0.2">
      <c r="A415" s="11" t="s">
        <v>21</v>
      </c>
      <c r="B415" s="15" t="s">
        <v>4</v>
      </c>
      <c r="C415" s="19" t="s">
        <v>44</v>
      </c>
      <c r="D415" s="19" t="s">
        <v>25</v>
      </c>
      <c r="E415" s="19" t="s">
        <v>161</v>
      </c>
      <c r="F415" s="33"/>
      <c r="G415" s="2">
        <f>G416+G419+G422</f>
        <v>37301.599999999999</v>
      </c>
    </row>
    <row r="416" spans="1:7" ht="48" customHeight="1" x14ac:dyDescent="0.2">
      <c r="A416" s="22" t="s">
        <v>62</v>
      </c>
      <c r="B416" s="15" t="s">
        <v>4</v>
      </c>
      <c r="C416" s="19" t="s">
        <v>44</v>
      </c>
      <c r="D416" s="19" t="s">
        <v>25</v>
      </c>
      <c r="E416" s="19" t="s">
        <v>172</v>
      </c>
      <c r="F416" s="24"/>
      <c r="G416" s="9">
        <f>G417</f>
        <v>36394.6</v>
      </c>
    </row>
    <row r="417" spans="1:7" ht="25.5" x14ac:dyDescent="0.2">
      <c r="A417" s="25" t="s">
        <v>38</v>
      </c>
      <c r="B417" s="15" t="s">
        <v>4</v>
      </c>
      <c r="C417" s="23">
        <v>10</v>
      </c>
      <c r="D417" s="23" t="s">
        <v>25</v>
      </c>
      <c r="E417" s="17" t="s">
        <v>172</v>
      </c>
      <c r="F417" s="23" t="s">
        <v>37</v>
      </c>
      <c r="G417" s="5">
        <f>G418</f>
        <v>36394.6</v>
      </c>
    </row>
    <row r="418" spans="1:7" x14ac:dyDescent="0.2">
      <c r="A418" s="32" t="s">
        <v>61</v>
      </c>
      <c r="B418" s="15" t="s">
        <v>4</v>
      </c>
      <c r="C418" s="23">
        <v>10</v>
      </c>
      <c r="D418" s="23" t="s">
        <v>25</v>
      </c>
      <c r="E418" s="17" t="s">
        <v>172</v>
      </c>
      <c r="F418" s="23" t="s">
        <v>60</v>
      </c>
      <c r="G418" s="5">
        <v>36394.6</v>
      </c>
    </row>
    <row r="419" spans="1:7" ht="25.5" x14ac:dyDescent="0.2">
      <c r="A419" s="41" t="s">
        <v>259</v>
      </c>
      <c r="B419" s="15" t="s">
        <v>4</v>
      </c>
      <c r="C419" s="24">
        <v>10</v>
      </c>
      <c r="D419" s="24" t="s">
        <v>25</v>
      </c>
      <c r="E419" s="19" t="s">
        <v>260</v>
      </c>
      <c r="F419" s="24"/>
      <c r="G419" s="9">
        <f>G420</f>
        <v>302.3</v>
      </c>
    </row>
    <row r="420" spans="1:7" ht="25.5" x14ac:dyDescent="0.2">
      <c r="A420" s="25" t="s">
        <v>38</v>
      </c>
      <c r="B420" s="15" t="s">
        <v>4</v>
      </c>
      <c r="C420" s="23">
        <v>10</v>
      </c>
      <c r="D420" s="23" t="s">
        <v>25</v>
      </c>
      <c r="E420" s="17" t="s">
        <v>260</v>
      </c>
      <c r="F420" s="23" t="s">
        <v>37</v>
      </c>
      <c r="G420" s="5">
        <f>G421</f>
        <v>302.3</v>
      </c>
    </row>
    <row r="421" spans="1:7" x14ac:dyDescent="0.2">
      <c r="A421" s="32" t="s">
        <v>61</v>
      </c>
      <c r="B421" s="15" t="s">
        <v>4</v>
      </c>
      <c r="C421" s="23">
        <v>10</v>
      </c>
      <c r="D421" s="23" t="s">
        <v>25</v>
      </c>
      <c r="E421" s="17" t="s">
        <v>260</v>
      </c>
      <c r="F421" s="23" t="s">
        <v>60</v>
      </c>
      <c r="G421" s="5">
        <v>302.3</v>
      </c>
    </row>
    <row r="422" spans="1:7" ht="25.5" x14ac:dyDescent="0.2">
      <c r="A422" s="32" t="s">
        <v>562</v>
      </c>
      <c r="B422" s="15" t="s">
        <v>4</v>
      </c>
      <c r="C422" s="24">
        <v>10</v>
      </c>
      <c r="D422" s="24" t="s">
        <v>25</v>
      </c>
      <c r="E422" s="19" t="s">
        <v>563</v>
      </c>
      <c r="F422" s="24"/>
      <c r="G422" s="5">
        <f>G423</f>
        <v>604.70000000000005</v>
      </c>
    </row>
    <row r="423" spans="1:7" ht="25.5" x14ac:dyDescent="0.2">
      <c r="A423" s="25" t="s">
        <v>38</v>
      </c>
      <c r="B423" s="15" t="s">
        <v>4</v>
      </c>
      <c r="C423" s="23">
        <v>10</v>
      </c>
      <c r="D423" s="23" t="s">
        <v>25</v>
      </c>
      <c r="E423" s="17" t="s">
        <v>563</v>
      </c>
      <c r="F423" s="23" t="s">
        <v>37</v>
      </c>
      <c r="G423" s="5">
        <f>G424</f>
        <v>604.70000000000005</v>
      </c>
    </row>
    <row r="424" spans="1:7" x14ac:dyDescent="0.2">
      <c r="A424" s="32" t="s">
        <v>61</v>
      </c>
      <c r="B424" s="15" t="s">
        <v>4</v>
      </c>
      <c r="C424" s="23">
        <v>10</v>
      </c>
      <c r="D424" s="23" t="s">
        <v>25</v>
      </c>
      <c r="E424" s="17" t="s">
        <v>563</v>
      </c>
      <c r="F424" s="23" t="s">
        <v>60</v>
      </c>
      <c r="G424" s="5">
        <v>604.70000000000005</v>
      </c>
    </row>
    <row r="425" spans="1:7" x14ac:dyDescent="0.2">
      <c r="A425" s="16" t="s">
        <v>59</v>
      </c>
      <c r="B425" s="15" t="s">
        <v>4</v>
      </c>
      <c r="C425" s="14">
        <v>10</v>
      </c>
      <c r="D425" s="14" t="s">
        <v>2</v>
      </c>
      <c r="E425" s="14"/>
      <c r="F425" s="14"/>
      <c r="G425" s="2">
        <f>G426+G429</f>
        <v>1513.7</v>
      </c>
    </row>
    <row r="426" spans="1:7" ht="25.5" x14ac:dyDescent="0.2">
      <c r="A426" s="22" t="s">
        <v>256</v>
      </c>
      <c r="B426" s="14" t="s">
        <v>4</v>
      </c>
      <c r="C426" s="19" t="s">
        <v>44</v>
      </c>
      <c r="D426" s="19" t="s">
        <v>57</v>
      </c>
      <c r="E426" s="19" t="s">
        <v>257</v>
      </c>
      <c r="F426" s="19"/>
      <c r="G426" s="9">
        <f>G427</f>
        <v>106.2</v>
      </c>
    </row>
    <row r="427" spans="1:7" x14ac:dyDescent="0.2">
      <c r="A427" s="18" t="s">
        <v>50</v>
      </c>
      <c r="B427" s="14" t="s">
        <v>4</v>
      </c>
      <c r="C427" s="17" t="s">
        <v>44</v>
      </c>
      <c r="D427" s="17" t="s">
        <v>57</v>
      </c>
      <c r="E427" s="17" t="s">
        <v>257</v>
      </c>
      <c r="F427" s="29" t="s">
        <v>49</v>
      </c>
      <c r="G427" s="5">
        <f>G428</f>
        <v>106.2</v>
      </c>
    </row>
    <row r="428" spans="1:7" ht="25.5" x14ac:dyDescent="0.2">
      <c r="A428" s="8" t="s">
        <v>58</v>
      </c>
      <c r="B428" s="14" t="s">
        <v>4</v>
      </c>
      <c r="C428" s="17" t="s">
        <v>44</v>
      </c>
      <c r="D428" s="17" t="s">
        <v>57</v>
      </c>
      <c r="E428" s="17" t="s">
        <v>257</v>
      </c>
      <c r="F428" s="29" t="s">
        <v>56</v>
      </c>
      <c r="G428" s="5">
        <v>106.2</v>
      </c>
    </row>
    <row r="429" spans="1:7" x14ac:dyDescent="0.2">
      <c r="A429" s="11" t="s">
        <v>21</v>
      </c>
      <c r="B429" s="85" t="s">
        <v>4</v>
      </c>
      <c r="C429" s="79" t="s">
        <v>44</v>
      </c>
      <c r="D429" s="79" t="s">
        <v>57</v>
      </c>
      <c r="E429" s="79" t="s">
        <v>161</v>
      </c>
      <c r="F429" s="29"/>
      <c r="G429" s="5">
        <f>G430</f>
        <v>1407.5</v>
      </c>
    </row>
    <row r="430" spans="1:7" ht="89.25" x14ac:dyDescent="0.2">
      <c r="A430" s="88" t="s">
        <v>267</v>
      </c>
      <c r="B430" s="78" t="s">
        <v>4</v>
      </c>
      <c r="C430" s="79" t="s">
        <v>44</v>
      </c>
      <c r="D430" s="79" t="s">
        <v>57</v>
      </c>
      <c r="E430" s="79" t="s">
        <v>268</v>
      </c>
      <c r="F430" s="89"/>
      <c r="G430" s="5">
        <f>G431</f>
        <v>1407.5</v>
      </c>
    </row>
    <row r="431" spans="1:7" x14ac:dyDescent="0.2">
      <c r="A431" s="59" t="s">
        <v>50</v>
      </c>
      <c r="B431" s="78" t="s">
        <v>4</v>
      </c>
      <c r="C431" s="58" t="s">
        <v>44</v>
      </c>
      <c r="D431" s="58" t="s">
        <v>57</v>
      </c>
      <c r="E431" s="58" t="s">
        <v>268</v>
      </c>
      <c r="F431" s="29" t="s">
        <v>49</v>
      </c>
      <c r="G431" s="5">
        <f>G432</f>
        <v>1407.5</v>
      </c>
    </row>
    <row r="432" spans="1:7" ht="25.5" x14ac:dyDescent="0.2">
      <c r="A432" s="8" t="s">
        <v>58</v>
      </c>
      <c r="B432" s="78" t="s">
        <v>4</v>
      </c>
      <c r="C432" s="58" t="s">
        <v>44</v>
      </c>
      <c r="D432" s="58" t="s">
        <v>57</v>
      </c>
      <c r="E432" s="58" t="s">
        <v>268</v>
      </c>
      <c r="F432" s="29" t="s">
        <v>56</v>
      </c>
      <c r="G432" s="5">
        <v>1407.5</v>
      </c>
    </row>
    <row r="433" spans="1:7" x14ac:dyDescent="0.2">
      <c r="A433" s="16" t="s">
        <v>55</v>
      </c>
      <c r="B433" s="15" t="s">
        <v>4</v>
      </c>
      <c r="C433" s="14">
        <v>10</v>
      </c>
      <c r="D433" s="14" t="s">
        <v>48</v>
      </c>
      <c r="E433" s="14"/>
      <c r="F433" s="14"/>
      <c r="G433" s="2">
        <f>G434</f>
        <v>42846.3</v>
      </c>
    </row>
    <row r="434" spans="1:7" ht="21.75" customHeight="1" x14ac:dyDescent="0.2">
      <c r="A434" s="11" t="s">
        <v>21</v>
      </c>
      <c r="B434" s="15" t="s">
        <v>4</v>
      </c>
      <c r="C434" s="19" t="s">
        <v>44</v>
      </c>
      <c r="D434" s="19" t="s">
        <v>48</v>
      </c>
      <c r="E434" s="19" t="s">
        <v>161</v>
      </c>
      <c r="F434" s="14"/>
      <c r="G434" s="5">
        <f>G435</f>
        <v>42846.3</v>
      </c>
    </row>
    <row r="435" spans="1:7" ht="42.75" customHeight="1" x14ac:dyDescent="0.2">
      <c r="A435" s="22" t="s">
        <v>54</v>
      </c>
      <c r="B435" s="15" t="s">
        <v>4</v>
      </c>
      <c r="C435" s="19" t="s">
        <v>44</v>
      </c>
      <c r="D435" s="19" t="s">
        <v>48</v>
      </c>
      <c r="E435" s="19" t="s">
        <v>171</v>
      </c>
      <c r="F435" s="17"/>
      <c r="G435" s="5">
        <f>G436+G439+G442</f>
        <v>42846.3</v>
      </c>
    </row>
    <row r="436" spans="1:7" ht="17.25" customHeight="1" x14ac:dyDescent="0.2">
      <c r="A436" s="27" t="s">
        <v>53</v>
      </c>
      <c r="B436" s="15" t="s">
        <v>4</v>
      </c>
      <c r="C436" s="23" t="s">
        <v>44</v>
      </c>
      <c r="D436" s="23" t="s">
        <v>48</v>
      </c>
      <c r="E436" s="19" t="s">
        <v>229</v>
      </c>
      <c r="F436" s="23"/>
      <c r="G436" s="5">
        <f>G437</f>
        <v>11498.8</v>
      </c>
    </row>
    <row r="437" spans="1:7" ht="15.75" customHeight="1" x14ac:dyDescent="0.2">
      <c r="A437" s="18" t="s">
        <v>50</v>
      </c>
      <c r="B437" s="15" t="s">
        <v>4</v>
      </c>
      <c r="C437" s="23" t="s">
        <v>44</v>
      </c>
      <c r="D437" s="23" t="s">
        <v>48</v>
      </c>
      <c r="E437" s="17" t="s">
        <v>229</v>
      </c>
      <c r="F437" s="23" t="s">
        <v>49</v>
      </c>
      <c r="G437" s="5">
        <f>G438</f>
        <v>11498.8</v>
      </c>
    </row>
    <row r="438" spans="1:7" ht="25.5" customHeight="1" x14ac:dyDescent="0.2">
      <c r="A438" s="8" t="s">
        <v>58</v>
      </c>
      <c r="B438" s="15" t="s">
        <v>4</v>
      </c>
      <c r="C438" s="23" t="s">
        <v>44</v>
      </c>
      <c r="D438" s="23" t="s">
        <v>48</v>
      </c>
      <c r="E438" s="17" t="s">
        <v>229</v>
      </c>
      <c r="F438" s="23" t="s">
        <v>56</v>
      </c>
      <c r="G438" s="5">
        <v>11498.8</v>
      </c>
    </row>
    <row r="439" spans="1:7" ht="15.75" customHeight="1" x14ac:dyDescent="0.2">
      <c r="A439" s="27" t="s">
        <v>52</v>
      </c>
      <c r="B439" s="15" t="s">
        <v>4</v>
      </c>
      <c r="C439" s="23">
        <v>10</v>
      </c>
      <c r="D439" s="23" t="s">
        <v>48</v>
      </c>
      <c r="E439" s="19" t="s">
        <v>230</v>
      </c>
      <c r="F439" s="23"/>
      <c r="G439" s="5">
        <f>G440</f>
        <v>14221.8</v>
      </c>
    </row>
    <row r="440" spans="1:7" ht="27" customHeight="1" x14ac:dyDescent="0.2">
      <c r="A440" s="18" t="s">
        <v>29</v>
      </c>
      <c r="B440" s="15" t="s">
        <v>4</v>
      </c>
      <c r="C440" s="23">
        <v>10</v>
      </c>
      <c r="D440" s="23" t="s">
        <v>48</v>
      </c>
      <c r="E440" s="17" t="s">
        <v>230</v>
      </c>
      <c r="F440" s="23" t="s">
        <v>28</v>
      </c>
      <c r="G440" s="5">
        <f>G441</f>
        <v>14221.8</v>
      </c>
    </row>
    <row r="441" spans="1:7" ht="27" customHeight="1" x14ac:dyDescent="0.2">
      <c r="A441" s="18" t="s">
        <v>27</v>
      </c>
      <c r="B441" s="15" t="s">
        <v>4</v>
      </c>
      <c r="C441" s="23">
        <v>10</v>
      </c>
      <c r="D441" s="23" t="s">
        <v>48</v>
      </c>
      <c r="E441" s="17" t="s">
        <v>230</v>
      </c>
      <c r="F441" s="23" t="s">
        <v>24</v>
      </c>
      <c r="G441" s="5">
        <v>14221.8</v>
      </c>
    </row>
    <row r="442" spans="1:7" ht="13.5" customHeight="1" x14ac:dyDescent="0.2">
      <c r="A442" s="27" t="s">
        <v>51</v>
      </c>
      <c r="B442" s="15" t="s">
        <v>4</v>
      </c>
      <c r="C442" s="23">
        <v>10</v>
      </c>
      <c r="D442" s="23" t="s">
        <v>48</v>
      </c>
      <c r="E442" s="19" t="s">
        <v>231</v>
      </c>
      <c r="F442" s="23"/>
      <c r="G442" s="5">
        <f>G443</f>
        <v>17125.7</v>
      </c>
    </row>
    <row r="443" spans="1:7" ht="16.5" customHeight="1" x14ac:dyDescent="0.2">
      <c r="A443" s="18" t="s">
        <v>50</v>
      </c>
      <c r="B443" s="15" t="s">
        <v>4</v>
      </c>
      <c r="C443" s="23">
        <v>10</v>
      </c>
      <c r="D443" s="23" t="s">
        <v>48</v>
      </c>
      <c r="E443" s="17" t="s">
        <v>231</v>
      </c>
      <c r="F443" s="23" t="s">
        <v>49</v>
      </c>
      <c r="G443" s="5">
        <f>G444</f>
        <v>17125.7</v>
      </c>
    </row>
    <row r="444" spans="1:7" ht="27.75" customHeight="1" x14ac:dyDescent="0.2">
      <c r="A444" s="8" t="s">
        <v>58</v>
      </c>
      <c r="B444" s="15" t="s">
        <v>4</v>
      </c>
      <c r="C444" s="23">
        <v>10</v>
      </c>
      <c r="D444" s="23" t="s">
        <v>48</v>
      </c>
      <c r="E444" s="17" t="s">
        <v>231</v>
      </c>
      <c r="F444" s="23" t="s">
        <v>56</v>
      </c>
      <c r="G444" s="5">
        <v>17125.7</v>
      </c>
    </row>
    <row r="445" spans="1:7" x14ac:dyDescent="0.2">
      <c r="A445" s="16" t="s">
        <v>46</v>
      </c>
      <c r="B445" s="15" t="s">
        <v>4</v>
      </c>
      <c r="C445" s="14">
        <v>10</v>
      </c>
      <c r="D445" s="14" t="s">
        <v>43</v>
      </c>
      <c r="E445" s="14"/>
      <c r="F445" s="14"/>
      <c r="G445" s="2">
        <f>G452+G459+G446</f>
        <v>1549.6</v>
      </c>
    </row>
    <row r="446" spans="1:7" ht="38.25" x14ac:dyDescent="0.2">
      <c r="A446" s="22" t="s">
        <v>262</v>
      </c>
      <c r="B446" s="15" t="s">
        <v>4</v>
      </c>
      <c r="C446" s="19" t="s">
        <v>44</v>
      </c>
      <c r="D446" s="19" t="s">
        <v>43</v>
      </c>
      <c r="E446" s="19" t="s">
        <v>261</v>
      </c>
      <c r="F446" s="19"/>
      <c r="G446" s="9">
        <f>G447+G449</f>
        <v>227</v>
      </c>
    </row>
    <row r="447" spans="1:7" ht="25.5" x14ac:dyDescent="0.2">
      <c r="A447" s="18" t="s">
        <v>29</v>
      </c>
      <c r="B447" s="15" t="s">
        <v>4</v>
      </c>
      <c r="C447" s="17" t="s">
        <v>44</v>
      </c>
      <c r="D447" s="17" t="s">
        <v>43</v>
      </c>
      <c r="E447" s="17" t="s">
        <v>261</v>
      </c>
      <c r="F447" s="17" t="s">
        <v>28</v>
      </c>
      <c r="G447" s="5">
        <f>G448</f>
        <v>98.5</v>
      </c>
    </row>
    <row r="448" spans="1:7" ht="25.5" x14ac:dyDescent="0.2">
      <c r="A448" s="18" t="s">
        <v>27</v>
      </c>
      <c r="B448" s="15" t="s">
        <v>4</v>
      </c>
      <c r="C448" s="17" t="s">
        <v>44</v>
      </c>
      <c r="D448" s="17" t="s">
        <v>43</v>
      </c>
      <c r="E448" s="17" t="s">
        <v>261</v>
      </c>
      <c r="F448" s="17" t="s">
        <v>24</v>
      </c>
      <c r="G448" s="5">
        <v>98.5</v>
      </c>
    </row>
    <row r="449" spans="1:7" ht="25.5" x14ac:dyDescent="0.2">
      <c r="A449" s="25" t="s">
        <v>38</v>
      </c>
      <c r="B449" s="15" t="s">
        <v>4</v>
      </c>
      <c r="C449" s="17" t="s">
        <v>44</v>
      </c>
      <c r="D449" s="17" t="s">
        <v>43</v>
      </c>
      <c r="E449" s="17" t="s">
        <v>261</v>
      </c>
      <c r="F449" s="17" t="s">
        <v>37</v>
      </c>
      <c r="G449" s="5">
        <f>G450+G451</f>
        <v>128.5</v>
      </c>
    </row>
    <row r="450" spans="1:7" x14ac:dyDescent="0.2">
      <c r="A450" s="32" t="s">
        <v>61</v>
      </c>
      <c r="B450" s="15" t="s">
        <v>4</v>
      </c>
      <c r="C450" s="17" t="s">
        <v>44</v>
      </c>
      <c r="D450" s="17" t="s">
        <v>43</v>
      </c>
      <c r="E450" s="17" t="s">
        <v>261</v>
      </c>
      <c r="F450" s="17" t="s">
        <v>60</v>
      </c>
      <c r="G450" s="5">
        <v>30.5</v>
      </c>
    </row>
    <row r="451" spans="1:7" x14ac:dyDescent="0.2">
      <c r="A451" s="32" t="s">
        <v>36</v>
      </c>
      <c r="B451" s="15" t="s">
        <v>4</v>
      </c>
      <c r="C451" s="17" t="s">
        <v>44</v>
      </c>
      <c r="D451" s="17" t="s">
        <v>43</v>
      </c>
      <c r="E451" s="17" t="s">
        <v>261</v>
      </c>
      <c r="F451" s="17" t="s">
        <v>34</v>
      </c>
      <c r="G451" s="5">
        <v>98</v>
      </c>
    </row>
    <row r="452" spans="1:7" ht="18" customHeight="1" x14ac:dyDescent="0.2">
      <c r="A452" s="21" t="s">
        <v>21</v>
      </c>
      <c r="B452" s="15" t="s">
        <v>4</v>
      </c>
      <c r="C452" s="19" t="s">
        <v>44</v>
      </c>
      <c r="D452" s="19" t="s">
        <v>43</v>
      </c>
      <c r="E452" s="19" t="s">
        <v>161</v>
      </c>
      <c r="F452" s="17"/>
      <c r="G452" s="9">
        <f>G453+G456</f>
        <v>530.6</v>
      </c>
    </row>
    <row r="453" spans="1:7" ht="25.5" x14ac:dyDescent="0.2">
      <c r="A453" s="18" t="s">
        <v>45</v>
      </c>
      <c r="B453" s="15" t="s">
        <v>4</v>
      </c>
      <c r="C453" s="17" t="s">
        <v>44</v>
      </c>
      <c r="D453" s="17" t="s">
        <v>43</v>
      </c>
      <c r="E453" s="26" t="s">
        <v>163</v>
      </c>
      <c r="F453" s="17"/>
      <c r="G453" s="5">
        <f>G454</f>
        <v>506.6</v>
      </c>
    </row>
    <row r="454" spans="1:7" ht="25.5" x14ac:dyDescent="0.2">
      <c r="A454" s="18" t="s">
        <v>29</v>
      </c>
      <c r="B454" s="15" t="s">
        <v>4</v>
      </c>
      <c r="C454" s="17" t="s">
        <v>44</v>
      </c>
      <c r="D454" s="17" t="s">
        <v>43</v>
      </c>
      <c r="E454" s="26" t="s">
        <v>163</v>
      </c>
      <c r="F454" s="17" t="s">
        <v>28</v>
      </c>
      <c r="G454" s="5">
        <f>G455</f>
        <v>506.6</v>
      </c>
    </row>
    <row r="455" spans="1:7" ht="25.5" x14ac:dyDescent="0.2">
      <c r="A455" s="18" t="s">
        <v>27</v>
      </c>
      <c r="B455" s="15" t="s">
        <v>4</v>
      </c>
      <c r="C455" s="17" t="s">
        <v>44</v>
      </c>
      <c r="D455" s="17" t="s">
        <v>43</v>
      </c>
      <c r="E455" s="26" t="s">
        <v>163</v>
      </c>
      <c r="F455" s="17" t="s">
        <v>24</v>
      </c>
      <c r="G455" s="5">
        <v>506.6</v>
      </c>
    </row>
    <row r="456" spans="1:7" ht="102" x14ac:dyDescent="0.2">
      <c r="A456" s="80" t="s">
        <v>274</v>
      </c>
      <c r="B456" s="15" t="s">
        <v>4</v>
      </c>
      <c r="C456" s="19" t="s">
        <v>44</v>
      </c>
      <c r="D456" s="19" t="s">
        <v>43</v>
      </c>
      <c r="E456" s="20" t="s">
        <v>232</v>
      </c>
      <c r="F456" s="19"/>
      <c r="G456" s="9">
        <f>G457</f>
        <v>24</v>
      </c>
    </row>
    <row r="457" spans="1:7" ht="25.5" x14ac:dyDescent="0.2">
      <c r="A457" s="18" t="s">
        <v>29</v>
      </c>
      <c r="B457" s="15" t="s">
        <v>4</v>
      </c>
      <c r="C457" s="17" t="s">
        <v>44</v>
      </c>
      <c r="D457" s="17" t="s">
        <v>43</v>
      </c>
      <c r="E457" s="26" t="s">
        <v>232</v>
      </c>
      <c r="F457" s="17" t="s">
        <v>28</v>
      </c>
      <c r="G457" s="5">
        <f>G458</f>
        <v>24</v>
      </c>
    </row>
    <row r="458" spans="1:7" ht="25.5" x14ac:dyDescent="0.2">
      <c r="A458" s="18" t="s">
        <v>27</v>
      </c>
      <c r="B458" s="15" t="s">
        <v>4</v>
      </c>
      <c r="C458" s="17" t="s">
        <v>44</v>
      </c>
      <c r="D458" s="17" t="s">
        <v>43</v>
      </c>
      <c r="E458" s="26" t="s">
        <v>232</v>
      </c>
      <c r="F458" s="17" t="s">
        <v>24</v>
      </c>
      <c r="G458" s="5">
        <v>24</v>
      </c>
    </row>
    <row r="459" spans="1:7" ht="63.75" x14ac:dyDescent="0.2">
      <c r="A459" s="22" t="s">
        <v>273</v>
      </c>
      <c r="B459" s="7" t="s">
        <v>4</v>
      </c>
      <c r="C459" s="19" t="s">
        <v>44</v>
      </c>
      <c r="D459" s="19" t="s">
        <v>43</v>
      </c>
      <c r="E459" s="10" t="s">
        <v>233</v>
      </c>
      <c r="F459" s="10"/>
      <c r="G459" s="5">
        <f>G460</f>
        <v>792</v>
      </c>
    </row>
    <row r="460" spans="1:7" ht="25.5" x14ac:dyDescent="0.2">
      <c r="A460" s="18" t="s">
        <v>29</v>
      </c>
      <c r="B460" s="7" t="s">
        <v>4</v>
      </c>
      <c r="C460" s="17" t="s">
        <v>44</v>
      </c>
      <c r="D460" s="17" t="s">
        <v>43</v>
      </c>
      <c r="E460" s="6" t="s">
        <v>233</v>
      </c>
      <c r="F460" s="17" t="s">
        <v>28</v>
      </c>
      <c r="G460" s="5">
        <f>G461</f>
        <v>792</v>
      </c>
    </row>
    <row r="461" spans="1:7" ht="25.5" x14ac:dyDescent="0.2">
      <c r="A461" s="18" t="s">
        <v>27</v>
      </c>
      <c r="B461" s="7" t="s">
        <v>4</v>
      </c>
      <c r="C461" s="17" t="s">
        <v>44</v>
      </c>
      <c r="D461" s="17" t="s">
        <v>43</v>
      </c>
      <c r="E461" s="6" t="s">
        <v>233</v>
      </c>
      <c r="F461" s="17" t="s">
        <v>24</v>
      </c>
      <c r="G461" s="5">
        <v>792</v>
      </c>
    </row>
    <row r="462" spans="1:7" x14ac:dyDescent="0.2">
      <c r="A462" s="16" t="s">
        <v>42</v>
      </c>
      <c r="B462" s="15" t="s">
        <v>4</v>
      </c>
      <c r="C462" s="14" t="s">
        <v>35</v>
      </c>
      <c r="D462" s="14"/>
      <c r="E462" s="14"/>
      <c r="F462" s="14"/>
      <c r="G462" s="2">
        <f>G463+G477+G470</f>
        <v>5955.3</v>
      </c>
    </row>
    <row r="463" spans="1:7" x14ac:dyDescent="0.2">
      <c r="A463" s="16" t="s">
        <v>41</v>
      </c>
      <c r="B463" s="15" t="s">
        <v>4</v>
      </c>
      <c r="C463" s="14" t="s">
        <v>35</v>
      </c>
      <c r="D463" s="14" t="s">
        <v>11</v>
      </c>
      <c r="E463" s="14"/>
      <c r="F463" s="14"/>
      <c r="G463" s="2">
        <f>G464</f>
        <v>1600</v>
      </c>
    </row>
    <row r="464" spans="1:7" ht="25.5" x14ac:dyDescent="0.2">
      <c r="A464" s="22" t="s">
        <v>40</v>
      </c>
      <c r="B464" s="15" t="s">
        <v>4</v>
      </c>
      <c r="C464" s="19" t="s">
        <v>35</v>
      </c>
      <c r="D464" s="19" t="s">
        <v>11</v>
      </c>
      <c r="E464" s="19" t="s">
        <v>235</v>
      </c>
      <c r="F464" s="19"/>
      <c r="G464" s="9">
        <f>G465</f>
        <v>1600</v>
      </c>
    </row>
    <row r="465" spans="1:7" ht="18.75" customHeight="1" x14ac:dyDescent="0.2">
      <c r="A465" s="22" t="s">
        <v>39</v>
      </c>
      <c r="B465" s="15" t="s">
        <v>4</v>
      </c>
      <c r="C465" s="19" t="s">
        <v>35</v>
      </c>
      <c r="D465" s="19" t="s">
        <v>11</v>
      </c>
      <c r="E465" s="19" t="s">
        <v>236</v>
      </c>
      <c r="F465" s="19"/>
      <c r="G465" s="9">
        <f>G468+G466</f>
        <v>1600</v>
      </c>
    </row>
    <row r="466" spans="1:7" ht="26.25" customHeight="1" x14ac:dyDescent="0.2">
      <c r="A466" s="18" t="s">
        <v>29</v>
      </c>
      <c r="B466" s="15" t="s">
        <v>4</v>
      </c>
      <c r="C466" s="17" t="s">
        <v>35</v>
      </c>
      <c r="D466" s="17" t="s">
        <v>11</v>
      </c>
      <c r="E466" s="17" t="s">
        <v>236</v>
      </c>
      <c r="F466" s="17" t="s">
        <v>28</v>
      </c>
      <c r="G466" s="5">
        <f>G467</f>
        <v>0</v>
      </c>
    </row>
    <row r="467" spans="1:7" ht="27.75" customHeight="1" x14ac:dyDescent="0.2">
      <c r="A467" s="18" t="s">
        <v>27</v>
      </c>
      <c r="B467" s="15" t="s">
        <v>4</v>
      </c>
      <c r="C467" s="17" t="s">
        <v>35</v>
      </c>
      <c r="D467" s="17" t="s">
        <v>11</v>
      </c>
      <c r="E467" s="17" t="s">
        <v>236</v>
      </c>
      <c r="F467" s="17" t="s">
        <v>24</v>
      </c>
      <c r="G467" s="5">
        <v>0</v>
      </c>
    </row>
    <row r="468" spans="1:7" ht="33" customHeight="1" x14ac:dyDescent="0.2">
      <c r="A468" s="25" t="s">
        <v>38</v>
      </c>
      <c r="B468" s="15" t="s">
        <v>4</v>
      </c>
      <c r="C468" s="17" t="s">
        <v>35</v>
      </c>
      <c r="D468" s="17" t="s">
        <v>11</v>
      </c>
      <c r="E468" s="17" t="s">
        <v>236</v>
      </c>
      <c r="F468" s="17" t="s">
        <v>37</v>
      </c>
      <c r="G468" s="5">
        <f>G469</f>
        <v>1600</v>
      </c>
    </row>
    <row r="469" spans="1:7" x14ac:dyDescent="0.2">
      <c r="A469" s="18" t="s">
        <v>36</v>
      </c>
      <c r="B469" s="15" t="s">
        <v>4</v>
      </c>
      <c r="C469" s="17" t="s">
        <v>35</v>
      </c>
      <c r="D469" s="17" t="s">
        <v>11</v>
      </c>
      <c r="E469" s="17" t="s">
        <v>236</v>
      </c>
      <c r="F469" s="17" t="s">
        <v>34</v>
      </c>
      <c r="G469" s="5">
        <v>1600</v>
      </c>
    </row>
    <row r="470" spans="1:7" x14ac:dyDescent="0.2">
      <c r="A470" s="16" t="s">
        <v>507</v>
      </c>
      <c r="B470" s="15" t="s">
        <v>4</v>
      </c>
      <c r="C470" s="14" t="s">
        <v>35</v>
      </c>
      <c r="D470" s="14" t="s">
        <v>25</v>
      </c>
      <c r="E470" s="14"/>
      <c r="F470" s="14"/>
      <c r="G470" s="2">
        <f>G471+G474</f>
        <v>2105.3000000000002</v>
      </c>
    </row>
    <row r="471" spans="1:7" ht="56.25" customHeight="1" x14ac:dyDescent="0.2">
      <c r="A471" s="22" t="s">
        <v>237</v>
      </c>
      <c r="B471" s="15" t="s">
        <v>4</v>
      </c>
      <c r="C471" s="17" t="s">
        <v>35</v>
      </c>
      <c r="D471" s="17" t="s">
        <v>11</v>
      </c>
      <c r="E471" s="19" t="s">
        <v>238</v>
      </c>
      <c r="F471" s="19"/>
      <c r="G471" s="9">
        <f>G472</f>
        <v>2000</v>
      </c>
    </row>
    <row r="472" spans="1:7" ht="25.5" x14ac:dyDescent="0.2">
      <c r="A472" s="25" t="s">
        <v>38</v>
      </c>
      <c r="B472" s="15" t="s">
        <v>4</v>
      </c>
      <c r="C472" s="17" t="s">
        <v>35</v>
      </c>
      <c r="D472" s="17" t="s">
        <v>11</v>
      </c>
      <c r="E472" s="17" t="s">
        <v>238</v>
      </c>
      <c r="F472" s="17" t="s">
        <v>37</v>
      </c>
      <c r="G472" s="5">
        <f>G473</f>
        <v>2000</v>
      </c>
    </row>
    <row r="473" spans="1:7" x14ac:dyDescent="0.2">
      <c r="A473" s="18" t="s">
        <v>36</v>
      </c>
      <c r="B473" s="15" t="s">
        <v>4</v>
      </c>
      <c r="C473" s="17" t="s">
        <v>35</v>
      </c>
      <c r="D473" s="17" t="s">
        <v>11</v>
      </c>
      <c r="E473" s="17" t="s">
        <v>238</v>
      </c>
      <c r="F473" s="17" t="s">
        <v>34</v>
      </c>
      <c r="G473" s="5">
        <v>2000</v>
      </c>
    </row>
    <row r="474" spans="1:7" ht="51" x14ac:dyDescent="0.2">
      <c r="A474" s="22" t="s">
        <v>239</v>
      </c>
      <c r="B474" s="15" t="s">
        <v>4</v>
      </c>
      <c r="C474" s="17" t="s">
        <v>35</v>
      </c>
      <c r="D474" s="17" t="s">
        <v>11</v>
      </c>
      <c r="E474" s="19" t="s">
        <v>240</v>
      </c>
      <c r="F474" s="19"/>
      <c r="G474" s="9">
        <f>G475</f>
        <v>105.3</v>
      </c>
    </row>
    <row r="475" spans="1:7" ht="25.5" x14ac:dyDescent="0.2">
      <c r="A475" s="25" t="s">
        <v>38</v>
      </c>
      <c r="B475" s="15" t="s">
        <v>4</v>
      </c>
      <c r="C475" s="17" t="s">
        <v>35</v>
      </c>
      <c r="D475" s="17" t="s">
        <v>11</v>
      </c>
      <c r="E475" s="17" t="s">
        <v>240</v>
      </c>
      <c r="F475" s="17" t="s">
        <v>37</v>
      </c>
      <c r="G475" s="5">
        <f>G476</f>
        <v>105.3</v>
      </c>
    </row>
    <row r="476" spans="1:7" x14ac:dyDescent="0.2">
      <c r="A476" s="18" t="s">
        <v>36</v>
      </c>
      <c r="B476" s="15" t="s">
        <v>4</v>
      </c>
      <c r="C476" s="17" t="s">
        <v>35</v>
      </c>
      <c r="D476" s="17" t="s">
        <v>11</v>
      </c>
      <c r="E476" s="17" t="s">
        <v>240</v>
      </c>
      <c r="F476" s="17" t="s">
        <v>34</v>
      </c>
      <c r="G476" s="5">
        <v>105.3</v>
      </c>
    </row>
    <row r="477" spans="1:7" x14ac:dyDescent="0.2">
      <c r="A477" s="16" t="s">
        <v>591</v>
      </c>
      <c r="B477" s="15" t="s">
        <v>4</v>
      </c>
      <c r="C477" s="14" t="s">
        <v>35</v>
      </c>
      <c r="D477" s="14" t="s">
        <v>102</v>
      </c>
      <c r="E477" s="14"/>
      <c r="F477" s="14"/>
      <c r="G477" s="2">
        <f>G478</f>
        <v>2250</v>
      </c>
    </row>
    <row r="478" spans="1:7" ht="51" x14ac:dyDescent="0.2">
      <c r="A478" s="22" t="s">
        <v>237</v>
      </c>
      <c r="B478" s="15" t="s">
        <v>4</v>
      </c>
      <c r="C478" s="17" t="s">
        <v>35</v>
      </c>
      <c r="D478" s="17" t="s">
        <v>102</v>
      </c>
      <c r="E478" s="19" t="s">
        <v>238</v>
      </c>
      <c r="F478" s="17"/>
      <c r="G478" s="5">
        <f>G479</f>
        <v>2250</v>
      </c>
    </row>
    <row r="479" spans="1:7" x14ac:dyDescent="0.2">
      <c r="A479" s="59" t="s">
        <v>105</v>
      </c>
      <c r="B479" s="15" t="s">
        <v>4</v>
      </c>
      <c r="C479" s="17" t="s">
        <v>35</v>
      </c>
      <c r="D479" s="17" t="s">
        <v>102</v>
      </c>
      <c r="E479" s="17" t="s">
        <v>238</v>
      </c>
      <c r="F479" s="17" t="s">
        <v>6</v>
      </c>
      <c r="G479" s="5">
        <f>G480</f>
        <v>2250</v>
      </c>
    </row>
    <row r="480" spans="1:7" x14ac:dyDescent="0.2">
      <c r="A480" s="59" t="s">
        <v>282</v>
      </c>
      <c r="B480" s="15" t="s">
        <v>4</v>
      </c>
      <c r="C480" s="17" t="s">
        <v>35</v>
      </c>
      <c r="D480" s="17" t="s">
        <v>102</v>
      </c>
      <c r="E480" s="17" t="s">
        <v>238</v>
      </c>
      <c r="F480" s="17" t="s">
        <v>272</v>
      </c>
      <c r="G480" s="5">
        <v>2250</v>
      </c>
    </row>
    <row r="481" spans="1:7" ht="30" customHeight="1" x14ac:dyDescent="0.2">
      <c r="A481" s="16" t="s">
        <v>33</v>
      </c>
      <c r="B481" s="15" t="s">
        <v>4</v>
      </c>
      <c r="C481" s="14" t="s">
        <v>26</v>
      </c>
      <c r="D481" s="14"/>
      <c r="E481" s="14"/>
      <c r="F481" s="14"/>
      <c r="G481" s="2">
        <f>G482+G486</f>
        <v>2015</v>
      </c>
    </row>
    <row r="482" spans="1:7" x14ac:dyDescent="0.2">
      <c r="A482" s="16" t="s">
        <v>32</v>
      </c>
      <c r="B482" s="15" t="s">
        <v>4</v>
      </c>
      <c r="C482" s="14" t="s">
        <v>26</v>
      </c>
      <c r="D482" s="14" t="s">
        <v>11</v>
      </c>
      <c r="E482" s="14"/>
      <c r="F482" s="14"/>
      <c r="G482" s="2">
        <f>G483</f>
        <v>1800</v>
      </c>
    </row>
    <row r="483" spans="1:7" ht="25.5" x14ac:dyDescent="0.2">
      <c r="A483" s="22" t="s">
        <v>30</v>
      </c>
      <c r="B483" s="15" t="s">
        <v>4</v>
      </c>
      <c r="C483" s="24" t="s">
        <v>26</v>
      </c>
      <c r="D483" s="24" t="s">
        <v>11</v>
      </c>
      <c r="E483" s="19" t="s">
        <v>234</v>
      </c>
      <c r="F483" s="19"/>
      <c r="G483" s="9">
        <f>G484</f>
        <v>1800</v>
      </c>
    </row>
    <row r="484" spans="1:7" ht="25.5" x14ac:dyDescent="0.2">
      <c r="A484" s="18" t="s">
        <v>29</v>
      </c>
      <c r="B484" s="15" t="s">
        <v>4</v>
      </c>
      <c r="C484" s="23" t="s">
        <v>26</v>
      </c>
      <c r="D484" s="23" t="s">
        <v>11</v>
      </c>
      <c r="E484" s="17" t="s">
        <v>234</v>
      </c>
      <c r="F484" s="17" t="s">
        <v>28</v>
      </c>
      <c r="G484" s="5">
        <f>G485</f>
        <v>1800</v>
      </c>
    </row>
    <row r="485" spans="1:7" ht="25.5" x14ac:dyDescent="0.2">
      <c r="A485" s="18" t="s">
        <v>27</v>
      </c>
      <c r="B485" s="15" t="s">
        <v>4</v>
      </c>
      <c r="C485" s="23" t="s">
        <v>26</v>
      </c>
      <c r="D485" s="23" t="s">
        <v>11</v>
      </c>
      <c r="E485" s="17" t="s">
        <v>234</v>
      </c>
      <c r="F485" s="17" t="s">
        <v>24</v>
      </c>
      <c r="G485" s="5">
        <v>1800</v>
      </c>
    </row>
    <row r="486" spans="1:7" x14ac:dyDescent="0.2">
      <c r="A486" s="16" t="s">
        <v>31</v>
      </c>
      <c r="B486" s="15" t="s">
        <v>4</v>
      </c>
      <c r="C486" s="14" t="s">
        <v>26</v>
      </c>
      <c r="D486" s="14" t="s">
        <v>25</v>
      </c>
      <c r="E486" s="14"/>
      <c r="F486" s="14"/>
      <c r="G486" s="2">
        <f>G487</f>
        <v>215</v>
      </c>
    </row>
    <row r="487" spans="1:7" ht="25.5" x14ac:dyDescent="0.2">
      <c r="A487" s="22" t="s">
        <v>30</v>
      </c>
      <c r="B487" s="15" t="s">
        <v>4</v>
      </c>
      <c r="C487" s="19" t="s">
        <v>26</v>
      </c>
      <c r="D487" s="19" t="s">
        <v>25</v>
      </c>
      <c r="E487" s="19" t="s">
        <v>234</v>
      </c>
      <c r="F487" s="19"/>
      <c r="G487" s="9">
        <f>G488</f>
        <v>215</v>
      </c>
    </row>
    <row r="488" spans="1:7" ht="20.25" customHeight="1" x14ac:dyDescent="0.2">
      <c r="A488" s="18" t="s">
        <v>29</v>
      </c>
      <c r="B488" s="15" t="s">
        <v>4</v>
      </c>
      <c r="C488" s="17" t="s">
        <v>26</v>
      </c>
      <c r="D488" s="17" t="s">
        <v>25</v>
      </c>
      <c r="E488" s="17" t="s">
        <v>234</v>
      </c>
      <c r="F488" s="17" t="s">
        <v>28</v>
      </c>
      <c r="G488" s="5">
        <f>G489</f>
        <v>215</v>
      </c>
    </row>
    <row r="489" spans="1:7" ht="25.5" x14ac:dyDescent="0.2">
      <c r="A489" s="18" t="s">
        <v>27</v>
      </c>
      <c r="B489" s="15" t="s">
        <v>4</v>
      </c>
      <c r="C489" s="17" t="s">
        <v>26</v>
      </c>
      <c r="D489" s="17" t="s">
        <v>25</v>
      </c>
      <c r="E489" s="17" t="s">
        <v>234</v>
      </c>
      <c r="F489" s="17" t="s">
        <v>24</v>
      </c>
      <c r="G489" s="5">
        <v>215</v>
      </c>
    </row>
    <row r="490" spans="1:7" x14ac:dyDescent="0.2">
      <c r="A490" s="16" t="s">
        <v>23</v>
      </c>
      <c r="B490" s="15" t="s">
        <v>4</v>
      </c>
      <c r="C490" s="14" t="s">
        <v>17</v>
      </c>
      <c r="D490" s="14"/>
      <c r="E490" s="14"/>
      <c r="F490" s="14"/>
      <c r="G490" s="2">
        <f>G491</f>
        <v>6600</v>
      </c>
    </row>
    <row r="491" spans="1:7" ht="25.5" x14ac:dyDescent="0.2">
      <c r="A491" s="16" t="s">
        <v>22</v>
      </c>
      <c r="B491" s="15" t="s">
        <v>4</v>
      </c>
      <c r="C491" s="14" t="s">
        <v>17</v>
      </c>
      <c r="D491" s="14" t="s">
        <v>11</v>
      </c>
      <c r="E491" s="14"/>
      <c r="F491" s="19"/>
      <c r="G491" s="9">
        <f>G492</f>
        <v>6600</v>
      </c>
    </row>
    <row r="492" spans="1:7" x14ac:dyDescent="0.2">
      <c r="A492" s="21" t="s">
        <v>21</v>
      </c>
      <c r="B492" s="15" t="s">
        <v>4</v>
      </c>
      <c r="C492" s="19" t="s">
        <v>17</v>
      </c>
      <c r="D492" s="19" t="s">
        <v>11</v>
      </c>
      <c r="E492" s="19" t="s">
        <v>161</v>
      </c>
      <c r="F492" s="19"/>
      <c r="G492" s="9">
        <f>G493</f>
        <v>6600</v>
      </c>
    </row>
    <row r="493" spans="1:7" x14ac:dyDescent="0.2">
      <c r="A493" s="22" t="s">
        <v>20</v>
      </c>
      <c r="B493" s="15" t="s">
        <v>4</v>
      </c>
      <c r="C493" s="19" t="s">
        <v>17</v>
      </c>
      <c r="D493" s="19" t="s">
        <v>11</v>
      </c>
      <c r="E493" s="19" t="s">
        <v>241</v>
      </c>
      <c r="F493" s="19"/>
      <c r="G493" s="9">
        <f>G494</f>
        <v>6600</v>
      </c>
    </row>
    <row r="494" spans="1:7" ht="19.5" customHeight="1" x14ac:dyDescent="0.2">
      <c r="A494" s="18" t="s">
        <v>18</v>
      </c>
      <c r="B494" s="15" t="s">
        <v>4</v>
      </c>
      <c r="C494" s="17" t="s">
        <v>17</v>
      </c>
      <c r="D494" s="17" t="s">
        <v>11</v>
      </c>
      <c r="E494" s="17" t="s">
        <v>241</v>
      </c>
      <c r="F494" s="17" t="s">
        <v>19</v>
      </c>
      <c r="G494" s="5">
        <f>G495</f>
        <v>6600</v>
      </c>
    </row>
    <row r="495" spans="1:7" x14ac:dyDescent="0.2">
      <c r="A495" s="18" t="s">
        <v>18</v>
      </c>
      <c r="B495" s="7" t="s">
        <v>4</v>
      </c>
      <c r="C495" s="17" t="s">
        <v>17</v>
      </c>
      <c r="D495" s="17" t="s">
        <v>11</v>
      </c>
      <c r="E495" s="17" t="s">
        <v>241</v>
      </c>
      <c r="F495" s="17" t="s">
        <v>16</v>
      </c>
      <c r="G495" s="5">
        <v>6600</v>
      </c>
    </row>
    <row r="496" spans="1:7" ht="24.75" customHeight="1" x14ac:dyDescent="0.2">
      <c r="A496" s="16" t="s">
        <v>15</v>
      </c>
      <c r="B496" s="7" t="s">
        <v>4</v>
      </c>
      <c r="C496" s="14" t="s">
        <v>3</v>
      </c>
      <c r="D496" s="14"/>
      <c r="E496" s="14"/>
      <c r="F496" s="14"/>
      <c r="G496" s="2">
        <f>G497+G502</f>
        <v>72687.600000000006</v>
      </c>
    </row>
    <row r="497" spans="1:7" ht="25.5" x14ac:dyDescent="0.2">
      <c r="A497" s="13" t="s">
        <v>14</v>
      </c>
      <c r="B497" s="7" t="s">
        <v>4</v>
      </c>
      <c r="C497" s="12" t="s">
        <v>3</v>
      </c>
      <c r="D497" s="12" t="s">
        <v>11</v>
      </c>
      <c r="E497" s="12"/>
      <c r="F497" s="12"/>
      <c r="G497" s="2">
        <f>G498</f>
        <v>45285.3</v>
      </c>
    </row>
    <row r="498" spans="1:7" ht="21.75" customHeight="1" x14ac:dyDescent="0.2">
      <c r="A498" s="21" t="s">
        <v>21</v>
      </c>
      <c r="B498" s="7" t="s">
        <v>4</v>
      </c>
      <c r="C498" s="10" t="s">
        <v>3</v>
      </c>
      <c r="D498" s="10" t="s">
        <v>11</v>
      </c>
      <c r="E498" s="19" t="s">
        <v>161</v>
      </c>
      <c r="F498" s="10"/>
      <c r="G498" s="9">
        <f>G499</f>
        <v>45285.3</v>
      </c>
    </row>
    <row r="499" spans="1:7" ht="30.75" customHeight="1" x14ac:dyDescent="0.2">
      <c r="A499" s="11" t="s">
        <v>13</v>
      </c>
      <c r="B499" s="7" t="s">
        <v>4</v>
      </c>
      <c r="C499" s="10" t="s">
        <v>3</v>
      </c>
      <c r="D499" s="10" t="s">
        <v>11</v>
      </c>
      <c r="E499" s="10" t="s">
        <v>242</v>
      </c>
      <c r="F499" s="10"/>
      <c r="G499" s="9">
        <f>G500</f>
        <v>45285.3</v>
      </c>
    </row>
    <row r="500" spans="1:7" ht="20.25" customHeight="1" x14ac:dyDescent="0.2">
      <c r="A500" s="8" t="s">
        <v>7</v>
      </c>
      <c r="B500" s="7" t="s">
        <v>4</v>
      </c>
      <c r="C500" s="6" t="s">
        <v>3</v>
      </c>
      <c r="D500" s="6" t="s">
        <v>11</v>
      </c>
      <c r="E500" s="10" t="s">
        <v>242</v>
      </c>
      <c r="F500" s="6" t="s">
        <v>6</v>
      </c>
      <c r="G500" s="5">
        <f>G501</f>
        <v>45285.3</v>
      </c>
    </row>
    <row r="501" spans="1:7" ht="15.75" customHeight="1" x14ac:dyDescent="0.2">
      <c r="A501" s="8" t="s">
        <v>12</v>
      </c>
      <c r="B501" s="7" t="s">
        <v>4</v>
      </c>
      <c r="C501" s="6" t="s">
        <v>3</v>
      </c>
      <c r="D501" s="6" t="s">
        <v>11</v>
      </c>
      <c r="E501" s="10" t="s">
        <v>242</v>
      </c>
      <c r="F501" s="6" t="s">
        <v>10</v>
      </c>
      <c r="G501" s="5">
        <v>45285.3</v>
      </c>
    </row>
    <row r="502" spans="1:7" ht="21" customHeight="1" x14ac:dyDescent="0.2">
      <c r="A502" s="13" t="s">
        <v>9</v>
      </c>
      <c r="B502" s="7" t="s">
        <v>4</v>
      </c>
      <c r="C502" s="12" t="s">
        <v>3</v>
      </c>
      <c r="D502" s="12" t="s">
        <v>2</v>
      </c>
      <c r="E502" s="12"/>
      <c r="F502" s="12"/>
      <c r="G502" s="296">
        <f>G508+G503</f>
        <v>27402.3</v>
      </c>
    </row>
    <row r="503" spans="1:7" x14ac:dyDescent="0.2">
      <c r="A503" s="21" t="s">
        <v>21</v>
      </c>
      <c r="B503" s="7" t="s">
        <v>4</v>
      </c>
      <c r="C503" s="10" t="s">
        <v>3</v>
      </c>
      <c r="D503" s="10" t="s">
        <v>2</v>
      </c>
      <c r="E503" s="19" t="s">
        <v>161</v>
      </c>
      <c r="F503" s="6"/>
      <c r="G503" s="30">
        <f>G504</f>
        <v>27402.3</v>
      </c>
    </row>
    <row r="504" spans="1:7" ht="57.75" customHeight="1" x14ac:dyDescent="0.2">
      <c r="A504" s="11" t="s">
        <v>8</v>
      </c>
      <c r="B504" s="7" t="s">
        <v>4</v>
      </c>
      <c r="C504" s="10" t="s">
        <v>3</v>
      </c>
      <c r="D504" s="10" t="s">
        <v>2</v>
      </c>
      <c r="E504" s="10" t="s">
        <v>243</v>
      </c>
      <c r="F504" s="10"/>
      <c r="G504" s="30">
        <f>G505</f>
        <v>27402.3</v>
      </c>
    </row>
    <row r="505" spans="1:7" x14ac:dyDescent="0.2">
      <c r="A505" s="8" t="s">
        <v>7</v>
      </c>
      <c r="B505" s="7" t="s">
        <v>4</v>
      </c>
      <c r="C505" s="6" t="s">
        <v>3</v>
      </c>
      <c r="D505" s="6" t="s">
        <v>2</v>
      </c>
      <c r="E505" s="6" t="s">
        <v>243</v>
      </c>
      <c r="F505" s="6" t="s">
        <v>6</v>
      </c>
      <c r="G505" s="28">
        <f>G506</f>
        <v>27402.3</v>
      </c>
    </row>
    <row r="506" spans="1:7" x14ac:dyDescent="0.2">
      <c r="A506" s="8" t="s">
        <v>5</v>
      </c>
      <c r="B506" s="7" t="s">
        <v>4</v>
      </c>
      <c r="C506" s="6" t="s">
        <v>3</v>
      </c>
      <c r="D506" s="6" t="s">
        <v>2</v>
      </c>
      <c r="E506" s="6" t="s">
        <v>243</v>
      </c>
      <c r="F506" s="6" t="s">
        <v>1</v>
      </c>
      <c r="G506" s="28">
        <v>27402.3</v>
      </c>
    </row>
    <row r="507" spans="1:7" x14ac:dyDescent="0.2">
      <c r="A507" s="4" t="s">
        <v>0</v>
      </c>
      <c r="B507" s="7"/>
      <c r="C507" s="3"/>
      <c r="D507" s="3"/>
      <c r="E507" s="3"/>
      <c r="F507" s="3"/>
      <c r="G507" s="2">
        <f>G13+G93+G99+G118+G157+G187+G367+G408+G462+G481+G490+G496</f>
        <v>847807.79999999993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3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5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13" customWidth="1"/>
    <col min="2" max="2" width="4.140625" style="213" customWidth="1"/>
    <col min="3" max="3" width="28.85546875" style="213" customWidth="1"/>
    <col min="4" max="16384" width="9.140625" style="213"/>
  </cols>
  <sheetData>
    <row r="1" spans="1:3" ht="18.75" customHeight="1" x14ac:dyDescent="0.2">
      <c r="B1" s="298"/>
      <c r="C1" s="298" t="s">
        <v>790</v>
      </c>
    </row>
    <row r="2" spans="1:3" ht="18.75" customHeight="1" x14ac:dyDescent="0.2">
      <c r="B2" s="298"/>
      <c r="C2" s="298"/>
    </row>
    <row r="3" spans="1:3" ht="69.75" customHeight="1" x14ac:dyDescent="0.2">
      <c r="B3" s="298"/>
      <c r="C3" s="298"/>
    </row>
    <row r="4" spans="1:3" ht="55.5" customHeight="1" x14ac:dyDescent="0.2">
      <c r="A4" s="299" t="s">
        <v>593</v>
      </c>
      <c r="B4" s="299"/>
      <c r="C4" s="299"/>
    </row>
    <row r="6" spans="1:3" x14ac:dyDescent="0.2">
      <c r="C6" s="279" t="s">
        <v>779</v>
      </c>
    </row>
    <row r="7" spans="1:3" x14ac:dyDescent="0.2">
      <c r="B7" s="305"/>
      <c r="C7" s="305"/>
    </row>
    <row r="8" spans="1:3" ht="66" customHeight="1" x14ac:dyDescent="0.2">
      <c r="A8" s="306" t="s">
        <v>780</v>
      </c>
      <c r="B8" s="306"/>
      <c r="C8" s="306"/>
    </row>
    <row r="9" spans="1:3" ht="15.75" x14ac:dyDescent="0.2">
      <c r="A9" s="280"/>
    </row>
    <row r="10" spans="1:3" ht="15.75" customHeight="1" x14ac:dyDescent="0.2">
      <c r="A10" s="223"/>
      <c r="C10" s="279" t="s">
        <v>547</v>
      </c>
    </row>
    <row r="11" spans="1:3" ht="15.75" x14ac:dyDescent="0.2">
      <c r="A11" s="221" t="s">
        <v>546</v>
      </c>
      <c r="B11" s="307" t="s">
        <v>545</v>
      </c>
      <c r="C11" s="307"/>
    </row>
    <row r="12" spans="1:3" ht="15.75" x14ac:dyDescent="0.2">
      <c r="A12" s="220" t="s">
        <v>776</v>
      </c>
      <c r="B12" s="308">
        <v>232.9</v>
      </c>
      <c r="C12" s="309"/>
    </row>
    <row r="13" spans="1:3" s="289" customFormat="1" ht="15.75" x14ac:dyDescent="0.25">
      <c r="A13" s="286" t="s">
        <v>535</v>
      </c>
      <c r="B13" s="303">
        <v>116</v>
      </c>
      <c r="C13" s="303"/>
    </row>
    <row r="14" spans="1:3" ht="15.75" x14ac:dyDescent="0.25">
      <c r="A14" s="218" t="s">
        <v>529</v>
      </c>
      <c r="B14" s="304">
        <f>SUM(B12:C13)</f>
        <v>348.9</v>
      </c>
      <c r="C14" s="304"/>
    </row>
    <row r="15" spans="1:3" ht="15.75" x14ac:dyDescent="0.25">
      <c r="A15" s="215"/>
    </row>
    <row r="16" spans="1:3" ht="15.75" x14ac:dyDescent="0.25">
      <c r="A16" s="215"/>
    </row>
    <row r="17" spans="1:1" ht="15.75" x14ac:dyDescent="0.25">
      <c r="A17" s="215"/>
    </row>
    <row r="18" spans="1:1" ht="15.75" x14ac:dyDescent="0.25">
      <c r="A18" s="215"/>
    </row>
    <row r="19" spans="1:1" ht="15.75" x14ac:dyDescent="0.25">
      <c r="A19" s="215"/>
    </row>
    <row r="20" spans="1:1" ht="15.75" x14ac:dyDescent="0.25">
      <c r="A20" s="215"/>
    </row>
    <row r="21" spans="1:1" ht="15.75" x14ac:dyDescent="0.25">
      <c r="A21" s="215"/>
    </row>
    <row r="22" spans="1:1" ht="15.75" x14ac:dyDescent="0.25">
      <c r="A22" s="215"/>
    </row>
    <row r="23" spans="1:1" ht="15.75" x14ac:dyDescent="0.25">
      <c r="A23" s="215"/>
    </row>
    <row r="24" spans="1:1" ht="15.75" x14ac:dyDescent="0.25">
      <c r="A24" s="215"/>
    </row>
    <row r="25" spans="1:1" ht="15.75" x14ac:dyDescent="0.25">
      <c r="A25" s="215"/>
    </row>
    <row r="26" spans="1:1" ht="15.75" x14ac:dyDescent="0.25">
      <c r="A26" s="215"/>
    </row>
    <row r="27" spans="1:1" ht="15.75" x14ac:dyDescent="0.25">
      <c r="A27" s="215"/>
    </row>
    <row r="28" spans="1:1" ht="15.75" x14ac:dyDescent="0.25">
      <c r="A28" s="215"/>
    </row>
    <row r="29" spans="1:1" ht="15.75" x14ac:dyDescent="0.25">
      <c r="A29" s="215"/>
    </row>
    <row r="30" spans="1:1" ht="15.75" x14ac:dyDescent="0.25">
      <c r="A30" s="215"/>
    </row>
    <row r="31" spans="1:1" ht="15.75" x14ac:dyDescent="0.25">
      <c r="A31" s="215"/>
    </row>
    <row r="32" spans="1:1" ht="15.75" x14ac:dyDescent="0.25">
      <c r="A32" s="215"/>
    </row>
    <row r="33" spans="1:1" ht="15.75" x14ac:dyDescent="0.25">
      <c r="A33" s="215"/>
    </row>
    <row r="34" spans="1:1" ht="15.75" x14ac:dyDescent="0.25">
      <c r="A34" s="215"/>
    </row>
    <row r="35" spans="1:1" ht="15.75" x14ac:dyDescent="0.25">
      <c r="A35" s="215"/>
    </row>
    <row r="36" spans="1:1" ht="15.75" x14ac:dyDescent="0.25">
      <c r="A36" s="215"/>
    </row>
    <row r="37" spans="1:1" ht="15.75" x14ac:dyDescent="0.25">
      <c r="A37" s="215"/>
    </row>
    <row r="38" spans="1:1" ht="15.75" x14ac:dyDescent="0.25">
      <c r="A38" s="215"/>
    </row>
    <row r="39" spans="1:1" ht="15.75" x14ac:dyDescent="0.25">
      <c r="A39" s="215"/>
    </row>
    <row r="40" spans="1:1" ht="15.75" x14ac:dyDescent="0.25">
      <c r="A40" s="215"/>
    </row>
    <row r="41" spans="1:1" ht="15.75" x14ac:dyDescent="0.25">
      <c r="A41" s="215"/>
    </row>
    <row r="42" spans="1:1" ht="15.75" x14ac:dyDescent="0.25">
      <c r="A42" s="215"/>
    </row>
    <row r="43" spans="1:1" ht="15.75" x14ac:dyDescent="0.25">
      <c r="A43" s="215"/>
    </row>
    <row r="44" spans="1:1" ht="15.75" x14ac:dyDescent="0.25">
      <c r="A44" s="215"/>
    </row>
    <row r="45" spans="1:1" ht="15.75" x14ac:dyDescent="0.25">
      <c r="A45" s="215"/>
    </row>
    <row r="46" spans="1:1" ht="15.75" x14ac:dyDescent="0.25">
      <c r="A46" s="215"/>
    </row>
    <row r="47" spans="1:1" ht="15.75" x14ac:dyDescent="0.25">
      <c r="A47" s="215"/>
    </row>
    <row r="48" spans="1:1" ht="15.75" x14ac:dyDescent="0.25">
      <c r="A48" s="215"/>
    </row>
    <row r="49" spans="1:1" ht="15.75" x14ac:dyDescent="0.25">
      <c r="A49" s="215"/>
    </row>
    <row r="50" spans="1:1" ht="15.75" x14ac:dyDescent="0.25">
      <c r="A50" s="215"/>
    </row>
    <row r="51" spans="1:1" ht="15.75" x14ac:dyDescent="0.25">
      <c r="A51" s="215"/>
    </row>
    <row r="52" spans="1:1" ht="15.75" x14ac:dyDescent="0.25">
      <c r="A52" s="215"/>
    </row>
    <row r="53" spans="1:1" ht="15.75" x14ac:dyDescent="0.25">
      <c r="A53" s="215"/>
    </row>
    <row r="54" spans="1:1" ht="15.75" x14ac:dyDescent="0.25">
      <c r="A54" s="215"/>
    </row>
    <row r="55" spans="1:1" ht="15.75" x14ac:dyDescent="0.25">
      <c r="A55" s="215"/>
    </row>
    <row r="56" spans="1:1" ht="15.75" x14ac:dyDescent="0.25">
      <c r="A56" s="215"/>
    </row>
    <row r="57" spans="1:1" ht="15.75" x14ac:dyDescent="0.25">
      <c r="A57" s="215"/>
    </row>
    <row r="58" spans="1:1" ht="15.75" x14ac:dyDescent="0.25">
      <c r="A58" s="215"/>
    </row>
    <row r="59" spans="1:1" ht="15.75" x14ac:dyDescent="0.25">
      <c r="A59" s="215"/>
    </row>
    <row r="60" spans="1:1" ht="15.75" x14ac:dyDescent="0.25">
      <c r="A60" s="215"/>
    </row>
    <row r="61" spans="1:1" ht="15.75" x14ac:dyDescent="0.25">
      <c r="A61" s="215"/>
    </row>
    <row r="62" spans="1:1" ht="15.75" x14ac:dyDescent="0.25">
      <c r="A62" s="215"/>
    </row>
    <row r="63" spans="1:1" ht="15.75" x14ac:dyDescent="0.25">
      <c r="A63" s="215"/>
    </row>
    <row r="64" spans="1:1" ht="15.75" x14ac:dyDescent="0.25">
      <c r="A64" s="215"/>
    </row>
    <row r="65" spans="1:1" ht="15.75" x14ac:dyDescent="0.25">
      <c r="A65" s="215"/>
    </row>
    <row r="66" spans="1:1" ht="15.75" x14ac:dyDescent="0.25">
      <c r="A66" s="215"/>
    </row>
    <row r="67" spans="1:1" ht="15.75" x14ac:dyDescent="0.25">
      <c r="A67" s="215"/>
    </row>
    <row r="68" spans="1:1" ht="15.75" x14ac:dyDescent="0.25">
      <c r="A68" s="215"/>
    </row>
    <row r="69" spans="1:1" ht="15.75" x14ac:dyDescent="0.25">
      <c r="A69" s="215"/>
    </row>
    <row r="70" spans="1:1" ht="15.75" x14ac:dyDescent="0.25">
      <c r="A70" s="215"/>
    </row>
    <row r="71" spans="1:1" ht="15.75" x14ac:dyDescent="0.25">
      <c r="A71" s="215"/>
    </row>
    <row r="72" spans="1:1" ht="15.75" x14ac:dyDescent="0.25">
      <c r="A72" s="215"/>
    </row>
    <row r="73" spans="1:1" ht="15.75" x14ac:dyDescent="0.25">
      <c r="A73" s="215"/>
    </row>
    <row r="74" spans="1:1" ht="15.75" x14ac:dyDescent="0.25">
      <c r="A74" s="215"/>
    </row>
    <row r="75" spans="1:1" ht="15.75" x14ac:dyDescent="0.25">
      <c r="A75" s="215"/>
    </row>
    <row r="76" spans="1:1" ht="15.75" x14ac:dyDescent="0.25">
      <c r="A76" s="215"/>
    </row>
    <row r="77" spans="1:1" ht="15.75" x14ac:dyDescent="0.25">
      <c r="A77" s="215"/>
    </row>
    <row r="78" spans="1:1" ht="15.75" x14ac:dyDescent="0.25">
      <c r="A78" s="215"/>
    </row>
    <row r="79" spans="1:1" ht="15.75" x14ac:dyDescent="0.25">
      <c r="A79" s="215"/>
    </row>
    <row r="80" spans="1:1" ht="15.75" x14ac:dyDescent="0.25">
      <c r="A80" s="215"/>
    </row>
    <row r="81" spans="1:1" ht="15.75" x14ac:dyDescent="0.25">
      <c r="A81" s="215"/>
    </row>
    <row r="82" spans="1:1" ht="15.75" x14ac:dyDescent="0.25">
      <c r="A82" s="215"/>
    </row>
    <row r="83" spans="1:1" ht="15.75" x14ac:dyDescent="0.25">
      <c r="A83" s="215"/>
    </row>
    <row r="84" spans="1:1" ht="15.75" x14ac:dyDescent="0.25">
      <c r="A84" s="215"/>
    </row>
    <row r="85" spans="1:1" ht="15.75" x14ac:dyDescent="0.25">
      <c r="A85" s="215"/>
    </row>
    <row r="86" spans="1:1" ht="15.75" x14ac:dyDescent="0.25">
      <c r="A86" s="215"/>
    </row>
    <row r="87" spans="1:1" ht="15.75" x14ac:dyDescent="0.25">
      <c r="A87" s="215"/>
    </row>
    <row r="88" spans="1:1" ht="15.75" x14ac:dyDescent="0.25">
      <c r="A88" s="215"/>
    </row>
    <row r="89" spans="1:1" ht="15.75" x14ac:dyDescent="0.25">
      <c r="A89" s="215"/>
    </row>
    <row r="90" spans="1:1" ht="15.75" x14ac:dyDescent="0.25">
      <c r="A90" s="215"/>
    </row>
    <row r="91" spans="1:1" ht="15.75" x14ac:dyDescent="0.25">
      <c r="A91" s="215"/>
    </row>
    <row r="92" spans="1:1" ht="15.75" x14ac:dyDescent="0.25">
      <c r="A92" s="215"/>
    </row>
    <row r="93" spans="1:1" ht="15.75" x14ac:dyDescent="0.25">
      <c r="A93" s="215"/>
    </row>
    <row r="94" spans="1:1" ht="15.75" x14ac:dyDescent="0.25">
      <c r="A94" s="215"/>
    </row>
    <row r="95" spans="1:1" ht="15.75" x14ac:dyDescent="0.25">
      <c r="A95" s="215"/>
    </row>
    <row r="96" spans="1:1" ht="15.75" x14ac:dyDescent="0.25">
      <c r="A96" s="215"/>
    </row>
    <row r="97" spans="1:1" ht="15.75" x14ac:dyDescent="0.25">
      <c r="A97" s="215"/>
    </row>
    <row r="98" spans="1:1" ht="15.75" x14ac:dyDescent="0.25">
      <c r="A98" s="215"/>
    </row>
    <row r="99" spans="1:1" ht="15.75" x14ac:dyDescent="0.25">
      <c r="A99" s="215"/>
    </row>
    <row r="100" spans="1:1" ht="15.75" x14ac:dyDescent="0.25">
      <c r="A100" s="215"/>
    </row>
    <row r="101" spans="1:1" ht="15.75" x14ac:dyDescent="0.25">
      <c r="A101" s="215"/>
    </row>
    <row r="102" spans="1:1" ht="15.75" x14ac:dyDescent="0.25">
      <c r="A102" s="215"/>
    </row>
    <row r="103" spans="1:1" ht="15.75" x14ac:dyDescent="0.25">
      <c r="A103" s="215"/>
    </row>
    <row r="104" spans="1:1" ht="15.75" x14ac:dyDescent="0.25">
      <c r="A104" s="215"/>
    </row>
    <row r="105" spans="1:1" ht="15.75" x14ac:dyDescent="0.25">
      <c r="A105" s="215"/>
    </row>
    <row r="106" spans="1:1" ht="15.75" x14ac:dyDescent="0.25">
      <c r="A106" s="215"/>
    </row>
    <row r="107" spans="1:1" ht="15.75" x14ac:dyDescent="0.25">
      <c r="A107" s="215"/>
    </row>
    <row r="108" spans="1:1" ht="15.75" x14ac:dyDescent="0.25">
      <c r="A108" s="215"/>
    </row>
    <row r="109" spans="1:1" ht="15.75" x14ac:dyDescent="0.25">
      <c r="A109" s="215"/>
    </row>
    <row r="110" spans="1:1" ht="15.75" x14ac:dyDescent="0.25">
      <c r="A110" s="215"/>
    </row>
    <row r="111" spans="1:1" ht="15.75" x14ac:dyDescent="0.25">
      <c r="A111" s="215"/>
    </row>
    <row r="112" spans="1:1" ht="15.75" x14ac:dyDescent="0.25">
      <c r="A112" s="215"/>
    </row>
    <row r="113" spans="1:1" ht="15.75" x14ac:dyDescent="0.25">
      <c r="A113" s="215"/>
    </row>
    <row r="114" spans="1:1" ht="15.75" x14ac:dyDescent="0.25">
      <c r="A114" s="215"/>
    </row>
    <row r="115" spans="1:1" ht="15.75" x14ac:dyDescent="0.25">
      <c r="A115" s="215"/>
    </row>
    <row r="116" spans="1:1" ht="15.75" x14ac:dyDescent="0.25">
      <c r="A116" s="215"/>
    </row>
    <row r="117" spans="1:1" ht="15.75" x14ac:dyDescent="0.25">
      <c r="A117" s="215"/>
    </row>
    <row r="118" spans="1:1" ht="15.75" x14ac:dyDescent="0.25">
      <c r="A118" s="215"/>
    </row>
    <row r="119" spans="1:1" ht="15.75" x14ac:dyDescent="0.25">
      <c r="A119" s="215"/>
    </row>
    <row r="120" spans="1:1" ht="15.75" x14ac:dyDescent="0.25">
      <c r="A120" s="215"/>
    </row>
    <row r="121" spans="1:1" ht="15.75" x14ac:dyDescent="0.25">
      <c r="A121" s="215"/>
    </row>
    <row r="122" spans="1:1" ht="15.75" x14ac:dyDescent="0.25">
      <c r="A122" s="215"/>
    </row>
    <row r="123" spans="1:1" ht="15.75" x14ac:dyDescent="0.25">
      <c r="A123" s="215"/>
    </row>
    <row r="124" spans="1:1" ht="15.75" x14ac:dyDescent="0.25">
      <c r="A124" s="215"/>
    </row>
    <row r="125" spans="1:1" ht="15.75" x14ac:dyDescent="0.25">
      <c r="A125" s="215"/>
    </row>
    <row r="126" spans="1:1" ht="15.75" x14ac:dyDescent="0.25">
      <c r="A126" s="215"/>
    </row>
    <row r="127" spans="1:1" ht="15.75" x14ac:dyDescent="0.25">
      <c r="A127" s="215"/>
    </row>
    <row r="128" spans="1:1" ht="15.75" x14ac:dyDescent="0.25">
      <c r="A128" s="215"/>
    </row>
    <row r="129" spans="1:1" ht="15.75" x14ac:dyDescent="0.25">
      <c r="A129" s="215"/>
    </row>
    <row r="130" spans="1:1" ht="15.75" x14ac:dyDescent="0.25">
      <c r="A130" s="215"/>
    </row>
    <row r="131" spans="1:1" ht="15.75" x14ac:dyDescent="0.25">
      <c r="A131" s="215"/>
    </row>
    <row r="132" spans="1:1" ht="15.75" x14ac:dyDescent="0.25">
      <c r="A132" s="215"/>
    </row>
    <row r="133" spans="1:1" ht="15.75" x14ac:dyDescent="0.25">
      <c r="A133" s="215"/>
    </row>
    <row r="134" spans="1:1" ht="15.75" x14ac:dyDescent="0.25">
      <c r="A134" s="215"/>
    </row>
    <row r="135" spans="1:1" ht="15.75" x14ac:dyDescent="0.25">
      <c r="A135" s="215"/>
    </row>
    <row r="136" spans="1:1" ht="15.75" x14ac:dyDescent="0.25">
      <c r="A136" s="215"/>
    </row>
    <row r="137" spans="1:1" ht="15.75" x14ac:dyDescent="0.25">
      <c r="A137" s="215"/>
    </row>
    <row r="138" spans="1:1" ht="15.75" x14ac:dyDescent="0.25">
      <c r="A138" s="215"/>
    </row>
    <row r="139" spans="1:1" ht="15.75" x14ac:dyDescent="0.25">
      <c r="A139" s="215"/>
    </row>
    <row r="140" spans="1:1" ht="15.75" x14ac:dyDescent="0.25">
      <c r="A140" s="215"/>
    </row>
    <row r="141" spans="1:1" ht="15.75" x14ac:dyDescent="0.25">
      <c r="A141" s="215"/>
    </row>
    <row r="142" spans="1:1" ht="15.75" x14ac:dyDescent="0.25">
      <c r="A142" s="215"/>
    </row>
    <row r="143" spans="1:1" ht="15.75" x14ac:dyDescent="0.25">
      <c r="A143" s="215"/>
    </row>
    <row r="144" spans="1:1" ht="15.75" x14ac:dyDescent="0.25">
      <c r="A144" s="215"/>
    </row>
    <row r="145" spans="1:1" ht="15.75" x14ac:dyDescent="0.25">
      <c r="A145" s="215"/>
    </row>
    <row r="146" spans="1:1" ht="15.75" x14ac:dyDescent="0.25">
      <c r="A146" s="215"/>
    </row>
    <row r="147" spans="1:1" ht="15.75" x14ac:dyDescent="0.25">
      <c r="A147" s="215"/>
    </row>
    <row r="148" spans="1:1" ht="15.75" x14ac:dyDescent="0.25">
      <c r="A148" s="215"/>
    </row>
    <row r="149" spans="1:1" ht="15.75" x14ac:dyDescent="0.25">
      <c r="A149" s="215"/>
    </row>
    <row r="150" spans="1:1" ht="15.75" x14ac:dyDescent="0.25">
      <c r="A150" s="215"/>
    </row>
    <row r="151" spans="1:1" ht="15.75" x14ac:dyDescent="0.25">
      <c r="A151" s="215"/>
    </row>
    <row r="152" spans="1:1" ht="15.75" x14ac:dyDescent="0.25">
      <c r="A152" s="215"/>
    </row>
    <row r="153" spans="1:1" ht="15.75" x14ac:dyDescent="0.25">
      <c r="A153" s="215"/>
    </row>
    <row r="154" spans="1:1" ht="15.75" x14ac:dyDescent="0.25">
      <c r="A154" s="215"/>
    </row>
    <row r="155" spans="1:1" ht="15.75" x14ac:dyDescent="0.25">
      <c r="A155" s="215"/>
    </row>
    <row r="156" spans="1:1" ht="15.75" x14ac:dyDescent="0.25">
      <c r="A156" s="215"/>
    </row>
    <row r="157" spans="1:1" ht="15.75" x14ac:dyDescent="0.25">
      <c r="A157" s="215"/>
    </row>
    <row r="158" spans="1:1" ht="15.75" x14ac:dyDescent="0.25">
      <c r="A158" s="215"/>
    </row>
    <row r="159" spans="1:1" ht="15.75" x14ac:dyDescent="0.25">
      <c r="A159" s="215"/>
    </row>
    <row r="160" spans="1:1" ht="15.75" x14ac:dyDescent="0.25">
      <c r="A160" s="215"/>
    </row>
    <row r="161" spans="1:1" ht="15.75" x14ac:dyDescent="0.25">
      <c r="A161" s="215"/>
    </row>
    <row r="162" spans="1:1" ht="15.75" x14ac:dyDescent="0.25">
      <c r="A162" s="215"/>
    </row>
    <row r="163" spans="1:1" ht="15.75" x14ac:dyDescent="0.25">
      <c r="A163" s="215"/>
    </row>
    <row r="164" spans="1:1" ht="15.75" x14ac:dyDescent="0.25">
      <c r="A164" s="215"/>
    </row>
    <row r="165" spans="1:1" ht="15.75" x14ac:dyDescent="0.25">
      <c r="A165" s="215"/>
    </row>
    <row r="166" spans="1:1" ht="15.75" x14ac:dyDescent="0.25">
      <c r="A166" s="215"/>
    </row>
    <row r="167" spans="1:1" ht="15.75" x14ac:dyDescent="0.25">
      <c r="A167" s="215"/>
    </row>
    <row r="168" spans="1:1" ht="15.75" x14ac:dyDescent="0.25">
      <c r="A168" s="215"/>
    </row>
    <row r="169" spans="1:1" ht="15.75" x14ac:dyDescent="0.25">
      <c r="A169" s="215"/>
    </row>
    <row r="170" spans="1:1" ht="15.75" x14ac:dyDescent="0.25">
      <c r="A170" s="215"/>
    </row>
    <row r="171" spans="1:1" ht="15.75" x14ac:dyDescent="0.25">
      <c r="A171" s="215"/>
    </row>
    <row r="172" spans="1:1" ht="15.75" x14ac:dyDescent="0.25">
      <c r="A172" s="215"/>
    </row>
    <row r="173" spans="1:1" ht="15.75" x14ac:dyDescent="0.25">
      <c r="A173" s="215"/>
    </row>
    <row r="174" spans="1:1" ht="15.75" x14ac:dyDescent="0.25">
      <c r="A174" s="215"/>
    </row>
    <row r="175" spans="1:1" ht="15.75" x14ac:dyDescent="0.25">
      <c r="A175" s="215"/>
    </row>
    <row r="176" spans="1:1" ht="15.75" x14ac:dyDescent="0.25">
      <c r="A176" s="215"/>
    </row>
    <row r="177" spans="1:1" ht="15.75" x14ac:dyDescent="0.25">
      <c r="A177" s="215"/>
    </row>
    <row r="178" spans="1:1" ht="15.75" x14ac:dyDescent="0.25">
      <c r="A178" s="215"/>
    </row>
    <row r="179" spans="1:1" ht="15.75" x14ac:dyDescent="0.25">
      <c r="A179" s="215"/>
    </row>
    <row r="180" spans="1:1" ht="15.75" x14ac:dyDescent="0.25">
      <c r="A180" s="215"/>
    </row>
    <row r="181" spans="1:1" ht="15.75" x14ac:dyDescent="0.25">
      <c r="A181" s="215"/>
    </row>
    <row r="182" spans="1:1" ht="15.75" x14ac:dyDescent="0.25">
      <c r="A182" s="215"/>
    </row>
    <row r="183" spans="1:1" ht="15.75" x14ac:dyDescent="0.25">
      <c r="A183" s="215"/>
    </row>
    <row r="184" spans="1:1" ht="15.75" x14ac:dyDescent="0.25">
      <c r="A184" s="215"/>
    </row>
    <row r="185" spans="1:1" ht="15.75" x14ac:dyDescent="0.25">
      <c r="A185" s="215"/>
    </row>
    <row r="186" spans="1:1" ht="15.75" x14ac:dyDescent="0.25">
      <c r="A186" s="215"/>
    </row>
    <row r="187" spans="1:1" ht="15.75" x14ac:dyDescent="0.25">
      <c r="A187" s="215"/>
    </row>
    <row r="188" spans="1:1" ht="15.75" x14ac:dyDescent="0.25">
      <c r="A188" s="215"/>
    </row>
    <row r="189" spans="1:1" ht="15.75" x14ac:dyDescent="0.25">
      <c r="A189" s="215"/>
    </row>
    <row r="190" spans="1:1" ht="15.75" x14ac:dyDescent="0.25">
      <c r="A190" s="215"/>
    </row>
    <row r="191" spans="1:1" ht="15.75" x14ac:dyDescent="0.25">
      <c r="A191" s="215"/>
    </row>
    <row r="192" spans="1:1" ht="15.75" x14ac:dyDescent="0.25">
      <c r="A192" s="215"/>
    </row>
    <row r="193" spans="1:1" ht="15.75" x14ac:dyDescent="0.25">
      <c r="A193" s="215"/>
    </row>
    <row r="194" spans="1:1" ht="15.75" x14ac:dyDescent="0.25">
      <c r="A194" s="215"/>
    </row>
    <row r="195" spans="1:1" ht="15.75" x14ac:dyDescent="0.25">
      <c r="A195" s="215"/>
    </row>
    <row r="196" spans="1:1" ht="15.75" x14ac:dyDescent="0.25">
      <c r="A196" s="215"/>
    </row>
    <row r="197" spans="1:1" ht="15.75" x14ac:dyDescent="0.25">
      <c r="A197" s="215"/>
    </row>
    <row r="198" spans="1:1" ht="15.75" x14ac:dyDescent="0.25">
      <c r="A198" s="215"/>
    </row>
    <row r="199" spans="1:1" ht="15.75" x14ac:dyDescent="0.25">
      <c r="A199" s="215"/>
    </row>
    <row r="200" spans="1:1" ht="15.75" x14ac:dyDescent="0.25">
      <c r="A200" s="215"/>
    </row>
    <row r="201" spans="1:1" ht="15.75" x14ac:dyDescent="0.25">
      <c r="A201" s="215"/>
    </row>
    <row r="202" spans="1:1" ht="15.75" x14ac:dyDescent="0.25">
      <c r="A202" s="215"/>
    </row>
    <row r="203" spans="1:1" ht="15.75" x14ac:dyDescent="0.25">
      <c r="A203" s="215"/>
    </row>
    <row r="204" spans="1:1" ht="15.75" x14ac:dyDescent="0.25">
      <c r="A204" s="215"/>
    </row>
    <row r="205" spans="1:1" ht="15.75" x14ac:dyDescent="0.25">
      <c r="A205" s="215"/>
    </row>
    <row r="206" spans="1:1" ht="15.75" x14ac:dyDescent="0.25">
      <c r="A206" s="215"/>
    </row>
    <row r="207" spans="1:1" ht="15.75" x14ac:dyDescent="0.25">
      <c r="A207" s="215"/>
    </row>
    <row r="208" spans="1:1" ht="15.75" x14ac:dyDescent="0.25">
      <c r="A208" s="215"/>
    </row>
    <row r="209" spans="1:1" ht="15.75" x14ac:dyDescent="0.25">
      <c r="A209" s="215"/>
    </row>
    <row r="210" spans="1:1" ht="15.75" x14ac:dyDescent="0.25">
      <c r="A210" s="215"/>
    </row>
    <row r="211" spans="1:1" ht="15.75" x14ac:dyDescent="0.25">
      <c r="A211" s="215"/>
    </row>
    <row r="212" spans="1:1" ht="15.75" x14ac:dyDescent="0.25">
      <c r="A212" s="215"/>
    </row>
    <row r="213" spans="1:1" ht="15.75" x14ac:dyDescent="0.25">
      <c r="A213" s="215"/>
    </row>
    <row r="214" spans="1:1" ht="15.75" x14ac:dyDescent="0.25">
      <c r="A214" s="215"/>
    </row>
    <row r="215" spans="1:1" ht="15.75" x14ac:dyDescent="0.25">
      <c r="A215" s="215"/>
    </row>
    <row r="216" spans="1:1" ht="15.75" x14ac:dyDescent="0.25">
      <c r="A216" s="215"/>
    </row>
    <row r="217" spans="1:1" ht="15.75" x14ac:dyDescent="0.25">
      <c r="A217" s="215"/>
    </row>
    <row r="218" spans="1:1" ht="15.75" x14ac:dyDescent="0.25">
      <c r="A218" s="215"/>
    </row>
    <row r="219" spans="1:1" ht="15.75" x14ac:dyDescent="0.25">
      <c r="A219" s="215"/>
    </row>
    <row r="220" spans="1:1" ht="15.75" x14ac:dyDescent="0.25">
      <c r="A220" s="215"/>
    </row>
    <row r="221" spans="1:1" ht="15.75" x14ac:dyDescent="0.25">
      <c r="A221" s="215"/>
    </row>
    <row r="222" spans="1:1" ht="15.75" x14ac:dyDescent="0.25">
      <c r="A222" s="215"/>
    </row>
    <row r="223" spans="1:1" ht="15.75" x14ac:dyDescent="0.25">
      <c r="A223" s="215"/>
    </row>
    <row r="224" spans="1:1" ht="15.75" x14ac:dyDescent="0.25">
      <c r="A224" s="215"/>
    </row>
    <row r="225" spans="1:1" ht="15.75" x14ac:dyDescent="0.25">
      <c r="A225" s="215"/>
    </row>
    <row r="226" spans="1:1" ht="15.75" x14ac:dyDescent="0.25">
      <c r="A226" s="215"/>
    </row>
    <row r="227" spans="1:1" ht="15.75" x14ac:dyDescent="0.25">
      <c r="A227" s="215"/>
    </row>
    <row r="228" spans="1:1" ht="15.75" x14ac:dyDescent="0.25">
      <c r="A228" s="215"/>
    </row>
    <row r="229" spans="1:1" ht="15.75" x14ac:dyDescent="0.25">
      <c r="A229" s="215"/>
    </row>
    <row r="230" spans="1:1" ht="15.75" x14ac:dyDescent="0.25">
      <c r="A230" s="215"/>
    </row>
    <row r="231" spans="1:1" ht="15.75" x14ac:dyDescent="0.25">
      <c r="A231" s="215"/>
    </row>
    <row r="232" spans="1:1" ht="15.75" x14ac:dyDescent="0.25">
      <c r="A232" s="215"/>
    </row>
    <row r="233" spans="1:1" ht="15.75" x14ac:dyDescent="0.25">
      <c r="A233" s="215"/>
    </row>
    <row r="234" spans="1:1" ht="15.75" x14ac:dyDescent="0.25">
      <c r="A234" s="215"/>
    </row>
    <row r="235" spans="1:1" ht="15.75" x14ac:dyDescent="0.25">
      <c r="A235" s="215"/>
    </row>
    <row r="236" spans="1:1" ht="15.75" x14ac:dyDescent="0.25">
      <c r="A236" s="215"/>
    </row>
    <row r="237" spans="1:1" ht="15.75" x14ac:dyDescent="0.25">
      <c r="A237" s="215"/>
    </row>
    <row r="238" spans="1:1" ht="15.75" x14ac:dyDescent="0.25">
      <c r="A238" s="215"/>
    </row>
    <row r="239" spans="1:1" ht="15.75" x14ac:dyDescent="0.25">
      <c r="A239" s="215"/>
    </row>
    <row r="240" spans="1:1" ht="15.75" x14ac:dyDescent="0.25">
      <c r="A240" s="215"/>
    </row>
    <row r="241" spans="1:1" ht="15.75" x14ac:dyDescent="0.25">
      <c r="A241" s="215"/>
    </row>
    <row r="242" spans="1:1" ht="15.75" x14ac:dyDescent="0.25">
      <c r="A242" s="215"/>
    </row>
    <row r="243" spans="1:1" ht="15.75" x14ac:dyDescent="0.25">
      <c r="A243" s="215"/>
    </row>
    <row r="244" spans="1:1" ht="15.75" x14ac:dyDescent="0.25">
      <c r="A244" s="215"/>
    </row>
    <row r="245" spans="1:1" ht="15.75" x14ac:dyDescent="0.25">
      <c r="A245" s="215"/>
    </row>
    <row r="246" spans="1:1" ht="15.75" x14ac:dyDescent="0.25">
      <c r="A246" s="215"/>
    </row>
    <row r="247" spans="1:1" ht="15.75" x14ac:dyDescent="0.25">
      <c r="A247" s="215"/>
    </row>
    <row r="248" spans="1:1" ht="15.75" x14ac:dyDescent="0.25">
      <c r="A248" s="215"/>
    </row>
    <row r="249" spans="1:1" ht="15.75" x14ac:dyDescent="0.25">
      <c r="A249" s="215"/>
    </row>
    <row r="250" spans="1:1" ht="15.75" x14ac:dyDescent="0.25">
      <c r="A250" s="215"/>
    </row>
    <row r="251" spans="1:1" ht="15.75" x14ac:dyDescent="0.25">
      <c r="A251" s="215"/>
    </row>
    <row r="252" spans="1:1" ht="15.75" x14ac:dyDescent="0.25">
      <c r="A252" s="215"/>
    </row>
    <row r="253" spans="1:1" ht="15.75" x14ac:dyDescent="0.25">
      <c r="A253" s="215"/>
    </row>
    <row r="254" spans="1:1" ht="15.75" x14ac:dyDescent="0.25">
      <c r="A254" s="215"/>
    </row>
    <row r="255" spans="1:1" ht="15.75" x14ac:dyDescent="0.25">
      <c r="A255" s="215"/>
    </row>
    <row r="256" spans="1:1" ht="15.75" x14ac:dyDescent="0.25">
      <c r="A256" s="215"/>
    </row>
    <row r="257" spans="1:1" ht="15.75" x14ac:dyDescent="0.25">
      <c r="A257" s="215"/>
    </row>
    <row r="258" spans="1:1" ht="15.75" x14ac:dyDescent="0.25">
      <c r="A258" s="215"/>
    </row>
    <row r="259" spans="1:1" ht="15.75" x14ac:dyDescent="0.25">
      <c r="A259" s="215"/>
    </row>
    <row r="260" spans="1:1" ht="15.75" x14ac:dyDescent="0.25">
      <c r="A260" s="215"/>
    </row>
    <row r="261" spans="1:1" ht="15.75" x14ac:dyDescent="0.25">
      <c r="A261" s="215"/>
    </row>
    <row r="262" spans="1:1" ht="15.75" x14ac:dyDescent="0.25">
      <c r="A262" s="215"/>
    </row>
    <row r="263" spans="1:1" ht="15.75" x14ac:dyDescent="0.25">
      <c r="A263" s="215"/>
    </row>
    <row r="264" spans="1:1" ht="15.75" x14ac:dyDescent="0.25">
      <c r="A264" s="215"/>
    </row>
    <row r="265" spans="1:1" ht="15.75" x14ac:dyDescent="0.25">
      <c r="A265" s="215"/>
    </row>
    <row r="266" spans="1:1" ht="15.75" x14ac:dyDescent="0.25">
      <c r="A266" s="215"/>
    </row>
    <row r="267" spans="1:1" ht="15.75" x14ac:dyDescent="0.25">
      <c r="A267" s="215"/>
    </row>
    <row r="268" spans="1:1" ht="15.75" x14ac:dyDescent="0.25">
      <c r="A268" s="215"/>
    </row>
    <row r="269" spans="1:1" ht="15.75" x14ac:dyDescent="0.25">
      <c r="A269" s="215"/>
    </row>
    <row r="270" spans="1:1" ht="15.75" x14ac:dyDescent="0.25">
      <c r="A270" s="215"/>
    </row>
    <row r="271" spans="1:1" ht="15.75" x14ac:dyDescent="0.25">
      <c r="A271" s="215"/>
    </row>
    <row r="272" spans="1:1" ht="15.75" x14ac:dyDescent="0.25">
      <c r="A272" s="215"/>
    </row>
    <row r="273" spans="1:1" ht="15.75" x14ac:dyDescent="0.25">
      <c r="A273" s="215"/>
    </row>
    <row r="274" spans="1:1" ht="15.75" x14ac:dyDescent="0.25">
      <c r="A274" s="215"/>
    </row>
    <row r="275" spans="1:1" ht="15.75" x14ac:dyDescent="0.25">
      <c r="A275" s="215"/>
    </row>
    <row r="276" spans="1:1" ht="15.75" x14ac:dyDescent="0.25">
      <c r="A276" s="215"/>
    </row>
    <row r="277" spans="1:1" ht="15.75" x14ac:dyDescent="0.25">
      <c r="A277" s="215"/>
    </row>
    <row r="278" spans="1:1" ht="15.75" x14ac:dyDescent="0.25">
      <c r="A278" s="215"/>
    </row>
    <row r="279" spans="1:1" ht="15.75" x14ac:dyDescent="0.25">
      <c r="A279" s="215"/>
    </row>
    <row r="280" spans="1:1" ht="15.75" x14ac:dyDescent="0.25">
      <c r="A280" s="215"/>
    </row>
    <row r="281" spans="1:1" ht="15.75" x14ac:dyDescent="0.25">
      <c r="A281" s="215"/>
    </row>
    <row r="282" spans="1:1" ht="15.75" x14ac:dyDescent="0.25">
      <c r="A282" s="215"/>
    </row>
    <row r="283" spans="1:1" ht="15.75" x14ac:dyDescent="0.25">
      <c r="A283" s="215"/>
    </row>
    <row r="284" spans="1:1" ht="15.75" x14ac:dyDescent="0.25">
      <c r="A284" s="215"/>
    </row>
    <row r="285" spans="1:1" ht="15.75" x14ac:dyDescent="0.25">
      <c r="A285" s="215"/>
    </row>
    <row r="286" spans="1:1" ht="15.75" x14ac:dyDescent="0.25">
      <c r="A286" s="215"/>
    </row>
    <row r="287" spans="1:1" ht="15.75" x14ac:dyDescent="0.25">
      <c r="A287" s="215"/>
    </row>
    <row r="288" spans="1:1" ht="15.75" x14ac:dyDescent="0.25">
      <c r="A288" s="215"/>
    </row>
    <row r="289" spans="1:1" ht="15.75" x14ac:dyDescent="0.25">
      <c r="A289" s="215"/>
    </row>
    <row r="290" spans="1:1" ht="15.75" x14ac:dyDescent="0.25">
      <c r="A290" s="215"/>
    </row>
    <row r="291" spans="1:1" ht="15.75" x14ac:dyDescent="0.25">
      <c r="A291" s="215"/>
    </row>
    <row r="292" spans="1:1" ht="15.75" x14ac:dyDescent="0.25">
      <c r="A292" s="215"/>
    </row>
    <row r="293" spans="1:1" ht="15.75" x14ac:dyDescent="0.25">
      <c r="A293" s="215"/>
    </row>
    <row r="294" spans="1:1" ht="15.75" x14ac:dyDescent="0.25">
      <c r="A294" s="215"/>
    </row>
    <row r="295" spans="1:1" ht="15.75" x14ac:dyDescent="0.25">
      <c r="A295" s="215"/>
    </row>
    <row r="296" spans="1:1" ht="15.75" x14ac:dyDescent="0.25">
      <c r="A296" s="215"/>
    </row>
    <row r="297" spans="1:1" ht="15.75" x14ac:dyDescent="0.25">
      <c r="A297" s="215"/>
    </row>
    <row r="298" spans="1:1" ht="15.75" x14ac:dyDescent="0.25">
      <c r="A298" s="215"/>
    </row>
    <row r="299" spans="1:1" ht="15.75" x14ac:dyDescent="0.25">
      <c r="A299" s="215"/>
    </row>
    <row r="300" spans="1:1" ht="15.75" x14ac:dyDescent="0.25">
      <c r="A300" s="215"/>
    </row>
    <row r="301" spans="1:1" ht="15.75" x14ac:dyDescent="0.25">
      <c r="A301" s="215"/>
    </row>
    <row r="302" spans="1:1" ht="15.75" x14ac:dyDescent="0.25">
      <c r="A302" s="215"/>
    </row>
    <row r="303" spans="1:1" ht="15.75" x14ac:dyDescent="0.25">
      <c r="A303" s="215"/>
    </row>
    <row r="304" spans="1:1" ht="15.75" x14ac:dyDescent="0.25">
      <c r="A304" s="215"/>
    </row>
    <row r="305" spans="1:1" ht="15.75" x14ac:dyDescent="0.25">
      <c r="A305" s="215"/>
    </row>
    <row r="306" spans="1:1" ht="15.75" x14ac:dyDescent="0.25">
      <c r="A306" s="215"/>
    </row>
    <row r="307" spans="1:1" ht="15.75" x14ac:dyDescent="0.25">
      <c r="A307" s="215"/>
    </row>
    <row r="308" spans="1:1" ht="15.75" x14ac:dyDescent="0.25">
      <c r="A308" s="215"/>
    </row>
    <row r="309" spans="1:1" ht="15.75" x14ac:dyDescent="0.25">
      <c r="A309" s="215"/>
    </row>
    <row r="310" spans="1:1" ht="15.75" x14ac:dyDescent="0.25">
      <c r="A310" s="215"/>
    </row>
    <row r="311" spans="1:1" ht="15.75" x14ac:dyDescent="0.25">
      <c r="A311" s="215"/>
    </row>
    <row r="312" spans="1:1" ht="15.75" x14ac:dyDescent="0.25">
      <c r="A312" s="215"/>
    </row>
    <row r="313" spans="1:1" ht="15.75" x14ac:dyDescent="0.25">
      <c r="A313" s="215"/>
    </row>
    <row r="314" spans="1:1" ht="15.75" x14ac:dyDescent="0.25">
      <c r="A314" s="215"/>
    </row>
    <row r="315" spans="1:1" ht="15.75" x14ac:dyDescent="0.25">
      <c r="A315" s="215"/>
    </row>
    <row r="316" spans="1:1" ht="15.75" x14ac:dyDescent="0.25">
      <c r="A316" s="215"/>
    </row>
    <row r="317" spans="1:1" ht="15.75" x14ac:dyDescent="0.25">
      <c r="A317" s="215"/>
    </row>
    <row r="318" spans="1:1" ht="15.75" x14ac:dyDescent="0.25">
      <c r="A318" s="215"/>
    </row>
    <row r="319" spans="1:1" ht="15.75" x14ac:dyDescent="0.25">
      <c r="A319" s="215"/>
    </row>
    <row r="320" spans="1:1" ht="15.75" x14ac:dyDescent="0.25">
      <c r="A320" s="215"/>
    </row>
    <row r="321" spans="1:1" ht="15.75" x14ac:dyDescent="0.25">
      <c r="A321" s="215"/>
    </row>
    <row r="322" spans="1:1" ht="15.75" x14ac:dyDescent="0.25">
      <c r="A322" s="215"/>
    </row>
    <row r="323" spans="1:1" ht="15.75" x14ac:dyDescent="0.25">
      <c r="A323" s="215"/>
    </row>
    <row r="324" spans="1:1" ht="15.75" x14ac:dyDescent="0.25">
      <c r="A324" s="215"/>
    </row>
    <row r="325" spans="1:1" ht="15.75" x14ac:dyDescent="0.25">
      <c r="A325" s="215"/>
    </row>
    <row r="326" spans="1:1" ht="15.75" x14ac:dyDescent="0.25">
      <c r="A326" s="215"/>
    </row>
    <row r="327" spans="1:1" ht="15.75" x14ac:dyDescent="0.25">
      <c r="A327" s="215"/>
    </row>
    <row r="328" spans="1:1" ht="15.75" x14ac:dyDescent="0.25">
      <c r="A328" s="215"/>
    </row>
    <row r="329" spans="1:1" ht="15.75" x14ac:dyDescent="0.25">
      <c r="A329" s="215"/>
    </row>
    <row r="330" spans="1:1" ht="15.75" x14ac:dyDescent="0.25">
      <c r="A330" s="215"/>
    </row>
    <row r="331" spans="1:1" ht="15.75" x14ac:dyDescent="0.25">
      <c r="A331" s="215"/>
    </row>
    <row r="332" spans="1:1" ht="15.75" x14ac:dyDescent="0.25">
      <c r="A332" s="215"/>
    </row>
    <row r="333" spans="1:1" ht="15.75" x14ac:dyDescent="0.25">
      <c r="A333" s="215"/>
    </row>
    <row r="334" spans="1:1" ht="15.75" x14ac:dyDescent="0.25">
      <c r="A334" s="215"/>
    </row>
    <row r="335" spans="1:1" ht="15.75" x14ac:dyDescent="0.25">
      <c r="A335" s="215"/>
    </row>
    <row r="336" spans="1:1" ht="15.75" x14ac:dyDescent="0.25">
      <c r="A336" s="215"/>
    </row>
    <row r="337" spans="1:1" ht="15.75" x14ac:dyDescent="0.25">
      <c r="A337" s="215"/>
    </row>
    <row r="338" spans="1:1" ht="15.75" x14ac:dyDescent="0.25">
      <c r="A338" s="215"/>
    </row>
    <row r="339" spans="1:1" ht="15.75" x14ac:dyDescent="0.25">
      <c r="A339" s="215"/>
    </row>
    <row r="340" spans="1:1" ht="15.75" x14ac:dyDescent="0.25">
      <c r="A340" s="215"/>
    </row>
    <row r="341" spans="1:1" ht="15.75" x14ac:dyDescent="0.25">
      <c r="A341" s="215"/>
    </row>
    <row r="342" spans="1:1" ht="15.75" x14ac:dyDescent="0.25">
      <c r="A342" s="215"/>
    </row>
    <row r="343" spans="1:1" ht="15.75" x14ac:dyDescent="0.25">
      <c r="A343" s="215"/>
    </row>
    <row r="344" spans="1:1" ht="15.75" x14ac:dyDescent="0.25">
      <c r="A344" s="215"/>
    </row>
    <row r="345" spans="1:1" ht="15.75" x14ac:dyDescent="0.25">
      <c r="A345" s="215"/>
    </row>
    <row r="346" spans="1:1" ht="15.75" x14ac:dyDescent="0.25">
      <c r="A346" s="215"/>
    </row>
    <row r="347" spans="1:1" ht="15.75" x14ac:dyDescent="0.25">
      <c r="A347" s="215"/>
    </row>
    <row r="348" spans="1:1" ht="15.75" x14ac:dyDescent="0.25">
      <c r="A348" s="215"/>
    </row>
    <row r="349" spans="1:1" ht="15.75" x14ac:dyDescent="0.25">
      <c r="A349" s="215"/>
    </row>
    <row r="350" spans="1:1" ht="15.75" x14ac:dyDescent="0.25">
      <c r="A350" s="215"/>
    </row>
    <row r="351" spans="1:1" ht="15.75" x14ac:dyDescent="0.25">
      <c r="A351" s="215"/>
    </row>
    <row r="352" spans="1:1" ht="15.75" x14ac:dyDescent="0.25">
      <c r="A352" s="215"/>
    </row>
    <row r="353" spans="1:1" ht="15.75" x14ac:dyDescent="0.25">
      <c r="A353" s="215"/>
    </row>
    <row r="354" spans="1:1" ht="15.75" x14ac:dyDescent="0.25">
      <c r="A354" s="215"/>
    </row>
    <row r="355" spans="1:1" ht="15.75" x14ac:dyDescent="0.25">
      <c r="A355" s="215"/>
    </row>
    <row r="356" spans="1:1" ht="15.75" x14ac:dyDescent="0.25">
      <c r="A356" s="215"/>
    </row>
    <row r="357" spans="1:1" ht="15.75" x14ac:dyDescent="0.25">
      <c r="A357" s="215"/>
    </row>
    <row r="358" spans="1:1" ht="15.75" x14ac:dyDescent="0.25">
      <c r="A358" s="215"/>
    </row>
    <row r="359" spans="1:1" ht="15.75" x14ac:dyDescent="0.25">
      <c r="A359" s="215"/>
    </row>
    <row r="360" spans="1:1" ht="15.75" x14ac:dyDescent="0.25">
      <c r="A360" s="215"/>
    </row>
    <row r="361" spans="1:1" ht="15.75" x14ac:dyDescent="0.25">
      <c r="A361" s="215"/>
    </row>
    <row r="362" spans="1:1" ht="15.75" x14ac:dyDescent="0.25">
      <c r="A362" s="215"/>
    </row>
    <row r="363" spans="1:1" ht="15.75" x14ac:dyDescent="0.25">
      <c r="A363" s="215"/>
    </row>
    <row r="364" spans="1:1" ht="15.75" x14ac:dyDescent="0.25">
      <c r="A364" s="215"/>
    </row>
    <row r="365" spans="1:1" ht="15.75" x14ac:dyDescent="0.25">
      <c r="A365" s="215"/>
    </row>
    <row r="366" spans="1:1" ht="15.75" x14ac:dyDescent="0.25">
      <c r="A366" s="215"/>
    </row>
    <row r="367" spans="1:1" ht="15.75" x14ac:dyDescent="0.25">
      <c r="A367" s="215"/>
    </row>
    <row r="368" spans="1:1" ht="15.75" x14ac:dyDescent="0.25">
      <c r="A368" s="215"/>
    </row>
    <row r="507" spans="1:1" x14ac:dyDescent="0.2">
      <c r="A507" s="214"/>
    </row>
    <row r="508" spans="1:1" x14ac:dyDescent="0.2">
      <c r="A508" s="214"/>
    </row>
    <row r="509" spans="1:1" x14ac:dyDescent="0.2">
      <c r="A509" s="214"/>
    </row>
    <row r="510" spans="1:1" x14ac:dyDescent="0.2">
      <c r="A510" s="214"/>
    </row>
    <row r="511" spans="1:1" x14ac:dyDescent="0.2">
      <c r="A511" s="214"/>
    </row>
    <row r="512" spans="1:1" x14ac:dyDescent="0.2">
      <c r="A512" s="214"/>
    </row>
    <row r="513" spans="1:1" x14ac:dyDescent="0.2">
      <c r="A513" s="214"/>
    </row>
    <row r="514" spans="1:1" x14ac:dyDescent="0.2">
      <c r="A514" s="214"/>
    </row>
    <row r="515" spans="1:1" x14ac:dyDescent="0.2">
      <c r="A515" s="214"/>
    </row>
    <row r="516" spans="1:1" x14ac:dyDescent="0.2">
      <c r="A516" s="214"/>
    </row>
    <row r="517" spans="1:1" x14ac:dyDescent="0.2">
      <c r="A517" s="214"/>
    </row>
    <row r="518" spans="1:1" x14ac:dyDescent="0.2">
      <c r="A518" s="214"/>
    </row>
    <row r="519" spans="1:1" x14ac:dyDescent="0.2">
      <c r="A519" s="214"/>
    </row>
    <row r="520" spans="1:1" x14ac:dyDescent="0.2">
      <c r="A520" s="214"/>
    </row>
    <row r="521" spans="1:1" x14ac:dyDescent="0.2">
      <c r="A521" s="214"/>
    </row>
    <row r="522" spans="1:1" x14ac:dyDescent="0.2">
      <c r="A522" s="214"/>
    </row>
    <row r="523" spans="1:1" x14ac:dyDescent="0.2">
      <c r="A523" s="214"/>
    </row>
    <row r="524" spans="1:1" x14ac:dyDescent="0.2">
      <c r="A524" s="214"/>
    </row>
    <row r="525" spans="1:1" x14ac:dyDescent="0.2">
      <c r="A525" s="214"/>
    </row>
  </sheetData>
  <mergeCells count="9">
    <mergeCell ref="C1:C3"/>
    <mergeCell ref="B13:C13"/>
    <mergeCell ref="B14:C14"/>
    <mergeCell ref="A4:C4"/>
    <mergeCell ref="B7:C7"/>
    <mergeCell ref="A8:C8"/>
    <mergeCell ref="B11:C11"/>
    <mergeCell ref="B12:C12"/>
    <mergeCell ref="B1:B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213" customWidth="1"/>
    <col min="2" max="2" width="4.140625" style="213" customWidth="1"/>
    <col min="3" max="3" width="28.85546875" style="213" customWidth="1"/>
    <col min="4" max="16384" width="9.140625" style="213"/>
  </cols>
  <sheetData>
    <row r="1" spans="1:8" ht="18.75" customHeight="1" x14ac:dyDescent="0.2">
      <c r="B1" s="298"/>
      <c r="C1" s="298" t="s">
        <v>791</v>
      </c>
    </row>
    <row r="2" spans="1:8" ht="12.75" customHeight="1" x14ac:dyDescent="0.2">
      <c r="B2" s="298"/>
      <c r="C2" s="298"/>
    </row>
    <row r="3" spans="1:8" ht="83.25" customHeight="1" x14ac:dyDescent="0.2">
      <c r="B3" s="298"/>
      <c r="C3" s="298"/>
    </row>
    <row r="4" spans="1:8" ht="55.5" customHeight="1" x14ac:dyDescent="0.2">
      <c r="A4" s="299" t="s">
        <v>593</v>
      </c>
      <c r="B4" s="299"/>
      <c r="C4" s="299"/>
    </row>
    <row r="6" spans="1:8" x14ac:dyDescent="0.2">
      <c r="C6" s="279" t="s">
        <v>778</v>
      </c>
    </row>
    <row r="7" spans="1:8" x14ac:dyDescent="0.2">
      <c r="B7" s="305"/>
      <c r="C7" s="305"/>
    </row>
    <row r="8" spans="1:8" ht="66" customHeight="1" x14ac:dyDescent="0.2">
      <c r="A8" s="306" t="s">
        <v>777</v>
      </c>
      <c r="B8" s="306"/>
      <c r="C8" s="306"/>
    </row>
    <row r="9" spans="1:8" ht="15.75" x14ac:dyDescent="0.2">
      <c r="A9" s="280"/>
    </row>
    <row r="10" spans="1:8" ht="15.75" customHeight="1" x14ac:dyDescent="0.2">
      <c r="A10" s="223"/>
      <c r="C10" s="279" t="s">
        <v>547</v>
      </c>
    </row>
    <row r="11" spans="1:8" ht="15.75" x14ac:dyDescent="0.2">
      <c r="A11" s="221" t="s">
        <v>546</v>
      </c>
      <c r="B11" s="307" t="s">
        <v>545</v>
      </c>
      <c r="C11" s="307"/>
      <c r="G11" s="219"/>
      <c r="H11" s="219"/>
    </row>
    <row r="12" spans="1:8" ht="15.75" x14ac:dyDescent="0.2">
      <c r="A12" s="220" t="s">
        <v>776</v>
      </c>
      <c r="B12" s="308">
        <v>6860.8</v>
      </c>
      <c r="C12" s="309"/>
      <c r="G12" s="219"/>
      <c r="H12" s="219"/>
    </row>
    <row r="13" spans="1:8" ht="15.75" x14ac:dyDescent="0.25">
      <c r="A13" s="288" t="s">
        <v>543</v>
      </c>
      <c r="B13" s="310">
        <v>497.1</v>
      </c>
      <c r="C13" s="310"/>
      <c r="G13" s="217"/>
      <c r="H13" s="217"/>
    </row>
    <row r="14" spans="1:8" s="289" customFormat="1" ht="15.75" x14ac:dyDescent="0.25">
      <c r="A14" s="288" t="s">
        <v>542</v>
      </c>
      <c r="B14" s="303">
        <v>1563.8</v>
      </c>
      <c r="C14" s="303"/>
      <c r="G14" s="217"/>
      <c r="H14" s="217"/>
    </row>
    <row r="15" spans="1:8" ht="15.75" x14ac:dyDescent="0.25">
      <c r="A15" s="288" t="s">
        <v>541</v>
      </c>
      <c r="B15" s="303">
        <v>1093.3</v>
      </c>
      <c r="C15" s="303"/>
      <c r="G15" s="217"/>
      <c r="H15" s="217"/>
    </row>
    <row r="16" spans="1:8" ht="15.75" x14ac:dyDescent="0.25">
      <c r="A16" s="288" t="s">
        <v>540</v>
      </c>
      <c r="B16" s="303">
        <v>1219.5999999999999</v>
      </c>
      <c r="C16" s="303"/>
      <c r="G16" s="217"/>
      <c r="H16" s="217"/>
    </row>
    <row r="17" spans="1:8" ht="15.75" x14ac:dyDescent="0.25">
      <c r="A17" s="288" t="s">
        <v>539</v>
      </c>
      <c r="B17" s="303">
        <v>532.4</v>
      </c>
      <c r="C17" s="303"/>
      <c r="G17" s="217"/>
      <c r="H17" s="217"/>
    </row>
    <row r="18" spans="1:8" ht="15.75" x14ac:dyDescent="0.25">
      <c r="A18" s="286" t="s">
        <v>538</v>
      </c>
      <c r="B18" s="303">
        <v>733.1</v>
      </c>
      <c r="C18" s="303"/>
      <c r="G18" s="217"/>
      <c r="H18" s="217"/>
    </row>
    <row r="19" spans="1:8" ht="15.75" x14ac:dyDescent="0.25">
      <c r="A19" s="287" t="s">
        <v>537</v>
      </c>
      <c r="B19" s="303">
        <v>818.2</v>
      </c>
      <c r="C19" s="303"/>
      <c r="G19" s="217"/>
      <c r="H19" s="217"/>
    </row>
    <row r="20" spans="1:8" ht="15.75" x14ac:dyDescent="0.25">
      <c r="A20" s="286" t="s">
        <v>536</v>
      </c>
      <c r="B20" s="303">
        <v>593.29999999999995</v>
      </c>
      <c r="C20" s="303"/>
      <c r="G20" s="217"/>
      <c r="H20" s="217"/>
    </row>
    <row r="21" spans="1:8" ht="15.75" x14ac:dyDescent="0.25">
      <c r="A21" s="286" t="s">
        <v>535</v>
      </c>
      <c r="B21" s="303">
        <v>677.9</v>
      </c>
      <c r="C21" s="303"/>
      <c r="G21" s="217"/>
      <c r="H21" s="217"/>
    </row>
    <row r="22" spans="1:8" ht="15.75" x14ac:dyDescent="0.25">
      <c r="A22" s="286" t="s">
        <v>534</v>
      </c>
      <c r="B22" s="303">
        <v>1146.7</v>
      </c>
      <c r="C22" s="303"/>
      <c r="G22" s="217"/>
      <c r="H22" s="217"/>
    </row>
    <row r="23" spans="1:8" ht="15.75" x14ac:dyDescent="0.25">
      <c r="A23" s="286" t="s">
        <v>533</v>
      </c>
      <c r="B23" s="303">
        <v>220.6</v>
      </c>
      <c r="C23" s="303"/>
      <c r="G23" s="217"/>
      <c r="H23" s="217"/>
    </row>
    <row r="24" spans="1:8" ht="15.75" x14ac:dyDescent="0.25">
      <c r="A24" s="286" t="s">
        <v>532</v>
      </c>
      <c r="B24" s="303">
        <v>289.10000000000002</v>
      </c>
      <c r="C24" s="303"/>
      <c r="G24" s="217"/>
      <c r="H24" s="217"/>
    </row>
    <row r="25" spans="1:8" ht="15.75" x14ac:dyDescent="0.25">
      <c r="A25" s="286" t="s">
        <v>531</v>
      </c>
      <c r="B25" s="303">
        <v>131.69999999999999</v>
      </c>
      <c r="C25" s="303"/>
      <c r="G25" s="217"/>
      <c r="H25" s="217"/>
    </row>
    <row r="26" spans="1:8" ht="15.75" x14ac:dyDescent="0.25">
      <c r="A26" s="286" t="s">
        <v>530</v>
      </c>
      <c r="B26" s="303">
        <v>691.2</v>
      </c>
      <c r="C26" s="303"/>
      <c r="G26" s="285"/>
      <c r="H26" s="285"/>
    </row>
    <row r="27" spans="1:8" ht="15.75" x14ac:dyDescent="0.25">
      <c r="A27" s="218" t="s">
        <v>529</v>
      </c>
      <c r="B27" s="304">
        <f>SUM(B12:C26)</f>
        <v>17068.800000000003</v>
      </c>
      <c r="C27" s="304"/>
      <c r="G27" s="217"/>
      <c r="H27" s="217"/>
    </row>
    <row r="28" spans="1:8" ht="15.75" x14ac:dyDescent="0.25">
      <c r="A28" s="215"/>
      <c r="G28" s="216"/>
      <c r="H28" s="216"/>
    </row>
    <row r="29" spans="1:8" ht="15.75" x14ac:dyDescent="0.25">
      <c r="A29" s="215"/>
    </row>
    <row r="30" spans="1:8" ht="15.75" x14ac:dyDescent="0.25">
      <c r="A30" s="215"/>
    </row>
    <row r="31" spans="1:8" ht="15.75" x14ac:dyDescent="0.25">
      <c r="A31" s="215"/>
    </row>
    <row r="32" spans="1:8" ht="15.75" x14ac:dyDescent="0.25">
      <c r="A32" s="215"/>
    </row>
    <row r="33" spans="1:1" ht="15.75" x14ac:dyDescent="0.25">
      <c r="A33" s="215"/>
    </row>
    <row r="34" spans="1:1" ht="15.75" x14ac:dyDescent="0.25">
      <c r="A34" s="215"/>
    </row>
    <row r="35" spans="1:1" ht="15.75" x14ac:dyDescent="0.25">
      <c r="A35" s="215"/>
    </row>
    <row r="36" spans="1:1" ht="15.75" x14ac:dyDescent="0.25">
      <c r="A36" s="215"/>
    </row>
    <row r="37" spans="1:1" ht="15.75" x14ac:dyDescent="0.25">
      <c r="A37" s="215"/>
    </row>
    <row r="38" spans="1:1" ht="15.75" x14ac:dyDescent="0.25">
      <c r="A38" s="215"/>
    </row>
    <row r="39" spans="1:1" ht="15.75" x14ac:dyDescent="0.25">
      <c r="A39" s="215"/>
    </row>
    <row r="40" spans="1:1" ht="15.75" x14ac:dyDescent="0.25">
      <c r="A40" s="215"/>
    </row>
    <row r="41" spans="1:1" ht="15.75" x14ac:dyDescent="0.25">
      <c r="A41" s="215"/>
    </row>
    <row r="42" spans="1:1" ht="15.75" x14ac:dyDescent="0.25">
      <c r="A42" s="215"/>
    </row>
    <row r="43" spans="1:1" ht="15.75" x14ac:dyDescent="0.25">
      <c r="A43" s="215"/>
    </row>
    <row r="44" spans="1:1" ht="15.75" x14ac:dyDescent="0.25">
      <c r="A44" s="215"/>
    </row>
    <row r="45" spans="1:1" ht="15.75" x14ac:dyDescent="0.25">
      <c r="A45" s="215"/>
    </row>
    <row r="46" spans="1:1" ht="15.75" x14ac:dyDescent="0.25">
      <c r="A46" s="215"/>
    </row>
    <row r="47" spans="1:1" ht="15.75" x14ac:dyDescent="0.25">
      <c r="A47" s="215"/>
    </row>
    <row r="48" spans="1:1" ht="15.75" x14ac:dyDescent="0.25">
      <c r="A48" s="215"/>
    </row>
    <row r="49" spans="1:1" ht="15.75" x14ac:dyDescent="0.25">
      <c r="A49" s="215"/>
    </row>
    <row r="50" spans="1:1" ht="15.75" x14ac:dyDescent="0.25">
      <c r="A50" s="215"/>
    </row>
    <row r="51" spans="1:1" ht="15.75" x14ac:dyDescent="0.25">
      <c r="A51" s="215"/>
    </row>
    <row r="52" spans="1:1" ht="15.75" x14ac:dyDescent="0.25">
      <c r="A52" s="215"/>
    </row>
    <row r="53" spans="1:1" ht="15.75" x14ac:dyDescent="0.25">
      <c r="A53" s="215"/>
    </row>
    <row r="54" spans="1:1" ht="15.75" x14ac:dyDescent="0.25">
      <c r="A54" s="215"/>
    </row>
    <row r="55" spans="1:1" ht="15.75" x14ac:dyDescent="0.25">
      <c r="A55" s="215"/>
    </row>
    <row r="56" spans="1:1" ht="15.75" x14ac:dyDescent="0.25">
      <c r="A56" s="215"/>
    </row>
    <row r="57" spans="1:1" ht="15.75" x14ac:dyDescent="0.25">
      <c r="A57" s="215"/>
    </row>
    <row r="58" spans="1:1" ht="15.75" x14ac:dyDescent="0.25">
      <c r="A58" s="215"/>
    </row>
    <row r="59" spans="1:1" ht="15.75" x14ac:dyDescent="0.25">
      <c r="A59" s="215"/>
    </row>
    <row r="60" spans="1:1" ht="15.75" x14ac:dyDescent="0.25">
      <c r="A60" s="215"/>
    </row>
    <row r="61" spans="1:1" ht="15.75" x14ac:dyDescent="0.25">
      <c r="A61" s="215"/>
    </row>
    <row r="62" spans="1:1" ht="15.75" x14ac:dyDescent="0.25">
      <c r="A62" s="215"/>
    </row>
    <row r="63" spans="1:1" ht="15.75" x14ac:dyDescent="0.25">
      <c r="A63" s="215"/>
    </row>
    <row r="64" spans="1:1" ht="15.75" x14ac:dyDescent="0.25">
      <c r="A64" s="215"/>
    </row>
    <row r="65" spans="1:1" ht="15.75" x14ac:dyDescent="0.25">
      <c r="A65" s="215"/>
    </row>
    <row r="66" spans="1:1" ht="15.75" x14ac:dyDescent="0.25">
      <c r="A66" s="215"/>
    </row>
    <row r="67" spans="1:1" ht="15.75" x14ac:dyDescent="0.25">
      <c r="A67" s="215"/>
    </row>
    <row r="68" spans="1:1" ht="15.75" x14ac:dyDescent="0.25">
      <c r="A68" s="215"/>
    </row>
    <row r="69" spans="1:1" ht="15.75" x14ac:dyDescent="0.25">
      <c r="A69" s="215"/>
    </row>
    <row r="70" spans="1:1" ht="15.75" x14ac:dyDescent="0.25">
      <c r="A70" s="215"/>
    </row>
    <row r="71" spans="1:1" ht="15.75" x14ac:dyDescent="0.25">
      <c r="A71" s="215"/>
    </row>
    <row r="72" spans="1:1" ht="15.75" x14ac:dyDescent="0.25">
      <c r="A72" s="215"/>
    </row>
    <row r="73" spans="1:1" ht="15.75" x14ac:dyDescent="0.25">
      <c r="A73" s="215"/>
    </row>
    <row r="74" spans="1:1" ht="15.75" x14ac:dyDescent="0.25">
      <c r="A74" s="215"/>
    </row>
    <row r="75" spans="1:1" ht="15.75" x14ac:dyDescent="0.25">
      <c r="A75" s="215"/>
    </row>
    <row r="76" spans="1:1" ht="15.75" x14ac:dyDescent="0.25">
      <c r="A76" s="215"/>
    </row>
    <row r="77" spans="1:1" ht="15.75" x14ac:dyDescent="0.25">
      <c r="A77" s="215"/>
    </row>
    <row r="78" spans="1:1" ht="15.75" x14ac:dyDescent="0.25">
      <c r="A78" s="215"/>
    </row>
    <row r="79" spans="1:1" ht="15.75" x14ac:dyDescent="0.25">
      <c r="A79" s="215"/>
    </row>
    <row r="80" spans="1:1" ht="15.75" x14ac:dyDescent="0.25">
      <c r="A80" s="215"/>
    </row>
    <row r="81" spans="1:1" ht="15.75" x14ac:dyDescent="0.25">
      <c r="A81" s="215"/>
    </row>
    <row r="82" spans="1:1" ht="15.75" x14ac:dyDescent="0.25">
      <c r="A82" s="215"/>
    </row>
    <row r="83" spans="1:1" ht="15.75" x14ac:dyDescent="0.25">
      <c r="A83" s="215"/>
    </row>
    <row r="84" spans="1:1" ht="15.75" x14ac:dyDescent="0.25">
      <c r="A84" s="215"/>
    </row>
    <row r="85" spans="1:1" ht="15.75" x14ac:dyDescent="0.25">
      <c r="A85" s="215"/>
    </row>
    <row r="86" spans="1:1" ht="15.75" x14ac:dyDescent="0.25">
      <c r="A86" s="215"/>
    </row>
    <row r="87" spans="1:1" ht="15.75" x14ac:dyDescent="0.25">
      <c r="A87" s="215"/>
    </row>
    <row r="88" spans="1:1" ht="15.75" x14ac:dyDescent="0.25">
      <c r="A88" s="215"/>
    </row>
    <row r="89" spans="1:1" ht="15.75" x14ac:dyDescent="0.25">
      <c r="A89" s="215"/>
    </row>
    <row r="90" spans="1:1" ht="15.75" x14ac:dyDescent="0.25">
      <c r="A90" s="215"/>
    </row>
    <row r="91" spans="1:1" ht="15.75" x14ac:dyDescent="0.25">
      <c r="A91" s="215"/>
    </row>
    <row r="92" spans="1:1" ht="15.75" x14ac:dyDescent="0.25">
      <c r="A92" s="215"/>
    </row>
    <row r="93" spans="1:1" ht="15.75" x14ac:dyDescent="0.25">
      <c r="A93" s="215"/>
    </row>
    <row r="94" spans="1:1" ht="15.75" x14ac:dyDescent="0.25">
      <c r="A94" s="215"/>
    </row>
    <row r="95" spans="1:1" ht="15.75" x14ac:dyDescent="0.25">
      <c r="A95" s="215"/>
    </row>
    <row r="96" spans="1:1" ht="15.75" x14ac:dyDescent="0.25">
      <c r="A96" s="215"/>
    </row>
    <row r="97" spans="1:1" ht="15.75" x14ac:dyDescent="0.25">
      <c r="A97" s="215"/>
    </row>
    <row r="98" spans="1:1" ht="15.75" x14ac:dyDescent="0.25">
      <c r="A98" s="215"/>
    </row>
    <row r="99" spans="1:1" ht="15.75" x14ac:dyDescent="0.25">
      <c r="A99" s="215"/>
    </row>
    <row r="100" spans="1:1" ht="15.75" x14ac:dyDescent="0.25">
      <c r="A100" s="215"/>
    </row>
    <row r="101" spans="1:1" ht="15.75" x14ac:dyDescent="0.25">
      <c r="A101" s="215"/>
    </row>
    <row r="102" spans="1:1" ht="15.75" x14ac:dyDescent="0.25">
      <c r="A102" s="215"/>
    </row>
    <row r="103" spans="1:1" ht="15.75" x14ac:dyDescent="0.25">
      <c r="A103" s="215"/>
    </row>
    <row r="104" spans="1:1" ht="15.75" x14ac:dyDescent="0.25">
      <c r="A104" s="215"/>
    </row>
    <row r="105" spans="1:1" ht="15.75" x14ac:dyDescent="0.25">
      <c r="A105" s="215"/>
    </row>
    <row r="106" spans="1:1" ht="15.75" x14ac:dyDescent="0.25">
      <c r="A106" s="215"/>
    </row>
    <row r="107" spans="1:1" ht="15.75" x14ac:dyDescent="0.25">
      <c r="A107" s="215"/>
    </row>
    <row r="108" spans="1:1" ht="15.75" x14ac:dyDescent="0.25">
      <c r="A108" s="215"/>
    </row>
    <row r="109" spans="1:1" ht="15.75" x14ac:dyDescent="0.25">
      <c r="A109" s="215"/>
    </row>
    <row r="110" spans="1:1" ht="15.75" x14ac:dyDescent="0.25">
      <c r="A110" s="215"/>
    </row>
    <row r="111" spans="1:1" ht="15.75" x14ac:dyDescent="0.25">
      <c r="A111" s="215"/>
    </row>
    <row r="112" spans="1:1" ht="15.75" x14ac:dyDescent="0.25">
      <c r="A112" s="215"/>
    </row>
    <row r="113" spans="1:1" ht="15.75" x14ac:dyDescent="0.25">
      <c r="A113" s="215"/>
    </row>
    <row r="114" spans="1:1" ht="15.75" x14ac:dyDescent="0.25">
      <c r="A114" s="215"/>
    </row>
    <row r="115" spans="1:1" ht="15.75" x14ac:dyDescent="0.25">
      <c r="A115" s="215"/>
    </row>
    <row r="116" spans="1:1" ht="15.75" x14ac:dyDescent="0.25">
      <c r="A116" s="215"/>
    </row>
    <row r="117" spans="1:1" ht="15.75" x14ac:dyDescent="0.25">
      <c r="A117" s="215"/>
    </row>
    <row r="118" spans="1:1" ht="15.75" x14ac:dyDescent="0.25">
      <c r="A118" s="215"/>
    </row>
    <row r="119" spans="1:1" ht="15.75" x14ac:dyDescent="0.25">
      <c r="A119" s="215"/>
    </row>
    <row r="120" spans="1:1" ht="15.75" x14ac:dyDescent="0.25">
      <c r="A120" s="215"/>
    </row>
    <row r="121" spans="1:1" ht="15.75" x14ac:dyDescent="0.25">
      <c r="A121" s="215"/>
    </row>
    <row r="122" spans="1:1" ht="15.75" x14ac:dyDescent="0.25">
      <c r="A122" s="215"/>
    </row>
    <row r="123" spans="1:1" ht="15.75" x14ac:dyDescent="0.25">
      <c r="A123" s="215"/>
    </row>
    <row r="124" spans="1:1" ht="15.75" x14ac:dyDescent="0.25">
      <c r="A124" s="215"/>
    </row>
    <row r="125" spans="1:1" ht="15.75" x14ac:dyDescent="0.25">
      <c r="A125" s="215"/>
    </row>
    <row r="126" spans="1:1" ht="15.75" x14ac:dyDescent="0.25">
      <c r="A126" s="215"/>
    </row>
    <row r="127" spans="1:1" ht="15.75" x14ac:dyDescent="0.25">
      <c r="A127" s="215"/>
    </row>
    <row r="128" spans="1:1" ht="15.75" x14ac:dyDescent="0.25">
      <c r="A128" s="215"/>
    </row>
    <row r="129" spans="1:1" ht="15.75" x14ac:dyDescent="0.25">
      <c r="A129" s="215"/>
    </row>
    <row r="130" spans="1:1" ht="15.75" x14ac:dyDescent="0.25">
      <c r="A130" s="215"/>
    </row>
    <row r="131" spans="1:1" ht="15.75" x14ac:dyDescent="0.25">
      <c r="A131" s="215"/>
    </row>
    <row r="132" spans="1:1" ht="15.75" x14ac:dyDescent="0.25">
      <c r="A132" s="215"/>
    </row>
    <row r="133" spans="1:1" ht="15.75" x14ac:dyDescent="0.25">
      <c r="A133" s="215"/>
    </row>
    <row r="134" spans="1:1" ht="15.75" x14ac:dyDescent="0.25">
      <c r="A134" s="215"/>
    </row>
    <row r="135" spans="1:1" ht="15.75" x14ac:dyDescent="0.25">
      <c r="A135" s="215"/>
    </row>
    <row r="136" spans="1:1" ht="15.75" x14ac:dyDescent="0.25">
      <c r="A136" s="215"/>
    </row>
    <row r="137" spans="1:1" ht="15.75" x14ac:dyDescent="0.25">
      <c r="A137" s="215"/>
    </row>
    <row r="138" spans="1:1" ht="15.75" x14ac:dyDescent="0.25">
      <c r="A138" s="215"/>
    </row>
    <row r="139" spans="1:1" ht="15.75" x14ac:dyDescent="0.25">
      <c r="A139" s="215"/>
    </row>
    <row r="140" spans="1:1" ht="15.75" x14ac:dyDescent="0.25">
      <c r="A140" s="215"/>
    </row>
    <row r="141" spans="1:1" ht="15.75" x14ac:dyDescent="0.25">
      <c r="A141" s="215"/>
    </row>
    <row r="142" spans="1:1" ht="15.75" x14ac:dyDescent="0.25">
      <c r="A142" s="215"/>
    </row>
    <row r="143" spans="1:1" ht="15.75" x14ac:dyDescent="0.25">
      <c r="A143" s="215"/>
    </row>
    <row r="144" spans="1:1" ht="15.75" x14ac:dyDescent="0.25">
      <c r="A144" s="215"/>
    </row>
    <row r="145" spans="1:1" ht="15.75" x14ac:dyDescent="0.25">
      <c r="A145" s="215"/>
    </row>
    <row r="146" spans="1:1" ht="15.75" x14ac:dyDescent="0.25">
      <c r="A146" s="215"/>
    </row>
    <row r="147" spans="1:1" ht="15.75" x14ac:dyDescent="0.25">
      <c r="A147" s="215"/>
    </row>
    <row r="148" spans="1:1" ht="15.75" x14ac:dyDescent="0.25">
      <c r="A148" s="215"/>
    </row>
    <row r="149" spans="1:1" ht="15.75" x14ac:dyDescent="0.25">
      <c r="A149" s="215"/>
    </row>
    <row r="150" spans="1:1" ht="15.75" x14ac:dyDescent="0.25">
      <c r="A150" s="215"/>
    </row>
    <row r="151" spans="1:1" ht="15.75" x14ac:dyDescent="0.25">
      <c r="A151" s="215"/>
    </row>
    <row r="152" spans="1:1" ht="15.75" x14ac:dyDescent="0.25">
      <c r="A152" s="215"/>
    </row>
    <row r="153" spans="1:1" ht="15.75" x14ac:dyDescent="0.25">
      <c r="A153" s="215"/>
    </row>
    <row r="154" spans="1:1" ht="15.75" x14ac:dyDescent="0.25">
      <c r="A154" s="215"/>
    </row>
    <row r="155" spans="1:1" ht="15.75" x14ac:dyDescent="0.25">
      <c r="A155" s="215"/>
    </row>
    <row r="156" spans="1:1" ht="15.75" x14ac:dyDescent="0.25">
      <c r="A156" s="215"/>
    </row>
    <row r="157" spans="1:1" ht="15.75" x14ac:dyDescent="0.25">
      <c r="A157" s="215"/>
    </row>
    <row r="158" spans="1:1" ht="15.75" x14ac:dyDescent="0.25">
      <c r="A158" s="215"/>
    </row>
    <row r="159" spans="1:1" ht="15.75" x14ac:dyDescent="0.25">
      <c r="A159" s="215"/>
    </row>
    <row r="160" spans="1:1" ht="15.75" x14ac:dyDescent="0.25">
      <c r="A160" s="215"/>
    </row>
    <row r="161" spans="1:1" ht="15.75" x14ac:dyDescent="0.25">
      <c r="A161" s="215"/>
    </row>
    <row r="162" spans="1:1" ht="15.75" x14ac:dyDescent="0.25">
      <c r="A162" s="215"/>
    </row>
    <row r="163" spans="1:1" ht="15.75" x14ac:dyDescent="0.25">
      <c r="A163" s="215"/>
    </row>
    <row r="164" spans="1:1" ht="15.75" x14ac:dyDescent="0.25">
      <c r="A164" s="215"/>
    </row>
    <row r="165" spans="1:1" ht="15.75" x14ac:dyDescent="0.25">
      <c r="A165" s="215"/>
    </row>
    <row r="166" spans="1:1" ht="15.75" x14ac:dyDescent="0.25">
      <c r="A166" s="215"/>
    </row>
    <row r="167" spans="1:1" ht="15.75" x14ac:dyDescent="0.25">
      <c r="A167" s="215"/>
    </row>
    <row r="168" spans="1:1" ht="15.75" x14ac:dyDescent="0.25">
      <c r="A168" s="215"/>
    </row>
    <row r="169" spans="1:1" ht="15.75" x14ac:dyDescent="0.25">
      <c r="A169" s="215"/>
    </row>
    <row r="170" spans="1:1" ht="15.75" x14ac:dyDescent="0.25">
      <c r="A170" s="215"/>
    </row>
    <row r="171" spans="1:1" ht="15.75" x14ac:dyDescent="0.25">
      <c r="A171" s="215"/>
    </row>
    <row r="172" spans="1:1" ht="15.75" x14ac:dyDescent="0.25">
      <c r="A172" s="215"/>
    </row>
    <row r="173" spans="1:1" ht="15.75" x14ac:dyDescent="0.25">
      <c r="A173" s="215"/>
    </row>
    <row r="174" spans="1:1" ht="15.75" x14ac:dyDescent="0.25">
      <c r="A174" s="215"/>
    </row>
    <row r="175" spans="1:1" ht="15.75" x14ac:dyDescent="0.25">
      <c r="A175" s="215"/>
    </row>
    <row r="176" spans="1:1" ht="15.75" x14ac:dyDescent="0.25">
      <c r="A176" s="215"/>
    </row>
    <row r="177" spans="1:1" ht="15.75" x14ac:dyDescent="0.25">
      <c r="A177" s="215"/>
    </row>
    <row r="178" spans="1:1" ht="15.75" x14ac:dyDescent="0.25">
      <c r="A178" s="215"/>
    </row>
    <row r="179" spans="1:1" ht="15.75" x14ac:dyDescent="0.25">
      <c r="A179" s="215"/>
    </row>
    <row r="180" spans="1:1" ht="15.75" x14ac:dyDescent="0.25">
      <c r="A180" s="215"/>
    </row>
    <row r="181" spans="1:1" ht="15.75" x14ac:dyDescent="0.25">
      <c r="A181" s="215"/>
    </row>
    <row r="182" spans="1:1" ht="15.75" x14ac:dyDescent="0.25">
      <c r="A182" s="215"/>
    </row>
    <row r="183" spans="1:1" ht="15.75" x14ac:dyDescent="0.25">
      <c r="A183" s="215"/>
    </row>
    <row r="184" spans="1:1" ht="15.75" x14ac:dyDescent="0.25">
      <c r="A184" s="215"/>
    </row>
    <row r="185" spans="1:1" ht="15.75" x14ac:dyDescent="0.25">
      <c r="A185" s="215"/>
    </row>
    <row r="186" spans="1:1" ht="15.75" x14ac:dyDescent="0.25">
      <c r="A186" s="215"/>
    </row>
    <row r="187" spans="1:1" ht="15.75" x14ac:dyDescent="0.25">
      <c r="A187" s="215"/>
    </row>
    <row r="188" spans="1:1" ht="15.75" x14ac:dyDescent="0.25">
      <c r="A188" s="215"/>
    </row>
    <row r="189" spans="1:1" ht="15.75" x14ac:dyDescent="0.25">
      <c r="A189" s="215"/>
    </row>
    <row r="190" spans="1:1" ht="15.75" x14ac:dyDescent="0.25">
      <c r="A190" s="215"/>
    </row>
    <row r="191" spans="1:1" ht="15.75" x14ac:dyDescent="0.25">
      <c r="A191" s="215"/>
    </row>
    <row r="192" spans="1:1" ht="15.75" x14ac:dyDescent="0.25">
      <c r="A192" s="215"/>
    </row>
    <row r="193" spans="1:1" ht="15.75" x14ac:dyDescent="0.25">
      <c r="A193" s="215"/>
    </row>
    <row r="194" spans="1:1" ht="15.75" x14ac:dyDescent="0.25">
      <c r="A194" s="215"/>
    </row>
    <row r="195" spans="1:1" ht="15.75" x14ac:dyDescent="0.25">
      <c r="A195" s="215"/>
    </row>
    <row r="196" spans="1:1" ht="15.75" x14ac:dyDescent="0.25">
      <c r="A196" s="215"/>
    </row>
    <row r="197" spans="1:1" ht="15.75" x14ac:dyDescent="0.25">
      <c r="A197" s="215"/>
    </row>
    <row r="198" spans="1:1" ht="15.75" x14ac:dyDescent="0.25">
      <c r="A198" s="215"/>
    </row>
    <row r="199" spans="1:1" ht="15.75" x14ac:dyDescent="0.25">
      <c r="A199" s="215"/>
    </row>
    <row r="200" spans="1:1" ht="15.75" x14ac:dyDescent="0.25">
      <c r="A200" s="215"/>
    </row>
    <row r="201" spans="1:1" ht="15.75" x14ac:dyDescent="0.25">
      <c r="A201" s="215"/>
    </row>
    <row r="202" spans="1:1" ht="15.75" x14ac:dyDescent="0.25">
      <c r="A202" s="215"/>
    </row>
    <row r="203" spans="1:1" ht="15.75" x14ac:dyDescent="0.25">
      <c r="A203" s="215"/>
    </row>
    <row r="204" spans="1:1" ht="15.75" x14ac:dyDescent="0.25">
      <c r="A204" s="215"/>
    </row>
    <row r="205" spans="1:1" ht="15.75" x14ac:dyDescent="0.25">
      <c r="A205" s="215"/>
    </row>
    <row r="206" spans="1:1" ht="15.75" x14ac:dyDescent="0.25">
      <c r="A206" s="215"/>
    </row>
    <row r="207" spans="1:1" ht="15.75" x14ac:dyDescent="0.25">
      <c r="A207" s="215"/>
    </row>
    <row r="208" spans="1:1" ht="15.75" x14ac:dyDescent="0.25">
      <c r="A208" s="215"/>
    </row>
    <row r="209" spans="1:1" ht="15.75" x14ac:dyDescent="0.25">
      <c r="A209" s="215"/>
    </row>
    <row r="210" spans="1:1" ht="15.75" x14ac:dyDescent="0.25">
      <c r="A210" s="215"/>
    </row>
    <row r="211" spans="1:1" ht="15.75" x14ac:dyDescent="0.25">
      <c r="A211" s="215"/>
    </row>
    <row r="212" spans="1:1" ht="15.75" x14ac:dyDescent="0.25">
      <c r="A212" s="215"/>
    </row>
    <row r="213" spans="1:1" ht="15.75" x14ac:dyDescent="0.25">
      <c r="A213" s="215"/>
    </row>
    <row r="214" spans="1:1" ht="15.75" x14ac:dyDescent="0.25">
      <c r="A214" s="215"/>
    </row>
    <row r="215" spans="1:1" ht="15.75" x14ac:dyDescent="0.25">
      <c r="A215" s="215"/>
    </row>
    <row r="216" spans="1:1" ht="15.75" x14ac:dyDescent="0.25">
      <c r="A216" s="215"/>
    </row>
    <row r="217" spans="1:1" ht="15.75" x14ac:dyDescent="0.25">
      <c r="A217" s="215"/>
    </row>
    <row r="218" spans="1:1" ht="15.75" x14ac:dyDescent="0.25">
      <c r="A218" s="215"/>
    </row>
    <row r="219" spans="1:1" ht="15.75" x14ac:dyDescent="0.25">
      <c r="A219" s="215"/>
    </row>
    <row r="220" spans="1:1" ht="15.75" x14ac:dyDescent="0.25">
      <c r="A220" s="215"/>
    </row>
    <row r="221" spans="1:1" ht="15.75" x14ac:dyDescent="0.25">
      <c r="A221" s="215"/>
    </row>
    <row r="222" spans="1:1" ht="15.75" x14ac:dyDescent="0.25">
      <c r="A222" s="215"/>
    </row>
    <row r="223" spans="1:1" ht="15.75" x14ac:dyDescent="0.25">
      <c r="A223" s="215"/>
    </row>
    <row r="224" spans="1:1" ht="15.75" x14ac:dyDescent="0.25">
      <c r="A224" s="215"/>
    </row>
    <row r="225" spans="1:1" ht="15.75" x14ac:dyDescent="0.25">
      <c r="A225" s="215"/>
    </row>
    <row r="226" spans="1:1" ht="15.75" x14ac:dyDescent="0.25">
      <c r="A226" s="215"/>
    </row>
    <row r="227" spans="1:1" ht="15.75" x14ac:dyDescent="0.25">
      <c r="A227" s="215"/>
    </row>
    <row r="228" spans="1:1" ht="15.75" x14ac:dyDescent="0.25">
      <c r="A228" s="215"/>
    </row>
    <row r="229" spans="1:1" ht="15.75" x14ac:dyDescent="0.25">
      <c r="A229" s="215"/>
    </row>
    <row r="230" spans="1:1" ht="15.75" x14ac:dyDescent="0.25">
      <c r="A230" s="215"/>
    </row>
    <row r="231" spans="1:1" ht="15.75" x14ac:dyDescent="0.25">
      <c r="A231" s="215"/>
    </row>
    <row r="232" spans="1:1" ht="15.75" x14ac:dyDescent="0.25">
      <c r="A232" s="215"/>
    </row>
    <row r="233" spans="1:1" ht="15.75" x14ac:dyDescent="0.25">
      <c r="A233" s="215"/>
    </row>
    <row r="234" spans="1:1" ht="15.75" x14ac:dyDescent="0.25">
      <c r="A234" s="215"/>
    </row>
    <row r="235" spans="1:1" ht="15.75" x14ac:dyDescent="0.25">
      <c r="A235" s="215"/>
    </row>
    <row r="236" spans="1:1" ht="15.75" x14ac:dyDescent="0.25">
      <c r="A236" s="215"/>
    </row>
    <row r="237" spans="1:1" ht="15.75" x14ac:dyDescent="0.25">
      <c r="A237" s="215"/>
    </row>
    <row r="238" spans="1:1" ht="15.75" x14ac:dyDescent="0.25">
      <c r="A238" s="215"/>
    </row>
    <row r="239" spans="1:1" ht="15.75" x14ac:dyDescent="0.25">
      <c r="A239" s="215"/>
    </row>
    <row r="240" spans="1:1" ht="15.75" x14ac:dyDescent="0.25">
      <c r="A240" s="215"/>
    </row>
    <row r="241" spans="1:1" ht="15.75" x14ac:dyDescent="0.25">
      <c r="A241" s="215"/>
    </row>
    <row r="242" spans="1:1" ht="15.75" x14ac:dyDescent="0.25">
      <c r="A242" s="215"/>
    </row>
    <row r="243" spans="1:1" ht="15.75" x14ac:dyDescent="0.25">
      <c r="A243" s="215"/>
    </row>
    <row r="244" spans="1:1" ht="15.75" x14ac:dyDescent="0.25">
      <c r="A244" s="215"/>
    </row>
    <row r="245" spans="1:1" ht="15.75" x14ac:dyDescent="0.25">
      <c r="A245" s="215"/>
    </row>
    <row r="246" spans="1:1" ht="15.75" x14ac:dyDescent="0.25">
      <c r="A246" s="215"/>
    </row>
    <row r="247" spans="1:1" ht="15.75" x14ac:dyDescent="0.25">
      <c r="A247" s="215"/>
    </row>
    <row r="248" spans="1:1" ht="15.75" x14ac:dyDescent="0.25">
      <c r="A248" s="215"/>
    </row>
    <row r="249" spans="1:1" ht="15.75" x14ac:dyDescent="0.25">
      <c r="A249" s="215"/>
    </row>
    <row r="250" spans="1:1" ht="15.75" x14ac:dyDescent="0.25">
      <c r="A250" s="215"/>
    </row>
    <row r="251" spans="1:1" ht="15.75" x14ac:dyDescent="0.25">
      <c r="A251" s="215"/>
    </row>
    <row r="252" spans="1:1" ht="15.75" x14ac:dyDescent="0.25">
      <c r="A252" s="215"/>
    </row>
    <row r="253" spans="1:1" ht="15.75" x14ac:dyDescent="0.25">
      <c r="A253" s="215"/>
    </row>
    <row r="254" spans="1:1" ht="15.75" x14ac:dyDescent="0.25">
      <c r="A254" s="215"/>
    </row>
    <row r="255" spans="1:1" ht="15.75" x14ac:dyDescent="0.25">
      <c r="A255" s="215"/>
    </row>
    <row r="256" spans="1:1" ht="15.75" x14ac:dyDescent="0.25">
      <c r="A256" s="215"/>
    </row>
    <row r="257" spans="1:1" ht="15.75" x14ac:dyDescent="0.25">
      <c r="A257" s="215"/>
    </row>
    <row r="258" spans="1:1" ht="15.75" x14ac:dyDescent="0.25">
      <c r="A258" s="215"/>
    </row>
    <row r="259" spans="1:1" ht="15.75" x14ac:dyDescent="0.25">
      <c r="A259" s="215"/>
    </row>
    <row r="260" spans="1:1" ht="15.75" x14ac:dyDescent="0.25">
      <c r="A260" s="215"/>
    </row>
    <row r="261" spans="1:1" ht="15.75" x14ac:dyDescent="0.25">
      <c r="A261" s="215"/>
    </row>
    <row r="262" spans="1:1" ht="15.75" x14ac:dyDescent="0.25">
      <c r="A262" s="215"/>
    </row>
    <row r="263" spans="1:1" ht="15.75" x14ac:dyDescent="0.25">
      <c r="A263" s="215"/>
    </row>
    <row r="264" spans="1:1" ht="15.75" x14ac:dyDescent="0.25">
      <c r="A264" s="215"/>
    </row>
    <row r="265" spans="1:1" ht="15.75" x14ac:dyDescent="0.25">
      <c r="A265" s="215"/>
    </row>
    <row r="266" spans="1:1" ht="15.75" x14ac:dyDescent="0.25">
      <c r="A266" s="215"/>
    </row>
    <row r="267" spans="1:1" ht="15.75" x14ac:dyDescent="0.25">
      <c r="A267" s="215"/>
    </row>
    <row r="268" spans="1:1" ht="15.75" x14ac:dyDescent="0.25">
      <c r="A268" s="215"/>
    </row>
    <row r="269" spans="1:1" ht="15.75" x14ac:dyDescent="0.25">
      <c r="A269" s="215"/>
    </row>
    <row r="270" spans="1:1" ht="15.75" x14ac:dyDescent="0.25">
      <c r="A270" s="215"/>
    </row>
    <row r="271" spans="1:1" ht="15.75" x14ac:dyDescent="0.25">
      <c r="A271" s="215"/>
    </row>
    <row r="272" spans="1:1" ht="15.75" x14ac:dyDescent="0.25">
      <c r="A272" s="215"/>
    </row>
    <row r="273" spans="1:1" ht="15.75" x14ac:dyDescent="0.25">
      <c r="A273" s="215"/>
    </row>
    <row r="274" spans="1:1" ht="15.75" x14ac:dyDescent="0.25">
      <c r="A274" s="215"/>
    </row>
    <row r="275" spans="1:1" ht="15.75" x14ac:dyDescent="0.25">
      <c r="A275" s="215"/>
    </row>
    <row r="276" spans="1:1" ht="15.75" x14ac:dyDescent="0.25">
      <c r="A276" s="215"/>
    </row>
    <row r="277" spans="1:1" ht="15.75" x14ac:dyDescent="0.25">
      <c r="A277" s="215"/>
    </row>
    <row r="278" spans="1:1" ht="15.75" x14ac:dyDescent="0.25">
      <c r="A278" s="215"/>
    </row>
    <row r="279" spans="1:1" ht="15.75" x14ac:dyDescent="0.25">
      <c r="A279" s="215"/>
    </row>
    <row r="280" spans="1:1" ht="15.75" x14ac:dyDescent="0.25">
      <c r="A280" s="215"/>
    </row>
    <row r="281" spans="1:1" ht="15.75" x14ac:dyDescent="0.25">
      <c r="A281" s="215"/>
    </row>
    <row r="282" spans="1:1" ht="15.75" x14ac:dyDescent="0.25">
      <c r="A282" s="215"/>
    </row>
    <row r="283" spans="1:1" ht="15.75" x14ac:dyDescent="0.25">
      <c r="A283" s="215"/>
    </row>
    <row r="284" spans="1:1" ht="15.75" x14ac:dyDescent="0.25">
      <c r="A284" s="215"/>
    </row>
    <row r="285" spans="1:1" ht="15.75" x14ac:dyDescent="0.25">
      <c r="A285" s="215"/>
    </row>
    <row r="286" spans="1:1" ht="15.75" x14ac:dyDescent="0.25">
      <c r="A286" s="215"/>
    </row>
    <row r="287" spans="1:1" ht="15.75" x14ac:dyDescent="0.25">
      <c r="A287" s="215"/>
    </row>
    <row r="288" spans="1:1" ht="15.75" x14ac:dyDescent="0.25">
      <c r="A288" s="215"/>
    </row>
    <row r="289" spans="1:1" ht="15.75" x14ac:dyDescent="0.25">
      <c r="A289" s="215"/>
    </row>
    <row r="290" spans="1:1" ht="15.75" x14ac:dyDescent="0.25">
      <c r="A290" s="215"/>
    </row>
    <row r="291" spans="1:1" ht="15.75" x14ac:dyDescent="0.25">
      <c r="A291" s="215"/>
    </row>
    <row r="292" spans="1:1" ht="15.75" x14ac:dyDescent="0.25">
      <c r="A292" s="215"/>
    </row>
    <row r="293" spans="1:1" ht="15.75" x14ac:dyDescent="0.25">
      <c r="A293" s="215"/>
    </row>
    <row r="294" spans="1:1" ht="15.75" x14ac:dyDescent="0.25">
      <c r="A294" s="215"/>
    </row>
    <row r="295" spans="1:1" ht="15.75" x14ac:dyDescent="0.25">
      <c r="A295" s="215"/>
    </row>
    <row r="296" spans="1:1" ht="15.75" x14ac:dyDescent="0.25">
      <c r="A296" s="215"/>
    </row>
    <row r="297" spans="1:1" ht="15.75" x14ac:dyDescent="0.25">
      <c r="A297" s="215"/>
    </row>
    <row r="298" spans="1:1" ht="15.75" x14ac:dyDescent="0.25">
      <c r="A298" s="215"/>
    </row>
    <row r="299" spans="1:1" ht="15.75" x14ac:dyDescent="0.25">
      <c r="A299" s="215"/>
    </row>
    <row r="300" spans="1:1" ht="15.75" x14ac:dyDescent="0.25">
      <c r="A300" s="215"/>
    </row>
    <row r="301" spans="1:1" ht="15.75" x14ac:dyDescent="0.25">
      <c r="A301" s="215"/>
    </row>
    <row r="302" spans="1:1" ht="15.75" x14ac:dyDescent="0.25">
      <c r="A302" s="215"/>
    </row>
    <row r="303" spans="1:1" ht="15.75" x14ac:dyDescent="0.25">
      <c r="A303" s="215"/>
    </row>
    <row r="304" spans="1:1" ht="15.75" x14ac:dyDescent="0.25">
      <c r="A304" s="215"/>
    </row>
    <row r="305" spans="1:1" ht="15.75" x14ac:dyDescent="0.25">
      <c r="A305" s="215"/>
    </row>
    <row r="306" spans="1:1" ht="15.75" x14ac:dyDescent="0.25">
      <c r="A306" s="215"/>
    </row>
    <row r="307" spans="1:1" ht="15.75" x14ac:dyDescent="0.25">
      <c r="A307" s="215"/>
    </row>
    <row r="308" spans="1:1" ht="15.75" x14ac:dyDescent="0.25">
      <c r="A308" s="215"/>
    </row>
    <row r="309" spans="1:1" ht="15.75" x14ac:dyDescent="0.25">
      <c r="A309" s="215"/>
    </row>
    <row r="310" spans="1:1" ht="15.75" x14ac:dyDescent="0.25">
      <c r="A310" s="215"/>
    </row>
    <row r="311" spans="1:1" ht="15.75" x14ac:dyDescent="0.25">
      <c r="A311" s="215"/>
    </row>
    <row r="312" spans="1:1" ht="15.75" x14ac:dyDescent="0.25">
      <c r="A312" s="215"/>
    </row>
    <row r="313" spans="1:1" ht="15.75" x14ac:dyDescent="0.25">
      <c r="A313" s="215"/>
    </row>
    <row r="314" spans="1:1" ht="15.75" x14ac:dyDescent="0.25">
      <c r="A314" s="215"/>
    </row>
    <row r="315" spans="1:1" ht="15.75" x14ac:dyDescent="0.25">
      <c r="A315" s="215"/>
    </row>
    <row r="316" spans="1:1" ht="15.75" x14ac:dyDescent="0.25">
      <c r="A316" s="215"/>
    </row>
    <row r="317" spans="1:1" ht="15.75" x14ac:dyDescent="0.25">
      <c r="A317" s="215"/>
    </row>
    <row r="318" spans="1:1" ht="15.75" x14ac:dyDescent="0.25">
      <c r="A318" s="215"/>
    </row>
    <row r="319" spans="1:1" ht="15.75" x14ac:dyDescent="0.25">
      <c r="A319" s="215"/>
    </row>
    <row r="320" spans="1:1" ht="15.75" x14ac:dyDescent="0.25">
      <c r="A320" s="215"/>
    </row>
    <row r="321" spans="1:1" ht="15.75" x14ac:dyDescent="0.25">
      <c r="A321" s="215"/>
    </row>
    <row r="322" spans="1:1" ht="15.75" x14ac:dyDescent="0.25">
      <c r="A322" s="215"/>
    </row>
    <row r="323" spans="1:1" ht="15.75" x14ac:dyDescent="0.25">
      <c r="A323" s="215"/>
    </row>
    <row r="324" spans="1:1" ht="15.75" x14ac:dyDescent="0.25">
      <c r="A324" s="215"/>
    </row>
    <row r="325" spans="1:1" ht="15.75" x14ac:dyDescent="0.25">
      <c r="A325" s="215"/>
    </row>
    <row r="326" spans="1:1" ht="15.75" x14ac:dyDescent="0.25">
      <c r="A326" s="215"/>
    </row>
    <row r="327" spans="1:1" ht="15.75" x14ac:dyDescent="0.25">
      <c r="A327" s="215"/>
    </row>
    <row r="328" spans="1:1" ht="15.75" x14ac:dyDescent="0.25">
      <c r="A328" s="215"/>
    </row>
    <row r="329" spans="1:1" ht="15.75" x14ac:dyDescent="0.25">
      <c r="A329" s="215"/>
    </row>
    <row r="330" spans="1:1" ht="15.75" x14ac:dyDescent="0.25">
      <c r="A330" s="215"/>
    </row>
    <row r="331" spans="1:1" ht="15.75" x14ac:dyDescent="0.25">
      <c r="A331" s="215"/>
    </row>
    <row r="332" spans="1:1" ht="15.75" x14ac:dyDescent="0.25">
      <c r="A332" s="215"/>
    </row>
    <row r="333" spans="1:1" ht="15.75" x14ac:dyDescent="0.25">
      <c r="A333" s="215"/>
    </row>
    <row r="334" spans="1:1" ht="15.75" x14ac:dyDescent="0.25">
      <c r="A334" s="215"/>
    </row>
    <row r="335" spans="1:1" ht="15.75" x14ac:dyDescent="0.25">
      <c r="A335" s="215"/>
    </row>
    <row r="336" spans="1:1" ht="15.75" x14ac:dyDescent="0.25">
      <c r="A336" s="215"/>
    </row>
    <row r="337" spans="1:1" ht="15.75" x14ac:dyDescent="0.25">
      <c r="A337" s="215"/>
    </row>
    <row r="338" spans="1:1" ht="15.75" x14ac:dyDescent="0.25">
      <c r="A338" s="215"/>
    </row>
    <row r="339" spans="1:1" ht="15.75" x14ac:dyDescent="0.25">
      <c r="A339" s="215"/>
    </row>
    <row r="340" spans="1:1" ht="15.75" x14ac:dyDescent="0.25">
      <c r="A340" s="215"/>
    </row>
    <row r="341" spans="1:1" ht="15.75" x14ac:dyDescent="0.25">
      <c r="A341" s="215"/>
    </row>
    <row r="342" spans="1:1" ht="15.75" x14ac:dyDescent="0.25">
      <c r="A342" s="215"/>
    </row>
    <row r="343" spans="1:1" ht="15.75" x14ac:dyDescent="0.25">
      <c r="A343" s="215"/>
    </row>
    <row r="344" spans="1:1" ht="15.75" x14ac:dyDescent="0.25">
      <c r="A344" s="215"/>
    </row>
    <row r="345" spans="1:1" ht="15.75" x14ac:dyDescent="0.25">
      <c r="A345" s="215"/>
    </row>
    <row r="346" spans="1:1" ht="15.75" x14ac:dyDescent="0.25">
      <c r="A346" s="215"/>
    </row>
    <row r="347" spans="1:1" ht="15.75" x14ac:dyDescent="0.25">
      <c r="A347" s="215"/>
    </row>
    <row r="348" spans="1:1" ht="15.75" x14ac:dyDescent="0.25">
      <c r="A348" s="215"/>
    </row>
    <row r="349" spans="1:1" ht="15.75" x14ac:dyDescent="0.25">
      <c r="A349" s="215"/>
    </row>
    <row r="350" spans="1:1" ht="15.75" x14ac:dyDescent="0.25">
      <c r="A350" s="215"/>
    </row>
    <row r="351" spans="1:1" ht="15.75" x14ac:dyDescent="0.25">
      <c r="A351" s="215"/>
    </row>
    <row r="352" spans="1:1" ht="15.75" x14ac:dyDescent="0.25">
      <c r="A352" s="215"/>
    </row>
    <row r="353" spans="1:1" ht="15.75" x14ac:dyDescent="0.25">
      <c r="A353" s="215"/>
    </row>
    <row r="354" spans="1:1" ht="15.75" x14ac:dyDescent="0.25">
      <c r="A354" s="215"/>
    </row>
    <row r="355" spans="1:1" ht="15.75" x14ac:dyDescent="0.25">
      <c r="A355" s="215"/>
    </row>
    <row r="356" spans="1:1" ht="15.75" x14ac:dyDescent="0.25">
      <c r="A356" s="215"/>
    </row>
    <row r="357" spans="1:1" ht="15.75" x14ac:dyDescent="0.25">
      <c r="A357" s="215"/>
    </row>
    <row r="358" spans="1:1" ht="15.75" x14ac:dyDescent="0.25">
      <c r="A358" s="215"/>
    </row>
    <row r="359" spans="1:1" ht="15.75" x14ac:dyDescent="0.25">
      <c r="A359" s="215"/>
    </row>
    <row r="360" spans="1:1" ht="15.75" x14ac:dyDescent="0.25">
      <c r="A360" s="215"/>
    </row>
    <row r="361" spans="1:1" ht="15.75" x14ac:dyDescent="0.25">
      <c r="A361" s="215"/>
    </row>
    <row r="362" spans="1:1" ht="15.75" x14ac:dyDescent="0.25">
      <c r="A362" s="215"/>
    </row>
    <row r="363" spans="1:1" ht="15.75" x14ac:dyDescent="0.25">
      <c r="A363" s="215"/>
    </row>
    <row r="364" spans="1:1" ht="15.75" x14ac:dyDescent="0.25">
      <c r="A364" s="215"/>
    </row>
    <row r="365" spans="1:1" ht="15.75" x14ac:dyDescent="0.25">
      <c r="A365" s="215"/>
    </row>
    <row r="366" spans="1:1" ht="15.75" x14ac:dyDescent="0.25">
      <c r="A366" s="215"/>
    </row>
    <row r="367" spans="1:1" ht="15.75" x14ac:dyDescent="0.25">
      <c r="A367" s="215"/>
    </row>
    <row r="368" spans="1:1" ht="15.75" x14ac:dyDescent="0.25">
      <c r="A368" s="215"/>
    </row>
    <row r="369" spans="1:1" ht="15.75" x14ac:dyDescent="0.25">
      <c r="A369" s="215"/>
    </row>
    <row r="370" spans="1:1" ht="15.75" x14ac:dyDescent="0.25">
      <c r="A370" s="215"/>
    </row>
    <row r="509" spans="1:1" x14ac:dyDescent="0.2">
      <c r="A509" s="214"/>
    </row>
    <row r="510" spans="1:1" x14ac:dyDescent="0.2">
      <c r="A510" s="214"/>
    </row>
    <row r="511" spans="1:1" x14ac:dyDescent="0.2">
      <c r="A511" s="214"/>
    </row>
    <row r="512" spans="1:1" x14ac:dyDescent="0.2">
      <c r="A512" s="214"/>
    </row>
    <row r="513" spans="1:1" x14ac:dyDescent="0.2">
      <c r="A513" s="214"/>
    </row>
    <row r="514" spans="1:1" x14ac:dyDescent="0.2">
      <c r="A514" s="214"/>
    </row>
    <row r="515" spans="1:1" x14ac:dyDescent="0.2">
      <c r="A515" s="214"/>
    </row>
    <row r="516" spans="1:1" x14ac:dyDescent="0.2">
      <c r="A516" s="214"/>
    </row>
    <row r="517" spans="1:1" x14ac:dyDescent="0.2">
      <c r="A517" s="214"/>
    </row>
    <row r="518" spans="1:1" x14ac:dyDescent="0.2">
      <c r="A518" s="214"/>
    </row>
    <row r="519" spans="1:1" x14ac:dyDescent="0.2">
      <c r="A519" s="214"/>
    </row>
    <row r="520" spans="1:1" x14ac:dyDescent="0.2">
      <c r="A520" s="214"/>
    </row>
    <row r="521" spans="1:1" x14ac:dyDescent="0.2">
      <c r="A521" s="214"/>
    </row>
    <row r="522" spans="1:1" x14ac:dyDescent="0.2">
      <c r="A522" s="214"/>
    </row>
    <row r="523" spans="1:1" x14ac:dyDescent="0.2">
      <c r="A523" s="214"/>
    </row>
    <row r="524" spans="1:1" x14ac:dyDescent="0.2">
      <c r="A524" s="214"/>
    </row>
    <row r="525" spans="1:1" x14ac:dyDescent="0.2">
      <c r="A525" s="214"/>
    </row>
    <row r="526" spans="1:1" x14ac:dyDescent="0.2">
      <c r="A526" s="214"/>
    </row>
    <row r="527" spans="1:1" x14ac:dyDescent="0.2">
      <c r="A527" s="214"/>
    </row>
  </sheetData>
  <mergeCells count="22">
    <mergeCell ref="B27:C27"/>
    <mergeCell ref="B19:C19"/>
    <mergeCell ref="B20:C20"/>
    <mergeCell ref="B21:C21"/>
    <mergeCell ref="B22:C22"/>
    <mergeCell ref="B23:C23"/>
    <mergeCell ref="B24:C24"/>
    <mergeCell ref="B16:C16"/>
    <mergeCell ref="B17:C17"/>
    <mergeCell ref="B18:C18"/>
    <mergeCell ref="B25:C25"/>
    <mergeCell ref="B26:C26"/>
    <mergeCell ref="B1:B3"/>
    <mergeCell ref="C1:C3"/>
    <mergeCell ref="B13:C13"/>
    <mergeCell ref="B14:C14"/>
    <mergeCell ref="B15:C15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9"/>
  <sheetViews>
    <sheetView view="pageBreakPreview" workbookViewId="0">
      <selection activeCell="C1" sqref="C1:C4"/>
    </sheetView>
  </sheetViews>
  <sheetFormatPr defaultColWidth="9.140625" defaultRowHeight="12.75" x14ac:dyDescent="0.2"/>
  <cols>
    <col min="1" max="1" width="11.140625" style="241" customWidth="1"/>
    <col min="2" max="2" width="24.42578125" style="240" customWidth="1"/>
    <col min="3" max="3" width="71" style="239" customWidth="1"/>
    <col min="4" max="256" width="9.140625" style="238"/>
    <col min="257" max="257" width="11.140625" style="238" customWidth="1"/>
    <col min="258" max="258" width="24.42578125" style="238" customWidth="1"/>
    <col min="259" max="259" width="71" style="238" customWidth="1"/>
    <col min="260" max="512" width="9.140625" style="238"/>
    <col min="513" max="513" width="11.140625" style="238" customWidth="1"/>
    <col min="514" max="514" width="24.42578125" style="238" customWidth="1"/>
    <col min="515" max="515" width="71" style="238" customWidth="1"/>
    <col min="516" max="768" width="9.140625" style="238"/>
    <col min="769" max="769" width="11.140625" style="238" customWidth="1"/>
    <col min="770" max="770" width="24.42578125" style="238" customWidth="1"/>
    <col min="771" max="771" width="71" style="238" customWidth="1"/>
    <col min="772" max="1024" width="9.140625" style="238"/>
    <col min="1025" max="1025" width="11.140625" style="238" customWidth="1"/>
    <col min="1026" max="1026" width="24.42578125" style="238" customWidth="1"/>
    <col min="1027" max="1027" width="71" style="238" customWidth="1"/>
    <col min="1028" max="1280" width="9.140625" style="238"/>
    <col min="1281" max="1281" width="11.140625" style="238" customWidth="1"/>
    <col min="1282" max="1282" width="24.42578125" style="238" customWidth="1"/>
    <col min="1283" max="1283" width="71" style="238" customWidth="1"/>
    <col min="1284" max="1536" width="9.140625" style="238"/>
    <col min="1537" max="1537" width="11.140625" style="238" customWidth="1"/>
    <col min="1538" max="1538" width="24.42578125" style="238" customWidth="1"/>
    <col min="1539" max="1539" width="71" style="238" customWidth="1"/>
    <col min="1540" max="1792" width="9.140625" style="238"/>
    <col min="1793" max="1793" width="11.140625" style="238" customWidth="1"/>
    <col min="1794" max="1794" width="24.42578125" style="238" customWidth="1"/>
    <col min="1795" max="1795" width="71" style="238" customWidth="1"/>
    <col min="1796" max="2048" width="9.140625" style="238"/>
    <col min="2049" max="2049" width="11.140625" style="238" customWidth="1"/>
    <col min="2050" max="2050" width="24.42578125" style="238" customWidth="1"/>
    <col min="2051" max="2051" width="71" style="238" customWidth="1"/>
    <col min="2052" max="2304" width="9.140625" style="238"/>
    <col min="2305" max="2305" width="11.140625" style="238" customWidth="1"/>
    <col min="2306" max="2306" width="24.42578125" style="238" customWidth="1"/>
    <col min="2307" max="2307" width="71" style="238" customWidth="1"/>
    <col min="2308" max="2560" width="9.140625" style="238"/>
    <col min="2561" max="2561" width="11.140625" style="238" customWidth="1"/>
    <col min="2562" max="2562" width="24.42578125" style="238" customWidth="1"/>
    <col min="2563" max="2563" width="71" style="238" customWidth="1"/>
    <col min="2564" max="2816" width="9.140625" style="238"/>
    <col min="2817" max="2817" width="11.140625" style="238" customWidth="1"/>
    <col min="2818" max="2818" width="24.42578125" style="238" customWidth="1"/>
    <col min="2819" max="2819" width="71" style="238" customWidth="1"/>
    <col min="2820" max="3072" width="9.140625" style="238"/>
    <col min="3073" max="3073" width="11.140625" style="238" customWidth="1"/>
    <col min="3074" max="3074" width="24.42578125" style="238" customWidth="1"/>
    <col min="3075" max="3075" width="71" style="238" customWidth="1"/>
    <col min="3076" max="3328" width="9.140625" style="238"/>
    <col min="3329" max="3329" width="11.140625" style="238" customWidth="1"/>
    <col min="3330" max="3330" width="24.42578125" style="238" customWidth="1"/>
    <col min="3331" max="3331" width="71" style="238" customWidth="1"/>
    <col min="3332" max="3584" width="9.140625" style="238"/>
    <col min="3585" max="3585" width="11.140625" style="238" customWidth="1"/>
    <col min="3586" max="3586" width="24.42578125" style="238" customWidth="1"/>
    <col min="3587" max="3587" width="71" style="238" customWidth="1"/>
    <col min="3588" max="3840" width="9.140625" style="238"/>
    <col min="3841" max="3841" width="11.140625" style="238" customWidth="1"/>
    <col min="3842" max="3842" width="24.42578125" style="238" customWidth="1"/>
    <col min="3843" max="3843" width="71" style="238" customWidth="1"/>
    <col min="3844" max="4096" width="9.140625" style="238"/>
    <col min="4097" max="4097" width="11.140625" style="238" customWidth="1"/>
    <col min="4098" max="4098" width="24.42578125" style="238" customWidth="1"/>
    <col min="4099" max="4099" width="71" style="238" customWidth="1"/>
    <col min="4100" max="4352" width="9.140625" style="238"/>
    <col min="4353" max="4353" width="11.140625" style="238" customWidth="1"/>
    <col min="4354" max="4354" width="24.42578125" style="238" customWidth="1"/>
    <col min="4355" max="4355" width="71" style="238" customWidth="1"/>
    <col min="4356" max="4608" width="9.140625" style="238"/>
    <col min="4609" max="4609" width="11.140625" style="238" customWidth="1"/>
    <col min="4610" max="4610" width="24.42578125" style="238" customWidth="1"/>
    <col min="4611" max="4611" width="71" style="238" customWidth="1"/>
    <col min="4612" max="4864" width="9.140625" style="238"/>
    <col min="4865" max="4865" width="11.140625" style="238" customWidth="1"/>
    <col min="4866" max="4866" width="24.42578125" style="238" customWidth="1"/>
    <col min="4867" max="4867" width="71" style="238" customWidth="1"/>
    <col min="4868" max="5120" width="9.140625" style="238"/>
    <col min="5121" max="5121" width="11.140625" style="238" customWidth="1"/>
    <col min="5122" max="5122" width="24.42578125" style="238" customWidth="1"/>
    <col min="5123" max="5123" width="71" style="238" customWidth="1"/>
    <col min="5124" max="5376" width="9.140625" style="238"/>
    <col min="5377" max="5377" width="11.140625" style="238" customWidth="1"/>
    <col min="5378" max="5378" width="24.42578125" style="238" customWidth="1"/>
    <col min="5379" max="5379" width="71" style="238" customWidth="1"/>
    <col min="5380" max="5632" width="9.140625" style="238"/>
    <col min="5633" max="5633" width="11.140625" style="238" customWidth="1"/>
    <col min="5634" max="5634" width="24.42578125" style="238" customWidth="1"/>
    <col min="5635" max="5635" width="71" style="238" customWidth="1"/>
    <col min="5636" max="5888" width="9.140625" style="238"/>
    <col min="5889" max="5889" width="11.140625" style="238" customWidth="1"/>
    <col min="5890" max="5890" width="24.42578125" style="238" customWidth="1"/>
    <col min="5891" max="5891" width="71" style="238" customWidth="1"/>
    <col min="5892" max="6144" width="9.140625" style="238"/>
    <col min="6145" max="6145" width="11.140625" style="238" customWidth="1"/>
    <col min="6146" max="6146" width="24.42578125" style="238" customWidth="1"/>
    <col min="6147" max="6147" width="71" style="238" customWidth="1"/>
    <col min="6148" max="6400" width="9.140625" style="238"/>
    <col min="6401" max="6401" width="11.140625" style="238" customWidth="1"/>
    <col min="6402" max="6402" width="24.42578125" style="238" customWidth="1"/>
    <col min="6403" max="6403" width="71" style="238" customWidth="1"/>
    <col min="6404" max="6656" width="9.140625" style="238"/>
    <col min="6657" max="6657" width="11.140625" style="238" customWidth="1"/>
    <col min="6658" max="6658" width="24.42578125" style="238" customWidth="1"/>
    <col min="6659" max="6659" width="71" style="238" customWidth="1"/>
    <col min="6660" max="6912" width="9.140625" style="238"/>
    <col min="6913" max="6913" width="11.140625" style="238" customWidth="1"/>
    <col min="6914" max="6914" width="24.42578125" style="238" customWidth="1"/>
    <col min="6915" max="6915" width="71" style="238" customWidth="1"/>
    <col min="6916" max="7168" width="9.140625" style="238"/>
    <col min="7169" max="7169" width="11.140625" style="238" customWidth="1"/>
    <col min="7170" max="7170" width="24.42578125" style="238" customWidth="1"/>
    <col min="7171" max="7171" width="71" style="238" customWidth="1"/>
    <col min="7172" max="7424" width="9.140625" style="238"/>
    <col min="7425" max="7425" width="11.140625" style="238" customWidth="1"/>
    <col min="7426" max="7426" width="24.42578125" style="238" customWidth="1"/>
    <col min="7427" max="7427" width="71" style="238" customWidth="1"/>
    <col min="7428" max="7680" width="9.140625" style="238"/>
    <col min="7681" max="7681" width="11.140625" style="238" customWidth="1"/>
    <col min="7682" max="7682" width="24.42578125" style="238" customWidth="1"/>
    <col min="7683" max="7683" width="71" style="238" customWidth="1"/>
    <col min="7684" max="7936" width="9.140625" style="238"/>
    <col min="7937" max="7937" width="11.140625" style="238" customWidth="1"/>
    <col min="7938" max="7938" width="24.42578125" style="238" customWidth="1"/>
    <col min="7939" max="7939" width="71" style="238" customWidth="1"/>
    <col min="7940" max="8192" width="9.140625" style="238"/>
    <col min="8193" max="8193" width="11.140625" style="238" customWidth="1"/>
    <col min="8194" max="8194" width="24.42578125" style="238" customWidth="1"/>
    <col min="8195" max="8195" width="71" style="238" customWidth="1"/>
    <col min="8196" max="8448" width="9.140625" style="238"/>
    <col min="8449" max="8449" width="11.140625" style="238" customWidth="1"/>
    <col min="8450" max="8450" width="24.42578125" style="238" customWidth="1"/>
    <col min="8451" max="8451" width="71" style="238" customWidth="1"/>
    <col min="8452" max="8704" width="9.140625" style="238"/>
    <col min="8705" max="8705" width="11.140625" style="238" customWidth="1"/>
    <col min="8706" max="8706" width="24.42578125" style="238" customWidth="1"/>
    <col min="8707" max="8707" width="71" style="238" customWidth="1"/>
    <col min="8708" max="8960" width="9.140625" style="238"/>
    <col min="8961" max="8961" width="11.140625" style="238" customWidth="1"/>
    <col min="8962" max="8962" width="24.42578125" style="238" customWidth="1"/>
    <col min="8963" max="8963" width="71" style="238" customWidth="1"/>
    <col min="8964" max="9216" width="9.140625" style="238"/>
    <col min="9217" max="9217" width="11.140625" style="238" customWidth="1"/>
    <col min="9218" max="9218" width="24.42578125" style="238" customWidth="1"/>
    <col min="9219" max="9219" width="71" style="238" customWidth="1"/>
    <col min="9220" max="9472" width="9.140625" style="238"/>
    <col min="9473" max="9473" width="11.140625" style="238" customWidth="1"/>
    <col min="9474" max="9474" width="24.42578125" style="238" customWidth="1"/>
    <col min="9475" max="9475" width="71" style="238" customWidth="1"/>
    <col min="9476" max="9728" width="9.140625" style="238"/>
    <col min="9729" max="9729" width="11.140625" style="238" customWidth="1"/>
    <col min="9730" max="9730" width="24.42578125" style="238" customWidth="1"/>
    <col min="9731" max="9731" width="71" style="238" customWidth="1"/>
    <col min="9732" max="9984" width="9.140625" style="238"/>
    <col min="9985" max="9985" width="11.140625" style="238" customWidth="1"/>
    <col min="9986" max="9986" width="24.42578125" style="238" customWidth="1"/>
    <col min="9987" max="9987" width="71" style="238" customWidth="1"/>
    <col min="9988" max="10240" width="9.140625" style="238"/>
    <col min="10241" max="10241" width="11.140625" style="238" customWidth="1"/>
    <col min="10242" max="10242" width="24.42578125" style="238" customWidth="1"/>
    <col min="10243" max="10243" width="71" style="238" customWidth="1"/>
    <col min="10244" max="10496" width="9.140625" style="238"/>
    <col min="10497" max="10497" width="11.140625" style="238" customWidth="1"/>
    <col min="10498" max="10498" width="24.42578125" style="238" customWidth="1"/>
    <col min="10499" max="10499" width="71" style="238" customWidth="1"/>
    <col min="10500" max="10752" width="9.140625" style="238"/>
    <col min="10753" max="10753" width="11.140625" style="238" customWidth="1"/>
    <col min="10754" max="10754" width="24.42578125" style="238" customWidth="1"/>
    <col min="10755" max="10755" width="71" style="238" customWidth="1"/>
    <col min="10756" max="11008" width="9.140625" style="238"/>
    <col min="11009" max="11009" width="11.140625" style="238" customWidth="1"/>
    <col min="11010" max="11010" width="24.42578125" style="238" customWidth="1"/>
    <col min="11011" max="11011" width="71" style="238" customWidth="1"/>
    <col min="11012" max="11264" width="9.140625" style="238"/>
    <col min="11265" max="11265" width="11.140625" style="238" customWidth="1"/>
    <col min="11266" max="11266" width="24.42578125" style="238" customWidth="1"/>
    <col min="11267" max="11267" width="71" style="238" customWidth="1"/>
    <col min="11268" max="11520" width="9.140625" style="238"/>
    <col min="11521" max="11521" width="11.140625" style="238" customWidth="1"/>
    <col min="11522" max="11522" width="24.42578125" style="238" customWidth="1"/>
    <col min="11523" max="11523" width="71" style="238" customWidth="1"/>
    <col min="11524" max="11776" width="9.140625" style="238"/>
    <col min="11777" max="11777" width="11.140625" style="238" customWidth="1"/>
    <col min="11778" max="11778" width="24.42578125" style="238" customWidth="1"/>
    <col min="11779" max="11779" width="71" style="238" customWidth="1"/>
    <col min="11780" max="12032" width="9.140625" style="238"/>
    <col min="12033" max="12033" width="11.140625" style="238" customWidth="1"/>
    <col min="12034" max="12034" width="24.42578125" style="238" customWidth="1"/>
    <col min="12035" max="12035" width="71" style="238" customWidth="1"/>
    <col min="12036" max="12288" width="9.140625" style="238"/>
    <col min="12289" max="12289" width="11.140625" style="238" customWidth="1"/>
    <col min="12290" max="12290" width="24.42578125" style="238" customWidth="1"/>
    <col min="12291" max="12291" width="71" style="238" customWidth="1"/>
    <col min="12292" max="12544" width="9.140625" style="238"/>
    <col min="12545" max="12545" width="11.140625" style="238" customWidth="1"/>
    <col min="12546" max="12546" width="24.42578125" style="238" customWidth="1"/>
    <col min="12547" max="12547" width="71" style="238" customWidth="1"/>
    <col min="12548" max="12800" width="9.140625" style="238"/>
    <col min="12801" max="12801" width="11.140625" style="238" customWidth="1"/>
    <col min="12802" max="12802" width="24.42578125" style="238" customWidth="1"/>
    <col min="12803" max="12803" width="71" style="238" customWidth="1"/>
    <col min="12804" max="13056" width="9.140625" style="238"/>
    <col min="13057" max="13057" width="11.140625" style="238" customWidth="1"/>
    <col min="13058" max="13058" width="24.42578125" style="238" customWidth="1"/>
    <col min="13059" max="13059" width="71" style="238" customWidth="1"/>
    <col min="13060" max="13312" width="9.140625" style="238"/>
    <col min="13313" max="13313" width="11.140625" style="238" customWidth="1"/>
    <col min="13314" max="13314" width="24.42578125" style="238" customWidth="1"/>
    <col min="13315" max="13315" width="71" style="238" customWidth="1"/>
    <col min="13316" max="13568" width="9.140625" style="238"/>
    <col min="13569" max="13569" width="11.140625" style="238" customWidth="1"/>
    <col min="13570" max="13570" width="24.42578125" style="238" customWidth="1"/>
    <col min="13571" max="13571" width="71" style="238" customWidth="1"/>
    <col min="13572" max="13824" width="9.140625" style="238"/>
    <col min="13825" max="13825" width="11.140625" style="238" customWidth="1"/>
    <col min="13826" max="13826" width="24.42578125" style="238" customWidth="1"/>
    <col min="13827" max="13827" width="71" style="238" customWidth="1"/>
    <col min="13828" max="14080" width="9.140625" style="238"/>
    <col min="14081" max="14081" width="11.140625" style="238" customWidth="1"/>
    <col min="14082" max="14082" width="24.42578125" style="238" customWidth="1"/>
    <col min="14083" max="14083" width="71" style="238" customWidth="1"/>
    <col min="14084" max="14336" width="9.140625" style="238"/>
    <col min="14337" max="14337" width="11.140625" style="238" customWidth="1"/>
    <col min="14338" max="14338" width="24.42578125" style="238" customWidth="1"/>
    <col min="14339" max="14339" width="71" style="238" customWidth="1"/>
    <col min="14340" max="14592" width="9.140625" style="238"/>
    <col min="14593" max="14593" width="11.140625" style="238" customWidth="1"/>
    <col min="14594" max="14594" width="24.42578125" style="238" customWidth="1"/>
    <col min="14595" max="14595" width="71" style="238" customWidth="1"/>
    <col min="14596" max="14848" width="9.140625" style="238"/>
    <col min="14849" max="14849" width="11.140625" style="238" customWidth="1"/>
    <col min="14850" max="14850" width="24.42578125" style="238" customWidth="1"/>
    <col min="14851" max="14851" width="71" style="238" customWidth="1"/>
    <col min="14852" max="15104" width="9.140625" style="238"/>
    <col min="15105" max="15105" width="11.140625" style="238" customWidth="1"/>
    <col min="15106" max="15106" width="24.42578125" style="238" customWidth="1"/>
    <col min="15107" max="15107" width="71" style="238" customWidth="1"/>
    <col min="15108" max="15360" width="9.140625" style="238"/>
    <col min="15361" max="15361" width="11.140625" style="238" customWidth="1"/>
    <col min="15362" max="15362" width="24.42578125" style="238" customWidth="1"/>
    <col min="15363" max="15363" width="71" style="238" customWidth="1"/>
    <col min="15364" max="15616" width="9.140625" style="238"/>
    <col min="15617" max="15617" width="11.140625" style="238" customWidth="1"/>
    <col min="15618" max="15618" width="24.42578125" style="238" customWidth="1"/>
    <col min="15619" max="15619" width="71" style="238" customWidth="1"/>
    <col min="15620" max="15872" width="9.140625" style="238"/>
    <col min="15873" max="15873" width="11.140625" style="238" customWidth="1"/>
    <col min="15874" max="15874" width="24.42578125" style="238" customWidth="1"/>
    <col min="15875" max="15875" width="71" style="238" customWidth="1"/>
    <col min="15876" max="16128" width="9.140625" style="238"/>
    <col min="16129" max="16129" width="11.140625" style="238" customWidth="1"/>
    <col min="16130" max="16130" width="24.42578125" style="238" customWidth="1"/>
    <col min="16131" max="16131" width="71" style="238" customWidth="1"/>
    <col min="16132" max="16384" width="9.140625" style="238"/>
  </cols>
  <sheetData>
    <row r="1" spans="1:54" s="247" customFormat="1" ht="15" customHeight="1" x14ac:dyDescent="0.2">
      <c r="A1" s="243"/>
      <c r="B1" s="240"/>
      <c r="C1" s="298" t="s">
        <v>792</v>
      </c>
      <c r="D1" s="151"/>
      <c r="E1" s="151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</row>
    <row r="2" spans="1:54" s="247" customFormat="1" ht="15" x14ac:dyDescent="0.2">
      <c r="A2" s="243"/>
      <c r="B2" s="240"/>
      <c r="C2" s="298"/>
      <c r="D2" s="151"/>
      <c r="E2" s="15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</row>
    <row r="3" spans="1:54" s="247" customFormat="1" ht="15" x14ac:dyDescent="0.2">
      <c r="A3" s="243"/>
      <c r="B3" s="240"/>
      <c r="C3" s="298"/>
      <c r="D3" s="151"/>
      <c r="E3" s="15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</row>
    <row r="4" spans="1:54" s="247" customFormat="1" ht="15" x14ac:dyDescent="0.2">
      <c r="A4" s="243"/>
      <c r="B4" s="240"/>
      <c r="C4" s="298"/>
      <c r="D4" s="151"/>
      <c r="E4" s="15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</row>
    <row r="5" spans="1:54" s="247" customFormat="1" ht="15" x14ac:dyDescent="0.2">
      <c r="A5" s="243"/>
      <c r="B5" s="240"/>
      <c r="C5" s="151"/>
      <c r="D5" s="151"/>
      <c r="E5" s="151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</row>
    <row r="6" spans="1:54" s="247" customFormat="1" ht="15" x14ac:dyDescent="0.2">
      <c r="A6" s="243"/>
      <c r="B6" s="240"/>
      <c r="C6" s="27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</row>
    <row r="7" spans="1:54" s="247" customFormat="1" ht="15" x14ac:dyDescent="0.2">
      <c r="A7" s="243"/>
      <c r="B7" s="240"/>
      <c r="C7" s="27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</row>
    <row r="8" spans="1:54" s="247" customFormat="1" ht="18" customHeight="1" x14ac:dyDescent="0.2">
      <c r="A8" s="311" t="s">
        <v>767</v>
      </c>
      <c r="B8" s="311"/>
      <c r="C8" s="311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</row>
    <row r="9" spans="1:54" s="247" customFormat="1" ht="12.75" customHeight="1" x14ac:dyDescent="0.2">
      <c r="A9" s="243"/>
      <c r="B9" s="240"/>
      <c r="C9" s="27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</row>
    <row r="10" spans="1:54" s="247" customFormat="1" ht="27.75" customHeight="1" x14ac:dyDescent="0.2">
      <c r="A10" s="311" t="s">
        <v>766</v>
      </c>
      <c r="B10" s="311"/>
      <c r="C10" s="311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</row>
    <row r="11" spans="1:54" s="247" customFormat="1" ht="15" x14ac:dyDescent="0.2">
      <c r="A11" s="243"/>
      <c r="B11" s="240"/>
      <c r="C11" s="278" t="s">
        <v>160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</row>
    <row r="12" spans="1:54" s="247" customFormat="1" ht="24.75" customHeight="1" x14ac:dyDescent="0.2">
      <c r="A12" s="312" t="s">
        <v>476</v>
      </c>
      <c r="B12" s="312"/>
      <c r="C12" s="312" t="s">
        <v>411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</row>
    <row r="13" spans="1:54" s="247" customFormat="1" ht="51.75" customHeight="1" x14ac:dyDescent="0.2">
      <c r="A13" s="277" t="s">
        <v>410</v>
      </c>
      <c r="B13" s="277" t="s">
        <v>409</v>
      </c>
      <c r="C13" s="312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</row>
    <row r="14" spans="1:54" s="247" customFormat="1" ht="25.5" x14ac:dyDescent="0.2">
      <c r="A14" s="276" t="s">
        <v>754</v>
      </c>
      <c r="B14" s="275"/>
      <c r="C14" s="274" t="s">
        <v>765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</row>
    <row r="15" spans="1:54" s="270" customFormat="1" ht="15.75" customHeight="1" x14ac:dyDescent="0.2">
      <c r="A15" s="313" t="s">
        <v>754</v>
      </c>
      <c r="B15" s="314" t="s">
        <v>764</v>
      </c>
      <c r="C15" s="315" t="s">
        <v>763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</row>
    <row r="16" spans="1:54" s="270" customFormat="1" ht="15.75" customHeight="1" x14ac:dyDescent="0.2">
      <c r="A16" s="313"/>
      <c r="B16" s="314"/>
      <c r="C16" s="316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</row>
    <row r="17" spans="1:54" s="270" customFormat="1" ht="15.75" customHeight="1" x14ac:dyDescent="0.2">
      <c r="A17" s="313" t="s">
        <v>754</v>
      </c>
      <c r="B17" s="314" t="s">
        <v>762</v>
      </c>
      <c r="C17" s="317" t="s">
        <v>761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</row>
    <row r="18" spans="1:54" s="270" customFormat="1" ht="12" customHeight="1" x14ac:dyDescent="0.2">
      <c r="A18" s="313"/>
      <c r="B18" s="314"/>
      <c r="C18" s="317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</row>
    <row r="19" spans="1:54" s="270" customFormat="1" ht="13.5" customHeight="1" x14ac:dyDescent="0.2">
      <c r="A19" s="313" t="s">
        <v>754</v>
      </c>
      <c r="B19" s="314" t="s">
        <v>760</v>
      </c>
      <c r="C19" s="317" t="s">
        <v>759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</row>
    <row r="20" spans="1:54" s="270" customFormat="1" ht="2.25" customHeight="1" x14ac:dyDescent="0.2">
      <c r="A20" s="313"/>
      <c r="B20" s="314"/>
      <c r="C20" s="317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</row>
    <row r="21" spans="1:54" s="270" customFormat="1" ht="1.5" customHeight="1" x14ac:dyDescent="0.2">
      <c r="A21" s="313"/>
      <c r="B21" s="314"/>
      <c r="C21" s="317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</row>
    <row r="22" spans="1:54" s="270" customFormat="1" ht="15" x14ac:dyDescent="0.2">
      <c r="A22" s="266" t="s">
        <v>754</v>
      </c>
      <c r="B22" s="273" t="s">
        <v>758</v>
      </c>
      <c r="C22" s="272" t="s">
        <v>757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</row>
    <row r="23" spans="1:54" s="270" customFormat="1" ht="15.75" customHeight="1" x14ac:dyDescent="0.2">
      <c r="A23" s="313" t="s">
        <v>754</v>
      </c>
      <c r="B23" s="314" t="s">
        <v>756</v>
      </c>
      <c r="C23" s="317" t="s">
        <v>755</v>
      </c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</row>
    <row r="24" spans="1:54" s="270" customFormat="1" ht="2.25" customHeight="1" x14ac:dyDescent="0.2">
      <c r="A24" s="313"/>
      <c r="B24" s="314"/>
      <c r="C24" s="317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</row>
    <row r="25" spans="1:54" s="270" customFormat="1" ht="1.5" hidden="1" customHeight="1" x14ac:dyDescent="0.2">
      <c r="A25" s="313"/>
      <c r="B25" s="314"/>
      <c r="C25" s="317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</row>
    <row r="26" spans="1:54" s="247" customFormat="1" ht="15" x14ac:dyDescent="0.2">
      <c r="A26" s="266" t="s">
        <v>754</v>
      </c>
      <c r="B26" s="244" t="s">
        <v>753</v>
      </c>
      <c r="C26" s="229" t="s">
        <v>752</v>
      </c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</row>
    <row r="27" spans="1:54" s="247" customFormat="1" ht="25.5" x14ac:dyDescent="0.2">
      <c r="A27" s="267" t="s">
        <v>750</v>
      </c>
      <c r="B27" s="246"/>
      <c r="C27" s="245" t="s">
        <v>751</v>
      </c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</row>
    <row r="28" spans="1:54" s="247" customFormat="1" ht="28.9" customHeight="1" x14ac:dyDescent="0.2">
      <c r="A28" s="266" t="s">
        <v>750</v>
      </c>
      <c r="B28" s="244" t="s">
        <v>612</v>
      </c>
      <c r="C28" s="229" t="s">
        <v>324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</row>
    <row r="29" spans="1:54" s="259" customFormat="1" ht="51" x14ac:dyDescent="0.25">
      <c r="A29" s="267" t="s">
        <v>748</v>
      </c>
      <c r="B29" s="246"/>
      <c r="C29" s="245" t="s">
        <v>749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</row>
    <row r="30" spans="1:54" s="247" customFormat="1" ht="33" customHeight="1" x14ac:dyDescent="0.2">
      <c r="A30" s="266" t="s">
        <v>748</v>
      </c>
      <c r="B30" s="244" t="s">
        <v>612</v>
      </c>
      <c r="C30" s="229" t="s">
        <v>324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</row>
    <row r="31" spans="1:54" s="247" customFormat="1" ht="18.600000000000001" customHeight="1" x14ac:dyDescent="0.2">
      <c r="A31" s="267" t="s">
        <v>746</v>
      </c>
      <c r="B31" s="246"/>
      <c r="C31" s="245" t="s">
        <v>747</v>
      </c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</row>
    <row r="32" spans="1:54" s="247" customFormat="1" ht="30.6" customHeight="1" x14ac:dyDescent="0.2">
      <c r="A32" s="266" t="s">
        <v>746</v>
      </c>
      <c r="B32" s="244" t="s">
        <v>612</v>
      </c>
      <c r="C32" s="229" t="s">
        <v>324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</row>
    <row r="33" spans="1:54" s="247" customFormat="1" ht="29.45" customHeight="1" x14ac:dyDescent="0.2">
      <c r="A33" s="267" t="s">
        <v>744</v>
      </c>
      <c r="B33" s="246"/>
      <c r="C33" s="245" t="s">
        <v>745</v>
      </c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</row>
    <row r="34" spans="1:54" s="247" customFormat="1" ht="30.6" customHeight="1" x14ac:dyDescent="0.2">
      <c r="A34" s="266" t="s">
        <v>744</v>
      </c>
      <c r="B34" s="244" t="s">
        <v>612</v>
      </c>
      <c r="C34" s="229" t="s">
        <v>324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</row>
    <row r="35" spans="1:54" s="247" customFormat="1" ht="44.45" customHeight="1" x14ac:dyDescent="0.2">
      <c r="A35" s="267" t="s">
        <v>75</v>
      </c>
      <c r="B35" s="244"/>
      <c r="C35" s="269" t="s">
        <v>743</v>
      </c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</row>
    <row r="36" spans="1:54" s="247" customFormat="1" ht="25.5" x14ac:dyDescent="0.2">
      <c r="A36" s="266" t="s">
        <v>75</v>
      </c>
      <c r="B36" s="262" t="s">
        <v>742</v>
      </c>
      <c r="C36" s="268" t="s">
        <v>741</v>
      </c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</row>
    <row r="37" spans="1:54" s="247" customFormat="1" ht="38.25" x14ac:dyDescent="0.2">
      <c r="A37" s="266" t="s">
        <v>75</v>
      </c>
      <c r="B37" s="262" t="s">
        <v>740</v>
      </c>
      <c r="C37" s="268" t="s">
        <v>739</v>
      </c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</row>
    <row r="38" spans="1:54" s="247" customFormat="1" ht="38.25" x14ac:dyDescent="0.2">
      <c r="A38" s="266" t="s">
        <v>75</v>
      </c>
      <c r="B38" s="262" t="s">
        <v>738</v>
      </c>
      <c r="C38" s="268" t="s">
        <v>737</v>
      </c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</row>
    <row r="39" spans="1:54" s="247" customFormat="1" ht="38.25" x14ac:dyDescent="0.2">
      <c r="A39" s="266" t="s">
        <v>75</v>
      </c>
      <c r="B39" s="262" t="s">
        <v>736</v>
      </c>
      <c r="C39" s="268" t="s">
        <v>735</v>
      </c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</row>
    <row r="40" spans="1:54" s="247" customFormat="1" ht="18.600000000000001" customHeight="1" x14ac:dyDescent="0.2">
      <c r="A40" s="267" t="s">
        <v>733</v>
      </c>
      <c r="B40" s="246"/>
      <c r="C40" s="245" t="s">
        <v>734</v>
      </c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</row>
    <row r="41" spans="1:54" s="247" customFormat="1" ht="25.5" x14ac:dyDescent="0.2">
      <c r="A41" s="266" t="s">
        <v>733</v>
      </c>
      <c r="B41" s="244" t="s">
        <v>732</v>
      </c>
      <c r="C41" s="229" t="s">
        <v>731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</row>
    <row r="42" spans="1:54" s="247" customFormat="1" ht="95.25" customHeight="1" x14ac:dyDescent="0.2">
      <c r="A42" s="267" t="s">
        <v>727</v>
      </c>
      <c r="B42" s="246"/>
      <c r="C42" s="245" t="s">
        <v>730</v>
      </c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</row>
    <row r="43" spans="1:54" s="247" customFormat="1" ht="31.9" customHeight="1" x14ac:dyDescent="0.2">
      <c r="A43" s="266" t="s">
        <v>727</v>
      </c>
      <c r="B43" s="244" t="s">
        <v>729</v>
      </c>
      <c r="C43" s="229" t="s">
        <v>728</v>
      </c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</row>
    <row r="44" spans="1:54" s="247" customFormat="1" ht="25.5" x14ac:dyDescent="0.2">
      <c r="A44" s="266" t="s">
        <v>727</v>
      </c>
      <c r="B44" s="244" t="s">
        <v>612</v>
      </c>
      <c r="C44" s="229" t="s">
        <v>324</v>
      </c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</row>
    <row r="45" spans="1:54" s="247" customFormat="1" ht="15" x14ac:dyDescent="0.2">
      <c r="A45" s="267" t="s">
        <v>725</v>
      </c>
      <c r="B45" s="246"/>
      <c r="C45" s="245" t="s">
        <v>726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</row>
    <row r="46" spans="1:54" s="247" customFormat="1" ht="25.5" x14ac:dyDescent="0.2">
      <c r="A46" s="266" t="s">
        <v>725</v>
      </c>
      <c r="B46" s="244" t="s">
        <v>612</v>
      </c>
      <c r="C46" s="229" t="s">
        <v>324</v>
      </c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</row>
    <row r="47" spans="1:54" s="247" customFormat="1" ht="15" x14ac:dyDescent="0.2">
      <c r="A47" s="267" t="s">
        <v>720</v>
      </c>
      <c r="B47" s="246"/>
      <c r="C47" s="245" t="s">
        <v>724</v>
      </c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</row>
    <row r="48" spans="1:54" s="247" customFormat="1" ht="29.45" customHeight="1" x14ac:dyDescent="0.2">
      <c r="A48" s="266" t="s">
        <v>720</v>
      </c>
      <c r="B48" s="244" t="s">
        <v>723</v>
      </c>
      <c r="C48" s="229" t="s">
        <v>722</v>
      </c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</row>
    <row r="49" spans="1:54" s="247" customFormat="1" ht="30" customHeight="1" x14ac:dyDescent="0.2">
      <c r="A49" s="266" t="s">
        <v>720</v>
      </c>
      <c r="B49" s="244" t="s">
        <v>721</v>
      </c>
      <c r="C49" s="229" t="s">
        <v>333</v>
      </c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</row>
    <row r="50" spans="1:54" s="247" customFormat="1" ht="29.45" customHeight="1" x14ac:dyDescent="0.2">
      <c r="A50" s="266" t="s">
        <v>720</v>
      </c>
      <c r="B50" s="244" t="s">
        <v>612</v>
      </c>
      <c r="C50" s="229" t="s">
        <v>324</v>
      </c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</row>
    <row r="51" spans="1:54" s="264" customFormat="1" ht="45" customHeight="1" x14ac:dyDescent="0.2">
      <c r="A51" s="246">
        <v>141</v>
      </c>
      <c r="B51" s="246"/>
      <c r="C51" s="253" t="s">
        <v>719</v>
      </c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65"/>
      <c r="BB51" s="265"/>
    </row>
    <row r="52" spans="1:54" s="264" customFormat="1" ht="42.6" customHeight="1" x14ac:dyDescent="0.2">
      <c r="A52" s="244">
        <v>141</v>
      </c>
      <c r="B52" s="255" t="s">
        <v>649</v>
      </c>
      <c r="C52" s="230" t="s">
        <v>648</v>
      </c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65"/>
      <c r="BB52" s="265"/>
    </row>
    <row r="53" spans="1:54" s="264" customFormat="1" ht="25.5" x14ac:dyDescent="0.2">
      <c r="A53" s="244">
        <v>141</v>
      </c>
      <c r="B53" s="255" t="s">
        <v>718</v>
      </c>
      <c r="C53" s="230" t="s">
        <v>717</v>
      </c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</row>
    <row r="54" spans="1:54" s="264" customFormat="1" ht="27" customHeight="1" x14ac:dyDescent="0.2">
      <c r="A54" s="244">
        <v>141</v>
      </c>
      <c r="B54" s="244" t="s">
        <v>716</v>
      </c>
      <c r="C54" s="229" t="s">
        <v>715</v>
      </c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</row>
    <row r="55" spans="1:54" s="264" customFormat="1" ht="25.5" x14ac:dyDescent="0.2">
      <c r="A55" s="244">
        <v>141</v>
      </c>
      <c r="B55" s="244" t="s">
        <v>714</v>
      </c>
      <c r="C55" s="229" t="s">
        <v>713</v>
      </c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65"/>
      <c r="AV55" s="265"/>
      <c r="AW55" s="265"/>
      <c r="AX55" s="265"/>
      <c r="AY55" s="265"/>
      <c r="AZ55" s="265"/>
      <c r="BA55" s="265"/>
      <c r="BB55" s="265"/>
    </row>
    <row r="56" spans="1:54" s="247" customFormat="1" ht="17.45" customHeight="1" x14ac:dyDescent="0.2">
      <c r="A56" s="244">
        <v>141</v>
      </c>
      <c r="B56" s="244" t="s">
        <v>619</v>
      </c>
      <c r="C56" s="229" t="s">
        <v>618</v>
      </c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</row>
    <row r="57" spans="1:54" s="247" customFormat="1" ht="25.5" x14ac:dyDescent="0.2">
      <c r="A57" s="244">
        <v>141</v>
      </c>
      <c r="B57" s="244" t="s">
        <v>712</v>
      </c>
      <c r="C57" s="229" t="s">
        <v>341</v>
      </c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</row>
    <row r="58" spans="1:54" s="247" customFormat="1" ht="25.5" x14ac:dyDescent="0.2">
      <c r="A58" s="244">
        <v>141</v>
      </c>
      <c r="B58" s="244" t="s">
        <v>711</v>
      </c>
      <c r="C58" s="231" t="s">
        <v>710</v>
      </c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</row>
    <row r="59" spans="1:54" s="247" customFormat="1" ht="38.25" x14ac:dyDescent="0.2">
      <c r="A59" s="244">
        <v>141</v>
      </c>
      <c r="B59" s="244" t="s">
        <v>617</v>
      </c>
      <c r="C59" s="229" t="s">
        <v>616</v>
      </c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</row>
    <row r="60" spans="1:54" s="247" customFormat="1" ht="25.5" x14ac:dyDescent="0.2">
      <c r="A60" s="244">
        <v>141</v>
      </c>
      <c r="B60" s="244" t="s">
        <v>612</v>
      </c>
      <c r="C60" s="229" t="s">
        <v>324</v>
      </c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</row>
    <row r="61" spans="1:54" s="247" customFormat="1" ht="28.5" customHeight="1" x14ac:dyDescent="0.2">
      <c r="A61" s="246">
        <v>160</v>
      </c>
      <c r="B61" s="246"/>
      <c r="C61" s="245" t="s">
        <v>709</v>
      </c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</row>
    <row r="62" spans="1:54" s="247" customFormat="1" ht="42.6" customHeight="1" x14ac:dyDescent="0.2">
      <c r="A62" s="244">
        <v>160</v>
      </c>
      <c r="B62" s="244" t="s">
        <v>649</v>
      </c>
      <c r="C62" s="229" t="s">
        <v>648</v>
      </c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</row>
    <row r="63" spans="1:54" s="247" customFormat="1" ht="25.5" x14ac:dyDescent="0.2">
      <c r="A63" s="246">
        <v>163</v>
      </c>
      <c r="B63" s="246"/>
      <c r="C63" s="245" t="s">
        <v>708</v>
      </c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</row>
    <row r="64" spans="1:54" s="247" customFormat="1" ht="25.5" x14ac:dyDescent="0.2">
      <c r="A64" s="244">
        <v>163</v>
      </c>
      <c r="B64" s="244" t="s">
        <v>612</v>
      </c>
      <c r="C64" s="229" t="s">
        <v>324</v>
      </c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</row>
    <row r="65" spans="1:54" s="247" customFormat="1" ht="45" customHeight="1" x14ac:dyDescent="0.2">
      <c r="A65" s="246">
        <v>177</v>
      </c>
      <c r="B65" s="246"/>
      <c r="C65" s="245" t="s">
        <v>707</v>
      </c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</row>
    <row r="66" spans="1:54" s="247" customFormat="1" ht="25.5" x14ac:dyDescent="0.2">
      <c r="A66" s="244">
        <v>177</v>
      </c>
      <c r="B66" s="244" t="s">
        <v>612</v>
      </c>
      <c r="C66" s="229" t="s">
        <v>324</v>
      </c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</row>
    <row r="67" spans="1:54" s="247" customFormat="1" ht="30.6" customHeight="1" x14ac:dyDescent="0.2">
      <c r="A67" s="246">
        <v>182</v>
      </c>
      <c r="B67" s="244"/>
      <c r="C67" s="263" t="s">
        <v>706</v>
      </c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</row>
    <row r="68" spans="1:54" s="247" customFormat="1" ht="51" x14ac:dyDescent="0.2">
      <c r="A68" s="244">
        <v>182</v>
      </c>
      <c r="B68" s="255" t="s">
        <v>705</v>
      </c>
      <c r="C68" s="230" t="s">
        <v>701</v>
      </c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</row>
    <row r="69" spans="1:54" s="247" customFormat="1" ht="51" x14ac:dyDescent="0.2">
      <c r="A69" s="244">
        <v>182</v>
      </c>
      <c r="B69" s="255" t="s">
        <v>704</v>
      </c>
      <c r="C69" s="230" t="s">
        <v>701</v>
      </c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</row>
    <row r="70" spans="1:54" s="247" customFormat="1" ht="51" x14ac:dyDescent="0.2">
      <c r="A70" s="244">
        <v>182</v>
      </c>
      <c r="B70" s="255" t="s">
        <v>703</v>
      </c>
      <c r="C70" s="230" t="s">
        <v>701</v>
      </c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</row>
    <row r="71" spans="1:54" s="247" customFormat="1" ht="51" x14ac:dyDescent="0.2">
      <c r="A71" s="244">
        <v>182</v>
      </c>
      <c r="B71" s="255" t="s">
        <v>702</v>
      </c>
      <c r="C71" s="230" t="s">
        <v>701</v>
      </c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</row>
    <row r="72" spans="1:54" s="247" customFormat="1" ht="63.75" x14ac:dyDescent="0.2">
      <c r="A72" s="244">
        <v>182</v>
      </c>
      <c r="B72" s="255" t="s">
        <v>700</v>
      </c>
      <c r="C72" s="230" t="s">
        <v>696</v>
      </c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</row>
    <row r="73" spans="1:54" s="247" customFormat="1" ht="63.75" x14ac:dyDescent="0.2">
      <c r="A73" s="244">
        <v>182</v>
      </c>
      <c r="B73" s="255" t="s">
        <v>699</v>
      </c>
      <c r="C73" s="230" t="s">
        <v>696</v>
      </c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</row>
    <row r="74" spans="1:54" s="247" customFormat="1" ht="63.75" x14ac:dyDescent="0.2">
      <c r="A74" s="244">
        <v>182</v>
      </c>
      <c r="B74" s="255" t="s">
        <v>698</v>
      </c>
      <c r="C74" s="230" t="s">
        <v>696</v>
      </c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</row>
    <row r="75" spans="1:54" s="247" customFormat="1" ht="63.75" x14ac:dyDescent="0.2">
      <c r="A75" s="244">
        <v>182</v>
      </c>
      <c r="B75" s="255" t="s">
        <v>697</v>
      </c>
      <c r="C75" s="230" t="s">
        <v>696</v>
      </c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</row>
    <row r="76" spans="1:54" s="247" customFormat="1" ht="28.15" customHeight="1" x14ac:dyDescent="0.2">
      <c r="A76" s="244">
        <v>182</v>
      </c>
      <c r="B76" s="255" t="s">
        <v>695</v>
      </c>
      <c r="C76" s="230" t="s">
        <v>691</v>
      </c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</row>
    <row r="77" spans="1:54" s="247" customFormat="1" ht="28.15" customHeight="1" x14ac:dyDescent="0.2">
      <c r="A77" s="244">
        <v>182</v>
      </c>
      <c r="B77" s="255" t="s">
        <v>694</v>
      </c>
      <c r="C77" s="230" t="s">
        <v>691</v>
      </c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</row>
    <row r="78" spans="1:54" s="247" customFormat="1" ht="29.45" customHeight="1" x14ac:dyDescent="0.2">
      <c r="A78" s="244">
        <v>182</v>
      </c>
      <c r="B78" s="255" t="s">
        <v>693</v>
      </c>
      <c r="C78" s="230" t="s">
        <v>691</v>
      </c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</row>
    <row r="79" spans="1:54" s="247" customFormat="1" ht="29.45" customHeight="1" x14ac:dyDescent="0.2">
      <c r="A79" s="244">
        <v>182</v>
      </c>
      <c r="B79" s="255" t="s">
        <v>692</v>
      </c>
      <c r="C79" s="230" t="s">
        <v>691</v>
      </c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</row>
    <row r="80" spans="1:54" s="247" customFormat="1" ht="56.25" customHeight="1" x14ac:dyDescent="0.2">
      <c r="A80" s="244">
        <v>182</v>
      </c>
      <c r="B80" s="255" t="s">
        <v>690</v>
      </c>
      <c r="C80" s="230" t="s">
        <v>686</v>
      </c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</row>
    <row r="81" spans="1:54" s="247" customFormat="1" ht="57.6" customHeight="1" x14ac:dyDescent="0.2">
      <c r="A81" s="244">
        <v>182</v>
      </c>
      <c r="B81" s="255" t="s">
        <v>689</v>
      </c>
      <c r="C81" s="230" t="s">
        <v>686</v>
      </c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</row>
    <row r="82" spans="1:54" s="247" customFormat="1" ht="57.6" customHeight="1" x14ac:dyDescent="0.2">
      <c r="A82" s="244">
        <v>182</v>
      </c>
      <c r="B82" s="255" t="s">
        <v>688</v>
      </c>
      <c r="C82" s="230" t="s">
        <v>686</v>
      </c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</row>
    <row r="83" spans="1:54" s="247" customFormat="1" ht="57.6" customHeight="1" x14ac:dyDescent="0.2">
      <c r="A83" s="244">
        <v>182</v>
      </c>
      <c r="B83" s="255" t="s">
        <v>687</v>
      </c>
      <c r="C83" s="230" t="s">
        <v>686</v>
      </c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</row>
    <row r="84" spans="1:54" s="247" customFormat="1" ht="18" customHeight="1" x14ac:dyDescent="0.2">
      <c r="A84" s="244">
        <v>182</v>
      </c>
      <c r="B84" s="255" t="s">
        <v>685</v>
      </c>
      <c r="C84" s="230" t="s">
        <v>388</v>
      </c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</row>
    <row r="85" spans="1:54" s="247" customFormat="1" ht="18" customHeight="1" x14ac:dyDescent="0.2">
      <c r="A85" s="244">
        <v>182</v>
      </c>
      <c r="B85" s="255" t="s">
        <v>684</v>
      </c>
      <c r="C85" s="230" t="s">
        <v>388</v>
      </c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</row>
    <row r="86" spans="1:54" s="247" customFormat="1" ht="18" customHeight="1" x14ac:dyDescent="0.2">
      <c r="A86" s="244">
        <v>182</v>
      </c>
      <c r="B86" s="255" t="s">
        <v>683</v>
      </c>
      <c r="C86" s="230" t="s">
        <v>388</v>
      </c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</row>
    <row r="87" spans="1:54" s="247" customFormat="1" ht="18" customHeight="1" x14ac:dyDescent="0.2">
      <c r="A87" s="244">
        <v>182</v>
      </c>
      <c r="B87" s="255" t="s">
        <v>682</v>
      </c>
      <c r="C87" s="230" t="s">
        <v>388</v>
      </c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</row>
    <row r="88" spans="1:54" s="247" customFormat="1" ht="28.9" customHeight="1" x14ac:dyDescent="0.2">
      <c r="A88" s="244">
        <v>182</v>
      </c>
      <c r="B88" s="255" t="s">
        <v>681</v>
      </c>
      <c r="C88" s="230" t="s">
        <v>677</v>
      </c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</row>
    <row r="89" spans="1:54" s="247" customFormat="1" ht="28.9" customHeight="1" x14ac:dyDescent="0.2">
      <c r="A89" s="244">
        <v>182</v>
      </c>
      <c r="B89" s="255" t="s">
        <v>680</v>
      </c>
      <c r="C89" s="230" t="s">
        <v>677</v>
      </c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</row>
    <row r="90" spans="1:54" s="247" customFormat="1" ht="28.9" customHeight="1" x14ac:dyDescent="0.2">
      <c r="A90" s="244">
        <v>182</v>
      </c>
      <c r="B90" s="255" t="s">
        <v>679</v>
      </c>
      <c r="C90" s="230" t="s">
        <v>677</v>
      </c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</row>
    <row r="91" spans="1:54" s="247" customFormat="1" ht="28.9" customHeight="1" x14ac:dyDescent="0.2">
      <c r="A91" s="244">
        <v>182</v>
      </c>
      <c r="B91" s="255" t="s">
        <v>678</v>
      </c>
      <c r="C91" s="230" t="s">
        <v>677</v>
      </c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</row>
    <row r="92" spans="1:54" s="247" customFormat="1" ht="15" x14ac:dyDescent="0.2">
      <c r="A92" s="244">
        <v>182</v>
      </c>
      <c r="B92" s="255" t="s">
        <v>676</v>
      </c>
      <c r="C92" s="230" t="s">
        <v>386</v>
      </c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</row>
    <row r="93" spans="1:54" s="247" customFormat="1" ht="15" x14ac:dyDescent="0.2">
      <c r="A93" s="244">
        <v>182</v>
      </c>
      <c r="B93" s="255" t="s">
        <v>675</v>
      </c>
      <c r="C93" s="230" t="s">
        <v>386</v>
      </c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</row>
    <row r="94" spans="1:54" s="247" customFormat="1" ht="15" x14ac:dyDescent="0.2">
      <c r="A94" s="244">
        <v>182</v>
      </c>
      <c r="B94" s="255" t="s">
        <v>674</v>
      </c>
      <c r="C94" s="230" t="s">
        <v>386</v>
      </c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</row>
    <row r="95" spans="1:54" s="247" customFormat="1" ht="15" x14ac:dyDescent="0.2">
      <c r="A95" s="244">
        <v>182</v>
      </c>
      <c r="B95" s="255" t="s">
        <v>673</v>
      </c>
      <c r="C95" s="230" t="s">
        <v>386</v>
      </c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</row>
    <row r="96" spans="1:54" s="247" customFormat="1" ht="25.5" x14ac:dyDescent="0.2">
      <c r="A96" s="244">
        <v>182</v>
      </c>
      <c r="B96" s="255" t="s">
        <v>672</v>
      </c>
      <c r="C96" s="230" t="s">
        <v>668</v>
      </c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</row>
    <row r="97" spans="1:54" s="247" customFormat="1" ht="25.5" x14ac:dyDescent="0.2">
      <c r="A97" s="244">
        <v>182</v>
      </c>
      <c r="B97" s="255" t="s">
        <v>671</v>
      </c>
      <c r="C97" s="230" t="s">
        <v>668</v>
      </c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</row>
    <row r="98" spans="1:54" s="247" customFormat="1" ht="25.5" x14ac:dyDescent="0.2">
      <c r="A98" s="244">
        <v>182</v>
      </c>
      <c r="B98" s="255" t="s">
        <v>670</v>
      </c>
      <c r="C98" s="230" t="s">
        <v>668</v>
      </c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</row>
    <row r="99" spans="1:54" s="247" customFormat="1" ht="25.5" x14ac:dyDescent="0.2">
      <c r="A99" s="244">
        <v>182</v>
      </c>
      <c r="B99" s="255" t="s">
        <v>669</v>
      </c>
      <c r="C99" s="230" t="s">
        <v>668</v>
      </c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</row>
    <row r="100" spans="1:54" s="247" customFormat="1" ht="15" x14ac:dyDescent="0.2">
      <c r="A100" s="244">
        <v>182</v>
      </c>
      <c r="B100" s="262" t="s">
        <v>667</v>
      </c>
      <c r="C100" s="261" t="s">
        <v>663</v>
      </c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</row>
    <row r="101" spans="1:54" s="247" customFormat="1" ht="15" x14ac:dyDescent="0.2">
      <c r="A101" s="244">
        <v>182</v>
      </c>
      <c r="B101" s="262" t="s">
        <v>666</v>
      </c>
      <c r="C101" s="261" t="s">
        <v>663</v>
      </c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</row>
    <row r="102" spans="1:54" s="247" customFormat="1" ht="15" x14ac:dyDescent="0.2">
      <c r="A102" s="244">
        <v>182</v>
      </c>
      <c r="B102" s="262" t="s">
        <v>665</v>
      </c>
      <c r="C102" s="261" t="s">
        <v>663</v>
      </c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</row>
    <row r="103" spans="1:54" s="247" customFormat="1" ht="15" x14ac:dyDescent="0.2">
      <c r="A103" s="244">
        <v>182</v>
      </c>
      <c r="B103" s="262" t="s">
        <v>664</v>
      </c>
      <c r="C103" s="261" t="s">
        <v>663</v>
      </c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</row>
    <row r="104" spans="1:54" s="247" customFormat="1" ht="25.5" x14ac:dyDescent="0.2">
      <c r="A104" s="244">
        <v>182</v>
      </c>
      <c r="B104" s="255" t="s">
        <v>662</v>
      </c>
      <c r="C104" s="230" t="s">
        <v>381</v>
      </c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</row>
    <row r="105" spans="1:54" s="247" customFormat="1" ht="18" customHeight="1" x14ac:dyDescent="0.2">
      <c r="A105" s="244">
        <v>182</v>
      </c>
      <c r="B105" s="255" t="s">
        <v>661</v>
      </c>
      <c r="C105" s="230" t="s">
        <v>660</v>
      </c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</row>
    <row r="106" spans="1:54" s="247" customFormat="1" ht="38.25" x14ac:dyDescent="0.2">
      <c r="A106" s="244">
        <v>182</v>
      </c>
      <c r="B106" s="255" t="s">
        <v>659</v>
      </c>
      <c r="C106" s="230" t="s">
        <v>658</v>
      </c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</row>
    <row r="107" spans="1:54" s="247" customFormat="1" ht="25.5" x14ac:dyDescent="0.2">
      <c r="A107" s="244">
        <v>182</v>
      </c>
      <c r="B107" s="255" t="s">
        <v>657</v>
      </c>
      <c r="C107" s="230" t="s">
        <v>656</v>
      </c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</row>
    <row r="108" spans="1:54" s="247" customFormat="1" ht="55.15" customHeight="1" x14ac:dyDescent="0.2">
      <c r="A108" s="244">
        <v>182</v>
      </c>
      <c r="B108" s="255" t="s">
        <v>655</v>
      </c>
      <c r="C108" s="230" t="s">
        <v>654</v>
      </c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</row>
    <row r="109" spans="1:54" s="247" customFormat="1" ht="42.6" customHeight="1" x14ac:dyDescent="0.2">
      <c r="A109" s="244">
        <v>182</v>
      </c>
      <c r="B109" s="255" t="s">
        <v>653</v>
      </c>
      <c r="C109" s="230" t="s">
        <v>652</v>
      </c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</row>
    <row r="110" spans="1:54" s="247" customFormat="1" ht="42" customHeight="1" x14ac:dyDescent="0.2">
      <c r="A110" s="244">
        <v>182</v>
      </c>
      <c r="B110" s="255" t="s">
        <v>651</v>
      </c>
      <c r="C110" s="230" t="s">
        <v>349</v>
      </c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</row>
    <row r="111" spans="1:54" s="247" customFormat="1" ht="33.75" customHeight="1" x14ac:dyDescent="0.2">
      <c r="A111" s="244">
        <v>182</v>
      </c>
      <c r="B111" s="244" t="s">
        <v>612</v>
      </c>
      <c r="C111" s="229" t="s">
        <v>324</v>
      </c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</row>
    <row r="112" spans="1:54" s="259" customFormat="1" ht="25.5" x14ac:dyDescent="0.25">
      <c r="A112" s="246">
        <v>188</v>
      </c>
      <c r="B112" s="246"/>
      <c r="C112" s="245" t="s">
        <v>650</v>
      </c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</row>
    <row r="113" spans="1:54" s="247" customFormat="1" ht="42.6" customHeight="1" x14ac:dyDescent="0.2">
      <c r="A113" s="244">
        <v>188</v>
      </c>
      <c r="B113" s="255" t="s">
        <v>649</v>
      </c>
      <c r="C113" s="230" t="s">
        <v>648</v>
      </c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</row>
    <row r="114" spans="1:54" s="247" customFormat="1" ht="38.25" x14ac:dyDescent="0.2">
      <c r="A114" s="244">
        <v>188</v>
      </c>
      <c r="B114" s="255" t="s">
        <v>614</v>
      </c>
      <c r="C114" s="230" t="s">
        <v>345</v>
      </c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</row>
    <row r="115" spans="1:54" s="247" customFormat="1" ht="41.45" customHeight="1" x14ac:dyDescent="0.2">
      <c r="A115" s="244">
        <v>188</v>
      </c>
      <c r="B115" s="244" t="s">
        <v>647</v>
      </c>
      <c r="C115" s="229" t="s">
        <v>646</v>
      </c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</row>
    <row r="116" spans="1:54" s="247" customFormat="1" ht="25.5" x14ac:dyDescent="0.2">
      <c r="A116" s="244">
        <v>188</v>
      </c>
      <c r="B116" s="244" t="s">
        <v>645</v>
      </c>
      <c r="C116" s="229" t="s">
        <v>335</v>
      </c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</row>
    <row r="117" spans="1:54" s="247" customFormat="1" ht="38.25" x14ac:dyDescent="0.2">
      <c r="A117" s="244">
        <v>188</v>
      </c>
      <c r="B117" s="244" t="s">
        <v>617</v>
      </c>
      <c r="C117" s="229" t="s">
        <v>644</v>
      </c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</row>
    <row r="118" spans="1:54" s="247" customFormat="1" ht="29.25" customHeight="1" x14ac:dyDescent="0.2">
      <c r="A118" s="244">
        <v>188</v>
      </c>
      <c r="B118" s="244" t="s">
        <v>612</v>
      </c>
      <c r="C118" s="229" t="s">
        <v>324</v>
      </c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</row>
    <row r="119" spans="1:54" s="247" customFormat="1" ht="25.5" x14ac:dyDescent="0.2">
      <c r="A119" s="246">
        <v>192</v>
      </c>
      <c r="B119" s="246"/>
      <c r="C119" s="245" t="s">
        <v>643</v>
      </c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Z119" s="248"/>
      <c r="AA119" s="248"/>
      <c r="AB119" s="248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8"/>
      <c r="AV119" s="248"/>
      <c r="AW119" s="248"/>
      <c r="AX119" s="248"/>
      <c r="AY119" s="248"/>
      <c r="AZ119" s="248"/>
      <c r="BA119" s="248"/>
      <c r="BB119" s="248"/>
    </row>
    <row r="120" spans="1:54" s="247" customFormat="1" ht="25.5" x14ac:dyDescent="0.2">
      <c r="A120" s="244">
        <v>192</v>
      </c>
      <c r="B120" s="244" t="s">
        <v>612</v>
      </c>
      <c r="C120" s="229" t="s">
        <v>324</v>
      </c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  <c r="AA120" s="248"/>
      <c r="AB120" s="248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8"/>
      <c r="AS120" s="248"/>
      <c r="AT120" s="248"/>
      <c r="AU120" s="248"/>
      <c r="AV120" s="248"/>
      <c r="AW120" s="248"/>
      <c r="AX120" s="248"/>
      <c r="AY120" s="248"/>
      <c r="AZ120" s="248"/>
      <c r="BA120" s="248"/>
      <c r="BB120" s="248"/>
    </row>
    <row r="121" spans="1:54" s="247" customFormat="1" ht="15" x14ac:dyDescent="0.2">
      <c r="A121" s="246">
        <v>203</v>
      </c>
      <c r="B121" s="244"/>
      <c r="C121" s="258" t="s">
        <v>642</v>
      </c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Z121" s="248"/>
      <c r="AA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248"/>
      <c r="AR121" s="248"/>
      <c r="AS121" s="248"/>
      <c r="AT121" s="248"/>
      <c r="AU121" s="248"/>
      <c r="AV121" s="248"/>
      <c r="AW121" s="248"/>
      <c r="AX121" s="248"/>
      <c r="AY121" s="248"/>
      <c r="AZ121" s="248"/>
      <c r="BA121" s="248"/>
      <c r="BB121" s="248"/>
    </row>
    <row r="122" spans="1:54" s="247" customFormat="1" ht="18.600000000000001" customHeight="1" x14ac:dyDescent="0.2">
      <c r="A122" s="244">
        <v>203</v>
      </c>
      <c r="B122" s="244" t="s">
        <v>641</v>
      </c>
      <c r="C122" s="233" t="s">
        <v>379</v>
      </c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</row>
    <row r="123" spans="1:54" s="247" customFormat="1" ht="25.5" x14ac:dyDescent="0.2">
      <c r="A123" s="244">
        <v>203</v>
      </c>
      <c r="B123" s="244" t="s">
        <v>640</v>
      </c>
      <c r="C123" s="233" t="s">
        <v>608</v>
      </c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248"/>
      <c r="AS123" s="248"/>
      <c r="AT123" s="248"/>
      <c r="AU123" s="248"/>
      <c r="AV123" s="248"/>
      <c r="AW123" s="248"/>
      <c r="AX123" s="248"/>
      <c r="AY123" s="248"/>
      <c r="AZ123" s="248"/>
      <c r="BA123" s="248"/>
      <c r="BB123" s="248"/>
    </row>
    <row r="124" spans="1:54" s="247" customFormat="1" ht="63.75" x14ac:dyDescent="0.2">
      <c r="A124" s="244">
        <v>203</v>
      </c>
      <c r="B124" s="257" t="s">
        <v>770</v>
      </c>
      <c r="C124" s="256" t="s">
        <v>771</v>
      </c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  <c r="BB124" s="248"/>
    </row>
    <row r="125" spans="1:54" s="247" customFormat="1" ht="51" x14ac:dyDescent="0.2">
      <c r="A125" s="244">
        <v>203</v>
      </c>
      <c r="B125" s="257" t="s">
        <v>639</v>
      </c>
      <c r="C125" s="256" t="s">
        <v>373</v>
      </c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8"/>
      <c r="AV125" s="248"/>
      <c r="AW125" s="248"/>
      <c r="AX125" s="248"/>
      <c r="AY125" s="248"/>
      <c r="AZ125" s="248"/>
      <c r="BA125" s="248"/>
      <c r="BB125" s="248"/>
    </row>
    <row r="126" spans="1:54" s="247" customFormat="1" ht="51" x14ac:dyDescent="0.2">
      <c r="A126" s="244">
        <v>203</v>
      </c>
      <c r="B126" s="244" t="s">
        <v>638</v>
      </c>
      <c r="C126" s="231" t="s">
        <v>607</v>
      </c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8"/>
      <c r="AV126" s="248"/>
      <c r="AW126" s="248"/>
      <c r="AX126" s="248"/>
      <c r="AY126" s="248"/>
      <c r="AZ126" s="248"/>
      <c r="BA126" s="248"/>
      <c r="BB126" s="248"/>
    </row>
    <row r="127" spans="1:54" s="247" customFormat="1" ht="38.25" x14ac:dyDescent="0.2">
      <c r="A127" s="244">
        <v>203</v>
      </c>
      <c r="B127" s="244" t="s">
        <v>637</v>
      </c>
      <c r="C127" s="231" t="s">
        <v>371</v>
      </c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  <c r="AA127" s="248"/>
      <c r="AB127" s="248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8"/>
      <c r="BB127" s="248"/>
    </row>
    <row r="128" spans="1:54" s="247" customFormat="1" ht="51" x14ac:dyDescent="0.2">
      <c r="A128" s="244">
        <v>203</v>
      </c>
      <c r="B128" s="244" t="s">
        <v>636</v>
      </c>
      <c r="C128" s="231" t="s">
        <v>606</v>
      </c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8"/>
      <c r="AV128" s="248"/>
      <c r="AW128" s="248"/>
      <c r="AX128" s="248"/>
      <c r="AY128" s="248"/>
      <c r="AZ128" s="248"/>
      <c r="BA128" s="248"/>
      <c r="BB128" s="248"/>
    </row>
    <row r="129" spans="1:54" s="247" customFormat="1" ht="25.5" x14ac:dyDescent="0.2">
      <c r="A129" s="244">
        <v>203</v>
      </c>
      <c r="B129" s="244" t="s">
        <v>635</v>
      </c>
      <c r="C129" s="231" t="s">
        <v>605</v>
      </c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8"/>
      <c r="BB129" s="248"/>
    </row>
    <row r="130" spans="1:54" s="247" customFormat="1" ht="15" x14ac:dyDescent="0.2">
      <c r="A130" s="244">
        <v>203</v>
      </c>
      <c r="B130" s="244" t="s">
        <v>634</v>
      </c>
      <c r="C130" s="231" t="s">
        <v>633</v>
      </c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8"/>
      <c r="AV130" s="248"/>
      <c r="AW130" s="248"/>
      <c r="AX130" s="248"/>
      <c r="AY130" s="248"/>
      <c r="AZ130" s="248"/>
      <c r="BA130" s="248"/>
      <c r="BB130" s="248"/>
    </row>
    <row r="131" spans="1:54" s="247" customFormat="1" ht="55.15" customHeight="1" x14ac:dyDescent="0.2">
      <c r="A131" s="244">
        <v>203</v>
      </c>
      <c r="B131" s="255" t="s">
        <v>632</v>
      </c>
      <c r="C131" s="230" t="s">
        <v>604</v>
      </c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  <c r="AA131" s="248"/>
      <c r="AB131" s="248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248"/>
      <c r="AM131" s="248"/>
      <c r="AN131" s="248"/>
      <c r="AO131" s="248"/>
      <c r="AP131" s="248"/>
      <c r="AQ131" s="248"/>
      <c r="AR131" s="248"/>
      <c r="AS131" s="248"/>
      <c r="AT131" s="248"/>
      <c r="AU131" s="248"/>
      <c r="AV131" s="248"/>
      <c r="AW131" s="248"/>
      <c r="AX131" s="248"/>
      <c r="AY131" s="248"/>
      <c r="AZ131" s="248"/>
      <c r="BA131" s="248"/>
      <c r="BB131" s="248"/>
    </row>
    <row r="132" spans="1:54" s="247" customFormat="1" ht="57" customHeight="1" x14ac:dyDescent="0.2">
      <c r="A132" s="244">
        <v>203</v>
      </c>
      <c r="B132" s="255" t="s">
        <v>631</v>
      </c>
      <c r="C132" s="230" t="s">
        <v>603</v>
      </c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</row>
    <row r="133" spans="1:54" s="247" customFormat="1" ht="51" x14ac:dyDescent="0.2">
      <c r="A133" s="244">
        <v>203</v>
      </c>
      <c r="B133" s="255" t="s">
        <v>630</v>
      </c>
      <c r="C133" s="230" t="s">
        <v>602</v>
      </c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  <c r="AN133" s="248"/>
      <c r="AO133" s="248"/>
      <c r="AP133" s="248"/>
      <c r="AQ133" s="248"/>
      <c r="AR133" s="248"/>
      <c r="AS133" s="248"/>
      <c r="AT133" s="248"/>
      <c r="AU133" s="248"/>
      <c r="AV133" s="248"/>
      <c r="AW133" s="248"/>
      <c r="AX133" s="248"/>
      <c r="AY133" s="248"/>
      <c r="AZ133" s="248"/>
      <c r="BA133" s="248"/>
      <c r="BB133" s="248"/>
    </row>
    <row r="134" spans="1:54" s="247" customFormat="1" ht="63.75" x14ac:dyDescent="0.2">
      <c r="A134" s="244">
        <v>203</v>
      </c>
      <c r="B134" s="255" t="s">
        <v>629</v>
      </c>
      <c r="C134" s="230" t="s">
        <v>601</v>
      </c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248"/>
      <c r="AM134" s="248"/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</row>
    <row r="135" spans="1:54" s="247" customFormat="1" ht="25.5" x14ac:dyDescent="0.2">
      <c r="A135" s="244">
        <v>203</v>
      </c>
      <c r="B135" s="255" t="s">
        <v>628</v>
      </c>
      <c r="C135" s="230" t="s">
        <v>600</v>
      </c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Z135" s="248"/>
      <c r="AA135" s="248"/>
      <c r="AB135" s="248"/>
      <c r="AC135" s="248"/>
      <c r="AD135" s="248"/>
      <c r="AE135" s="248"/>
      <c r="AF135" s="248"/>
      <c r="AG135" s="248"/>
      <c r="AH135" s="248"/>
      <c r="AI135" s="248"/>
      <c r="AJ135" s="248"/>
      <c r="AK135" s="248"/>
      <c r="AL135" s="248"/>
      <c r="AM135" s="248"/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</row>
    <row r="136" spans="1:54" s="247" customFormat="1" ht="38.25" x14ac:dyDescent="0.2">
      <c r="A136" s="244">
        <v>203</v>
      </c>
      <c r="B136" s="255" t="s">
        <v>768</v>
      </c>
      <c r="C136" s="230" t="s">
        <v>769</v>
      </c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Z136" s="248"/>
      <c r="AA136" s="248"/>
      <c r="AB136" s="248"/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8"/>
      <c r="AV136" s="248"/>
      <c r="AW136" s="248"/>
      <c r="AX136" s="248"/>
      <c r="AY136" s="248"/>
      <c r="AZ136" s="248"/>
      <c r="BA136" s="248"/>
      <c r="BB136" s="248"/>
    </row>
    <row r="137" spans="1:54" s="247" customFormat="1" ht="25.5" x14ac:dyDescent="0.2">
      <c r="A137" s="244">
        <v>203</v>
      </c>
      <c r="B137" s="255" t="s">
        <v>627</v>
      </c>
      <c r="C137" s="230" t="s">
        <v>355</v>
      </c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8"/>
      <c r="AV137" s="248"/>
      <c r="AW137" s="248"/>
      <c r="AX137" s="248"/>
      <c r="AY137" s="248"/>
      <c r="AZ137" s="248"/>
      <c r="BA137" s="248"/>
      <c r="BB137" s="248"/>
    </row>
    <row r="138" spans="1:54" s="247" customFormat="1" ht="38.25" x14ac:dyDescent="0.2">
      <c r="A138" s="244">
        <v>203</v>
      </c>
      <c r="B138" s="255" t="s">
        <v>626</v>
      </c>
      <c r="C138" s="230" t="s">
        <v>599</v>
      </c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  <c r="AA138" s="248"/>
      <c r="AB138" s="248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8"/>
      <c r="AV138" s="248"/>
      <c r="AW138" s="248"/>
      <c r="AX138" s="248"/>
      <c r="AY138" s="248"/>
      <c r="AZ138" s="248"/>
      <c r="BA138" s="248"/>
      <c r="BB138" s="248"/>
    </row>
    <row r="139" spans="1:54" s="247" customFormat="1" ht="38.25" x14ac:dyDescent="0.2">
      <c r="A139" s="244">
        <v>203</v>
      </c>
      <c r="B139" s="255" t="s">
        <v>625</v>
      </c>
      <c r="C139" s="230" t="s">
        <v>598</v>
      </c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  <c r="S139" s="248"/>
      <c r="T139" s="248"/>
      <c r="U139" s="248"/>
      <c r="V139" s="248"/>
      <c r="W139" s="248"/>
      <c r="X139" s="248"/>
      <c r="Y139" s="248"/>
      <c r="Z139" s="248"/>
      <c r="AA139" s="248"/>
      <c r="AB139" s="248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8"/>
      <c r="AV139" s="248"/>
      <c r="AW139" s="248"/>
      <c r="AX139" s="248"/>
      <c r="AY139" s="248"/>
      <c r="AZ139" s="248"/>
      <c r="BA139" s="248"/>
      <c r="BB139" s="248"/>
    </row>
    <row r="140" spans="1:54" s="247" customFormat="1" ht="38.25" x14ac:dyDescent="0.2">
      <c r="A140" s="244">
        <v>203</v>
      </c>
      <c r="B140" s="244" t="s">
        <v>624</v>
      </c>
      <c r="C140" s="229" t="s">
        <v>343</v>
      </c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  <c r="S140" s="248"/>
      <c r="T140" s="248"/>
      <c r="U140" s="248"/>
      <c r="V140" s="248"/>
      <c r="W140" s="248"/>
      <c r="X140" s="248"/>
      <c r="Y140" s="248"/>
      <c r="Z140" s="248"/>
      <c r="AA140" s="248"/>
      <c r="AB140" s="248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8"/>
      <c r="AV140" s="248"/>
      <c r="AW140" s="248"/>
      <c r="AX140" s="248"/>
      <c r="AY140" s="248"/>
      <c r="AZ140" s="248"/>
      <c r="BA140" s="248"/>
      <c r="BB140" s="248"/>
    </row>
    <row r="141" spans="1:54" s="247" customFormat="1" ht="32.25" customHeight="1" x14ac:dyDescent="0.2">
      <c r="A141" s="244">
        <v>203</v>
      </c>
      <c r="B141" s="255" t="s">
        <v>623</v>
      </c>
      <c r="C141" s="230" t="s">
        <v>324</v>
      </c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Z141" s="248"/>
      <c r="AA141" s="248"/>
      <c r="AB141" s="248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8"/>
      <c r="AV141" s="248"/>
      <c r="AW141" s="248"/>
      <c r="AX141" s="248"/>
      <c r="AY141" s="248"/>
      <c r="AZ141" s="248"/>
      <c r="BA141" s="248"/>
      <c r="BB141" s="248"/>
    </row>
    <row r="142" spans="1:54" s="247" customFormat="1" ht="16.149999999999999" customHeight="1" x14ac:dyDescent="0.2">
      <c r="A142" s="244">
        <v>203</v>
      </c>
      <c r="B142" s="244" t="s">
        <v>622</v>
      </c>
      <c r="C142" s="229" t="s">
        <v>597</v>
      </c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Z142" s="248"/>
      <c r="AA142" s="248"/>
      <c r="AB142" s="248"/>
      <c r="AC142" s="248"/>
      <c r="AD142" s="248"/>
      <c r="AE142" s="24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P142" s="248"/>
      <c r="AQ142" s="248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</row>
    <row r="143" spans="1:54" s="247" customFormat="1" ht="15" x14ac:dyDescent="0.2">
      <c r="A143" s="244">
        <v>203</v>
      </c>
      <c r="B143" s="244" t="s">
        <v>621</v>
      </c>
      <c r="C143" s="229" t="s">
        <v>322</v>
      </c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  <c r="S143" s="248"/>
      <c r="T143" s="248"/>
      <c r="U143" s="248"/>
      <c r="V143" s="248"/>
      <c r="W143" s="248"/>
      <c r="X143" s="248"/>
      <c r="Y143" s="248"/>
      <c r="Z143" s="248"/>
      <c r="AA143" s="248"/>
      <c r="AB143" s="248"/>
      <c r="AC143" s="248"/>
      <c r="AD143" s="248"/>
      <c r="AE143" s="24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P143" s="248"/>
      <c r="AQ143" s="248"/>
      <c r="AR143" s="248"/>
      <c r="AS143" s="248"/>
      <c r="AT143" s="248"/>
      <c r="AU143" s="248"/>
      <c r="AV143" s="248"/>
      <c r="AW143" s="248"/>
      <c r="AX143" s="248"/>
      <c r="AY143" s="248"/>
      <c r="AZ143" s="248"/>
      <c r="BA143" s="248"/>
      <c r="BB143" s="248"/>
    </row>
    <row r="144" spans="1:54" s="247" customFormat="1" ht="15" x14ac:dyDescent="0.2">
      <c r="A144" s="254">
        <v>321</v>
      </c>
      <c r="B144" s="254"/>
      <c r="C144" s="253" t="s">
        <v>620</v>
      </c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  <c r="S144" s="248"/>
      <c r="T144" s="248"/>
      <c r="U144" s="248"/>
      <c r="V144" s="248"/>
      <c r="W144" s="248"/>
      <c r="X144" s="248"/>
      <c r="Y144" s="248"/>
      <c r="Z144" s="248"/>
      <c r="AA144" s="248"/>
      <c r="AB144" s="248"/>
      <c r="AC144" s="248"/>
      <c r="AD144" s="248"/>
      <c r="AE144" s="24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P144" s="248"/>
      <c r="AQ144" s="248"/>
      <c r="AR144" s="248"/>
      <c r="AS144" s="248"/>
      <c r="AT144" s="248"/>
      <c r="AU144" s="248"/>
      <c r="AV144" s="248"/>
      <c r="AW144" s="248"/>
      <c r="AX144" s="248"/>
      <c r="AY144" s="248"/>
      <c r="AZ144" s="248"/>
      <c r="BA144" s="248"/>
      <c r="BB144" s="248"/>
    </row>
    <row r="145" spans="1:54" s="247" customFormat="1" ht="15" x14ac:dyDescent="0.2">
      <c r="A145" s="251">
        <v>321</v>
      </c>
      <c r="B145" s="251" t="s">
        <v>619</v>
      </c>
      <c r="C145" s="252" t="s">
        <v>618</v>
      </c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</row>
    <row r="146" spans="1:54" s="247" customFormat="1" ht="43.15" customHeight="1" x14ac:dyDescent="0.2">
      <c r="A146" s="251">
        <v>321</v>
      </c>
      <c r="B146" s="251" t="s">
        <v>617</v>
      </c>
      <c r="C146" s="252" t="s">
        <v>616</v>
      </c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Z146" s="248"/>
      <c r="AA146" s="248"/>
      <c r="AB146" s="248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P146" s="248"/>
      <c r="AQ146" s="248"/>
      <c r="AR146" s="248"/>
      <c r="AS146" s="248"/>
      <c r="AT146" s="248"/>
      <c r="AU146" s="248"/>
      <c r="AV146" s="248"/>
      <c r="AW146" s="248"/>
      <c r="AX146" s="248"/>
      <c r="AY146" s="248"/>
      <c r="AZ146" s="248"/>
      <c r="BA146" s="248"/>
      <c r="BB146" s="248"/>
    </row>
    <row r="147" spans="1:54" s="247" customFormat="1" ht="25.5" x14ac:dyDescent="0.2">
      <c r="A147" s="251">
        <v>321</v>
      </c>
      <c r="B147" s="250" t="s">
        <v>612</v>
      </c>
      <c r="C147" s="249" t="s">
        <v>324</v>
      </c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Z147" s="248"/>
      <c r="AA147" s="248"/>
      <c r="AB147" s="248"/>
      <c r="AC147" s="248"/>
      <c r="AD147" s="248"/>
      <c r="AE147" s="24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P147" s="248"/>
      <c r="AQ147" s="248"/>
      <c r="AR147" s="248"/>
      <c r="AS147" s="248"/>
      <c r="AT147" s="248"/>
      <c r="AU147" s="248"/>
      <c r="AV147" s="248"/>
      <c r="AW147" s="248"/>
      <c r="AX147" s="248"/>
      <c r="AY147" s="248"/>
      <c r="AZ147" s="248"/>
      <c r="BA147" s="248"/>
      <c r="BB147" s="248"/>
    </row>
    <row r="148" spans="1:54" s="247" customFormat="1" ht="25.5" x14ac:dyDescent="0.2">
      <c r="A148" s="246">
        <v>322</v>
      </c>
      <c r="B148" s="246"/>
      <c r="C148" s="245" t="s">
        <v>615</v>
      </c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  <c r="R148" s="248"/>
      <c r="S148" s="248"/>
      <c r="T148" s="248"/>
      <c r="U148" s="248"/>
      <c r="V148" s="248"/>
      <c r="W148" s="248"/>
      <c r="X148" s="248"/>
      <c r="Y148" s="248"/>
      <c r="Z148" s="248"/>
      <c r="AA148" s="248"/>
      <c r="AB148" s="248"/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8"/>
      <c r="AV148" s="248"/>
      <c r="AW148" s="248"/>
      <c r="AX148" s="248"/>
      <c r="AY148" s="248"/>
      <c r="AZ148" s="248"/>
      <c r="BA148" s="248"/>
      <c r="BB148" s="248"/>
    </row>
    <row r="149" spans="1:54" s="247" customFormat="1" ht="38.25" x14ac:dyDescent="0.2">
      <c r="A149" s="244">
        <v>322</v>
      </c>
      <c r="B149" s="244" t="s">
        <v>614</v>
      </c>
      <c r="C149" s="229" t="s">
        <v>345</v>
      </c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  <c r="R149" s="248"/>
      <c r="S149" s="248"/>
      <c r="T149" s="248"/>
      <c r="U149" s="248"/>
      <c r="V149" s="248"/>
      <c r="W149" s="248"/>
      <c r="X149" s="248"/>
      <c r="Y149" s="248"/>
      <c r="Z149" s="248"/>
      <c r="AA149" s="248"/>
      <c r="AB149" s="248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8"/>
      <c r="AV149" s="248"/>
      <c r="AW149" s="248"/>
      <c r="AX149" s="248"/>
      <c r="AY149" s="248"/>
      <c r="AZ149" s="248"/>
      <c r="BA149" s="248"/>
      <c r="BB149" s="248"/>
    </row>
    <row r="150" spans="1:54" ht="25.5" x14ac:dyDescent="0.2">
      <c r="A150" s="246">
        <v>498</v>
      </c>
      <c r="B150" s="246"/>
      <c r="C150" s="245" t="s">
        <v>613</v>
      </c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2"/>
      <c r="AC150" s="242"/>
      <c r="AD150" s="242"/>
      <c r="AE150" s="242"/>
      <c r="AF150" s="242"/>
      <c r="AG150" s="242"/>
      <c r="AH150" s="242"/>
      <c r="AI150" s="242"/>
      <c r="AJ150" s="242"/>
      <c r="AK150" s="242"/>
      <c r="AL150" s="242"/>
      <c r="AM150" s="242"/>
      <c r="AN150" s="242"/>
      <c r="AO150" s="242"/>
      <c r="AP150" s="242"/>
      <c r="AQ150" s="242"/>
      <c r="AR150" s="242"/>
      <c r="AS150" s="242"/>
      <c r="AT150" s="242"/>
      <c r="AU150" s="242"/>
      <c r="AV150" s="242"/>
      <c r="AW150" s="242"/>
      <c r="AX150" s="242"/>
      <c r="AY150" s="242"/>
      <c r="AZ150" s="242"/>
      <c r="BA150" s="242"/>
      <c r="BB150" s="242"/>
    </row>
    <row r="151" spans="1:54" ht="29.25" customHeight="1" x14ac:dyDescent="0.2">
      <c r="A151" s="244">
        <v>498</v>
      </c>
      <c r="B151" s="244" t="s">
        <v>612</v>
      </c>
      <c r="C151" s="229" t="s">
        <v>324</v>
      </c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  <c r="X151" s="242"/>
      <c r="Y151" s="242"/>
      <c r="Z151" s="242"/>
      <c r="AA151" s="242"/>
      <c r="AB151" s="242"/>
      <c r="AC151" s="242"/>
      <c r="AD151" s="242"/>
      <c r="AE151" s="242"/>
      <c r="AF151" s="242"/>
      <c r="AG151" s="242"/>
      <c r="AH151" s="242"/>
      <c r="AI151" s="242"/>
      <c r="AJ151" s="242"/>
      <c r="AK151" s="242"/>
      <c r="AL151" s="242"/>
      <c r="AM151" s="242"/>
      <c r="AN151" s="242"/>
      <c r="AO151" s="242"/>
      <c r="AP151" s="242"/>
      <c r="AQ151" s="242"/>
      <c r="AR151" s="242"/>
      <c r="AS151" s="242"/>
      <c r="AT151" s="242"/>
      <c r="AU151" s="242"/>
      <c r="AV151" s="242"/>
      <c r="AW151" s="242"/>
      <c r="AX151" s="242"/>
      <c r="AY151" s="242"/>
      <c r="AZ151" s="242"/>
      <c r="BA151" s="242"/>
      <c r="BB151" s="242"/>
    </row>
    <row r="152" spans="1:54" ht="15" x14ac:dyDescent="0.2">
      <c r="A152" s="243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  <c r="X152" s="242"/>
      <c r="Y152" s="242"/>
      <c r="Z152" s="242"/>
      <c r="AA152" s="242"/>
      <c r="AB152" s="242"/>
      <c r="AC152" s="242"/>
      <c r="AD152" s="242"/>
      <c r="AE152" s="242"/>
      <c r="AF152" s="242"/>
      <c r="AG152" s="242"/>
      <c r="AH152" s="242"/>
      <c r="AI152" s="242"/>
      <c r="AJ152" s="242"/>
      <c r="AK152" s="242"/>
      <c r="AL152" s="242"/>
      <c r="AM152" s="242"/>
      <c r="AN152" s="242"/>
      <c r="AO152" s="242"/>
      <c r="AP152" s="242"/>
      <c r="AQ152" s="242"/>
      <c r="AR152" s="242"/>
      <c r="AS152" s="242"/>
      <c r="AT152" s="242"/>
      <c r="AU152" s="242"/>
      <c r="AV152" s="242"/>
      <c r="AW152" s="242"/>
      <c r="AX152" s="242"/>
      <c r="AY152" s="242"/>
      <c r="AZ152" s="242"/>
      <c r="BA152" s="242"/>
      <c r="BB152" s="242"/>
    </row>
    <row r="153" spans="1:54" ht="15" x14ac:dyDescent="0.2">
      <c r="A153" s="243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  <c r="X153" s="242"/>
      <c r="Y153" s="242"/>
      <c r="Z153" s="242"/>
      <c r="AA153" s="242"/>
      <c r="AB153" s="242"/>
      <c r="AC153" s="242"/>
      <c r="AD153" s="242"/>
      <c r="AE153" s="242"/>
      <c r="AF153" s="242"/>
      <c r="AG153" s="242"/>
      <c r="AH153" s="242"/>
      <c r="AI153" s="242"/>
      <c r="AJ153" s="242"/>
      <c r="AK153" s="242"/>
      <c r="AL153" s="242"/>
      <c r="AM153" s="242"/>
      <c r="AN153" s="242"/>
      <c r="AO153" s="242"/>
      <c r="AP153" s="242"/>
      <c r="AQ153" s="242"/>
      <c r="AR153" s="242"/>
      <c r="AS153" s="242"/>
      <c r="AT153" s="242"/>
      <c r="AU153" s="242"/>
      <c r="AV153" s="242"/>
      <c r="AW153" s="242"/>
      <c r="AX153" s="242"/>
      <c r="AY153" s="242"/>
      <c r="AZ153" s="242"/>
      <c r="BA153" s="242"/>
      <c r="BB153" s="242"/>
    </row>
    <row r="154" spans="1:54" ht="15" x14ac:dyDescent="0.2">
      <c r="A154" s="243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  <c r="X154" s="242"/>
      <c r="Y154" s="242"/>
      <c r="Z154" s="242"/>
      <c r="AA154" s="242"/>
      <c r="AB154" s="242"/>
      <c r="AC154" s="242"/>
      <c r="AD154" s="242"/>
      <c r="AE154" s="242"/>
      <c r="AF154" s="242"/>
      <c r="AG154" s="242"/>
      <c r="AH154" s="242"/>
      <c r="AI154" s="242"/>
      <c r="AJ154" s="242"/>
      <c r="AK154" s="242"/>
      <c r="AL154" s="242"/>
      <c r="AM154" s="242"/>
      <c r="AN154" s="242"/>
      <c r="AO154" s="242"/>
      <c r="AP154" s="242"/>
      <c r="AQ154" s="242"/>
      <c r="AR154" s="242"/>
      <c r="AS154" s="242"/>
      <c r="AT154" s="242"/>
      <c r="AU154" s="242"/>
      <c r="AV154" s="242"/>
      <c r="AW154" s="242"/>
      <c r="AX154" s="242"/>
      <c r="AY154" s="242"/>
      <c r="AZ154" s="242"/>
      <c r="BA154" s="242"/>
      <c r="BB154" s="242"/>
    </row>
    <row r="155" spans="1:54" ht="15" x14ac:dyDescent="0.2">
      <c r="A155" s="243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42"/>
      <c r="AP155" s="242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</row>
    <row r="156" spans="1:54" ht="15" x14ac:dyDescent="0.2">
      <c r="A156" s="243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  <c r="AG156" s="242"/>
      <c r="AH156" s="242"/>
      <c r="AI156" s="242"/>
      <c r="AJ156" s="242"/>
      <c r="AK156" s="242"/>
      <c r="AL156" s="242"/>
      <c r="AM156" s="242"/>
      <c r="AN156" s="242"/>
      <c r="AO156" s="242"/>
      <c r="AP156" s="242"/>
      <c r="AQ156" s="242"/>
      <c r="AR156" s="242"/>
      <c r="AS156" s="242"/>
      <c r="AT156" s="242"/>
      <c r="AU156" s="242"/>
      <c r="AV156" s="242"/>
      <c r="AW156" s="242"/>
      <c r="AX156" s="242"/>
      <c r="AY156" s="242"/>
      <c r="AZ156" s="242"/>
      <c r="BA156" s="242"/>
      <c r="BB156" s="242"/>
    </row>
    <row r="157" spans="1:54" ht="15" x14ac:dyDescent="0.2">
      <c r="A157" s="243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  <c r="AC157" s="242"/>
      <c r="AD157" s="242"/>
      <c r="AE157" s="242"/>
      <c r="AF157" s="242"/>
      <c r="AG157" s="242"/>
      <c r="AH157" s="242"/>
      <c r="AI157" s="242"/>
      <c r="AJ157" s="242"/>
      <c r="AK157" s="242"/>
      <c r="AL157" s="242"/>
      <c r="AM157" s="242"/>
      <c r="AN157" s="242"/>
      <c r="AO157" s="242"/>
      <c r="AP157" s="242"/>
      <c r="AQ157" s="242"/>
      <c r="AR157" s="242"/>
      <c r="AS157" s="242"/>
      <c r="AT157" s="242"/>
      <c r="AU157" s="242"/>
      <c r="AV157" s="242"/>
      <c r="AW157" s="242"/>
      <c r="AX157" s="242"/>
      <c r="AY157" s="242"/>
      <c r="AZ157" s="242"/>
      <c r="BA157" s="242"/>
      <c r="BB157" s="242"/>
    </row>
    <row r="158" spans="1:54" ht="15" x14ac:dyDescent="0.2">
      <c r="A158" s="243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42"/>
      <c r="AU158" s="242"/>
      <c r="AV158" s="242"/>
      <c r="AW158" s="242"/>
      <c r="AX158" s="242"/>
      <c r="AY158" s="242"/>
      <c r="AZ158" s="242"/>
      <c r="BA158" s="242"/>
      <c r="BB158" s="242"/>
    </row>
    <row r="159" spans="1:54" ht="15" x14ac:dyDescent="0.2">
      <c r="A159" s="243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  <c r="AR159" s="242"/>
      <c r="AS159" s="242"/>
      <c r="AT159" s="242"/>
      <c r="AU159" s="242"/>
      <c r="AV159" s="242"/>
      <c r="AW159" s="242"/>
      <c r="AX159" s="242"/>
      <c r="AY159" s="242"/>
      <c r="AZ159" s="242"/>
      <c r="BA159" s="242"/>
      <c r="BB159" s="242"/>
    </row>
    <row r="160" spans="1:54" ht="15" x14ac:dyDescent="0.2">
      <c r="A160" s="243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  <c r="AR160" s="242"/>
      <c r="AS160" s="242"/>
      <c r="AT160" s="242"/>
      <c r="AU160" s="242"/>
      <c r="AV160" s="242"/>
      <c r="AW160" s="242"/>
      <c r="AX160" s="242"/>
      <c r="AY160" s="242"/>
      <c r="AZ160" s="242"/>
      <c r="BA160" s="242"/>
      <c r="BB160" s="242"/>
    </row>
    <row r="161" spans="1:54" ht="15" x14ac:dyDescent="0.2">
      <c r="A161" s="243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  <c r="X161" s="242"/>
      <c r="Y161" s="242"/>
      <c r="Z161" s="242"/>
      <c r="AA161" s="242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  <c r="AR161" s="242"/>
      <c r="AS161" s="242"/>
      <c r="AT161" s="242"/>
      <c r="AU161" s="242"/>
      <c r="AV161" s="242"/>
      <c r="AW161" s="242"/>
      <c r="AX161" s="242"/>
      <c r="AY161" s="242"/>
      <c r="AZ161" s="242"/>
      <c r="BA161" s="242"/>
      <c r="BB161" s="242"/>
    </row>
    <row r="162" spans="1:54" ht="15" x14ac:dyDescent="0.2">
      <c r="A162" s="243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  <c r="AR162" s="242"/>
      <c r="AS162" s="242"/>
      <c r="AT162" s="242"/>
      <c r="AU162" s="242"/>
      <c r="AV162" s="242"/>
      <c r="AW162" s="242"/>
      <c r="AX162" s="242"/>
      <c r="AY162" s="242"/>
      <c r="AZ162" s="242"/>
      <c r="BA162" s="242"/>
      <c r="BB162" s="242"/>
    </row>
    <row r="163" spans="1:54" ht="15" x14ac:dyDescent="0.2">
      <c r="A163" s="243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  <c r="X163" s="242"/>
      <c r="Y163" s="242"/>
      <c r="Z163" s="242"/>
      <c r="AA163" s="242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  <c r="AR163" s="242"/>
      <c r="AS163" s="242"/>
      <c r="AT163" s="242"/>
      <c r="AU163" s="242"/>
      <c r="AV163" s="242"/>
      <c r="AW163" s="242"/>
      <c r="AX163" s="242"/>
      <c r="AY163" s="242"/>
      <c r="AZ163" s="242"/>
      <c r="BA163" s="242"/>
      <c r="BB163" s="242"/>
    </row>
    <row r="164" spans="1:54" ht="15" x14ac:dyDescent="0.2">
      <c r="A164" s="243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  <c r="AR164" s="242"/>
      <c r="AS164" s="242"/>
      <c r="AT164" s="242"/>
      <c r="AU164" s="242"/>
      <c r="AV164" s="242"/>
      <c r="AW164" s="242"/>
      <c r="AX164" s="242"/>
      <c r="AY164" s="242"/>
      <c r="AZ164" s="242"/>
      <c r="BA164" s="242"/>
      <c r="BB164" s="242"/>
    </row>
    <row r="165" spans="1:54" ht="15" x14ac:dyDescent="0.2">
      <c r="A165" s="243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  <c r="X165" s="242"/>
      <c r="Y165" s="242"/>
      <c r="Z165" s="242"/>
      <c r="AA165" s="242"/>
      <c r="AB165" s="242"/>
      <c r="AC165" s="242"/>
      <c r="AD165" s="242"/>
      <c r="AE165" s="242"/>
      <c r="AF165" s="242"/>
      <c r="AG165" s="242"/>
      <c r="AH165" s="242"/>
      <c r="AI165" s="242"/>
      <c r="AJ165" s="242"/>
      <c r="AK165" s="242"/>
      <c r="AL165" s="242"/>
      <c r="AM165" s="242"/>
      <c r="AN165" s="242"/>
      <c r="AO165" s="242"/>
      <c r="AP165" s="242"/>
      <c r="AQ165" s="242"/>
      <c r="AR165" s="242"/>
      <c r="AS165" s="242"/>
      <c r="AT165" s="242"/>
      <c r="AU165" s="242"/>
      <c r="AV165" s="242"/>
      <c r="AW165" s="242"/>
      <c r="AX165" s="242"/>
      <c r="AY165" s="242"/>
      <c r="AZ165" s="242"/>
      <c r="BA165" s="242"/>
      <c r="BB165" s="242"/>
    </row>
    <row r="166" spans="1:54" ht="15" x14ac:dyDescent="0.2">
      <c r="A166" s="243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Y166" s="242"/>
      <c r="Z166" s="242"/>
      <c r="AA166" s="242"/>
      <c r="AB166" s="242"/>
      <c r="AC166" s="242"/>
      <c r="AD166" s="242"/>
      <c r="AE166" s="242"/>
      <c r="AF166" s="242"/>
      <c r="AG166" s="242"/>
      <c r="AH166" s="242"/>
      <c r="AI166" s="242"/>
      <c r="AJ166" s="242"/>
      <c r="AK166" s="242"/>
      <c r="AL166" s="242"/>
      <c r="AM166" s="242"/>
      <c r="AN166" s="242"/>
      <c r="AO166" s="242"/>
      <c r="AP166" s="242"/>
      <c r="AQ166" s="242"/>
      <c r="AR166" s="242"/>
      <c r="AS166" s="242"/>
      <c r="AT166" s="242"/>
      <c r="AU166" s="242"/>
      <c r="AV166" s="242"/>
      <c r="AW166" s="242"/>
      <c r="AX166" s="242"/>
      <c r="AY166" s="242"/>
      <c r="AZ166" s="242"/>
      <c r="BA166" s="242"/>
      <c r="BB166" s="242"/>
    </row>
    <row r="167" spans="1:54" ht="15" x14ac:dyDescent="0.2">
      <c r="A167" s="243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  <c r="Z167" s="242"/>
      <c r="AA167" s="242"/>
      <c r="AB167" s="242"/>
      <c r="AC167" s="242"/>
      <c r="AD167" s="242"/>
      <c r="AE167" s="242"/>
      <c r="AF167" s="242"/>
      <c r="AG167" s="242"/>
      <c r="AH167" s="242"/>
      <c r="AI167" s="242"/>
      <c r="AJ167" s="242"/>
      <c r="AK167" s="242"/>
      <c r="AL167" s="242"/>
      <c r="AM167" s="242"/>
      <c r="AN167" s="242"/>
      <c r="AO167" s="242"/>
      <c r="AP167" s="242"/>
      <c r="AQ167" s="242"/>
      <c r="AR167" s="242"/>
      <c r="AS167" s="242"/>
      <c r="AT167" s="242"/>
      <c r="AU167" s="242"/>
      <c r="AV167" s="242"/>
      <c r="AW167" s="242"/>
      <c r="AX167" s="242"/>
      <c r="AY167" s="242"/>
      <c r="AZ167" s="242"/>
      <c r="BA167" s="242"/>
      <c r="BB167" s="242"/>
    </row>
    <row r="168" spans="1:54" ht="15" x14ac:dyDescent="0.2">
      <c r="A168" s="243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2"/>
      <c r="AO168" s="242"/>
      <c r="AP168" s="242"/>
      <c r="AQ168" s="242"/>
      <c r="AR168" s="242"/>
      <c r="AS168" s="242"/>
      <c r="AT168" s="242"/>
      <c r="AU168" s="242"/>
      <c r="AV168" s="242"/>
      <c r="AW168" s="242"/>
      <c r="AX168" s="242"/>
      <c r="AY168" s="242"/>
      <c r="AZ168" s="242"/>
      <c r="BA168" s="242"/>
      <c r="BB168" s="242"/>
    </row>
    <row r="169" spans="1:54" ht="15" x14ac:dyDescent="0.2">
      <c r="A169" s="243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  <c r="AC169" s="242"/>
      <c r="AD169" s="242"/>
      <c r="AE169" s="242"/>
      <c r="AF169" s="242"/>
      <c r="AG169" s="242"/>
      <c r="AH169" s="242"/>
      <c r="AI169" s="242"/>
      <c r="AJ169" s="242"/>
      <c r="AK169" s="242"/>
      <c r="AL169" s="242"/>
      <c r="AM169" s="242"/>
      <c r="AN169" s="242"/>
      <c r="AO169" s="242"/>
      <c r="AP169" s="242"/>
      <c r="AQ169" s="242"/>
      <c r="AR169" s="242"/>
      <c r="AS169" s="242"/>
      <c r="AT169" s="242"/>
      <c r="AU169" s="242"/>
      <c r="AV169" s="242"/>
      <c r="AW169" s="242"/>
      <c r="AX169" s="242"/>
      <c r="AY169" s="242"/>
      <c r="AZ169" s="242"/>
      <c r="BA169" s="242"/>
      <c r="BB169" s="242"/>
    </row>
    <row r="170" spans="1:54" ht="15" x14ac:dyDescent="0.2">
      <c r="A170" s="243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2"/>
      <c r="AK170" s="242"/>
      <c r="AL170" s="242"/>
      <c r="AM170" s="242"/>
      <c r="AN170" s="242"/>
      <c r="AO170" s="242"/>
      <c r="AP170" s="242"/>
      <c r="AQ170" s="242"/>
      <c r="AR170" s="242"/>
      <c r="AS170" s="242"/>
      <c r="AT170" s="242"/>
      <c r="AU170" s="242"/>
      <c r="AV170" s="242"/>
      <c r="AW170" s="242"/>
      <c r="AX170" s="242"/>
      <c r="AY170" s="242"/>
      <c r="AZ170" s="242"/>
      <c r="BA170" s="242"/>
      <c r="BB170" s="242"/>
    </row>
    <row r="171" spans="1:54" ht="15" x14ac:dyDescent="0.2">
      <c r="A171" s="243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2"/>
      <c r="X171" s="242"/>
      <c r="Y171" s="242"/>
      <c r="Z171" s="242"/>
      <c r="AA171" s="242"/>
      <c r="AB171" s="242"/>
      <c r="AC171" s="242"/>
      <c r="AD171" s="242"/>
      <c r="AE171" s="242"/>
      <c r="AF171" s="242"/>
      <c r="AG171" s="242"/>
      <c r="AH171" s="242"/>
      <c r="AI171" s="242"/>
      <c r="AJ171" s="242"/>
      <c r="AK171" s="242"/>
      <c r="AL171" s="242"/>
      <c r="AM171" s="242"/>
      <c r="AN171" s="242"/>
      <c r="AO171" s="242"/>
      <c r="AP171" s="242"/>
      <c r="AQ171" s="242"/>
      <c r="AR171" s="242"/>
      <c r="AS171" s="242"/>
      <c r="AT171" s="242"/>
      <c r="AU171" s="242"/>
      <c r="AV171" s="242"/>
      <c r="AW171" s="242"/>
      <c r="AX171" s="242"/>
      <c r="AY171" s="242"/>
      <c r="AZ171" s="242"/>
      <c r="BA171" s="242"/>
      <c r="BB171" s="242"/>
    </row>
    <row r="172" spans="1:54" ht="15" x14ac:dyDescent="0.2">
      <c r="A172" s="243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2"/>
      <c r="V172" s="242"/>
      <c r="W172" s="242"/>
      <c r="X172" s="242"/>
      <c r="Y172" s="242"/>
      <c r="Z172" s="242"/>
      <c r="AA172" s="242"/>
      <c r="AB172" s="242"/>
      <c r="AC172" s="242"/>
      <c r="AD172" s="242"/>
      <c r="AE172" s="242"/>
      <c r="AF172" s="242"/>
      <c r="AG172" s="242"/>
      <c r="AH172" s="242"/>
      <c r="AI172" s="242"/>
      <c r="AJ172" s="242"/>
      <c r="AK172" s="242"/>
      <c r="AL172" s="242"/>
      <c r="AM172" s="242"/>
      <c r="AN172" s="242"/>
      <c r="AO172" s="242"/>
      <c r="AP172" s="242"/>
      <c r="AQ172" s="242"/>
      <c r="AR172" s="242"/>
      <c r="AS172" s="242"/>
      <c r="AT172" s="242"/>
      <c r="AU172" s="242"/>
      <c r="AV172" s="242"/>
      <c r="AW172" s="242"/>
      <c r="AX172" s="242"/>
      <c r="AY172" s="242"/>
      <c r="AZ172" s="242"/>
      <c r="BA172" s="242"/>
      <c r="BB172" s="242"/>
    </row>
    <row r="173" spans="1:54" ht="15" x14ac:dyDescent="0.2">
      <c r="A173" s="243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42"/>
      <c r="X173" s="242"/>
      <c r="Y173" s="242"/>
      <c r="Z173" s="242"/>
      <c r="AA173" s="242"/>
      <c r="AB173" s="242"/>
      <c r="AC173" s="242"/>
      <c r="AD173" s="242"/>
      <c r="AE173" s="242"/>
      <c r="AF173" s="242"/>
      <c r="AG173" s="242"/>
      <c r="AH173" s="242"/>
      <c r="AI173" s="242"/>
      <c r="AJ173" s="242"/>
      <c r="AK173" s="242"/>
      <c r="AL173" s="242"/>
      <c r="AM173" s="242"/>
      <c r="AN173" s="242"/>
      <c r="AO173" s="242"/>
      <c r="AP173" s="242"/>
      <c r="AQ173" s="242"/>
      <c r="AR173" s="242"/>
      <c r="AS173" s="242"/>
      <c r="AT173" s="242"/>
      <c r="AU173" s="242"/>
      <c r="AV173" s="242"/>
      <c r="AW173" s="242"/>
      <c r="AX173" s="242"/>
      <c r="AY173" s="242"/>
      <c r="AZ173" s="242"/>
      <c r="BA173" s="242"/>
      <c r="BB173" s="242"/>
    </row>
    <row r="174" spans="1:54" ht="15" x14ac:dyDescent="0.2">
      <c r="A174" s="243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  <c r="X174" s="242"/>
      <c r="Y174" s="242"/>
      <c r="Z174" s="242"/>
      <c r="AA174" s="242"/>
      <c r="AB174" s="242"/>
      <c r="AC174" s="242"/>
      <c r="AD174" s="242"/>
      <c r="AE174" s="242"/>
      <c r="AF174" s="242"/>
      <c r="AG174" s="242"/>
      <c r="AH174" s="242"/>
      <c r="AI174" s="242"/>
      <c r="AJ174" s="242"/>
      <c r="AK174" s="242"/>
      <c r="AL174" s="242"/>
      <c r="AM174" s="242"/>
      <c r="AN174" s="242"/>
      <c r="AO174" s="242"/>
      <c r="AP174" s="242"/>
      <c r="AQ174" s="242"/>
      <c r="AR174" s="242"/>
      <c r="AS174" s="242"/>
      <c r="AT174" s="242"/>
      <c r="AU174" s="242"/>
      <c r="AV174" s="242"/>
      <c r="AW174" s="242"/>
      <c r="AX174" s="242"/>
      <c r="AY174" s="242"/>
      <c r="AZ174" s="242"/>
      <c r="BA174" s="242"/>
      <c r="BB174" s="242"/>
    </row>
    <row r="175" spans="1:54" ht="15" x14ac:dyDescent="0.2">
      <c r="A175" s="243"/>
      <c r="D175" s="242"/>
      <c r="E175" s="242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  <c r="X175" s="242"/>
      <c r="Y175" s="242"/>
      <c r="Z175" s="242"/>
      <c r="AA175" s="242"/>
      <c r="AB175" s="242"/>
      <c r="AC175" s="242"/>
      <c r="AD175" s="242"/>
      <c r="AE175" s="242"/>
      <c r="AF175" s="242"/>
      <c r="AG175" s="242"/>
      <c r="AH175" s="242"/>
      <c r="AI175" s="242"/>
      <c r="AJ175" s="242"/>
      <c r="AK175" s="242"/>
      <c r="AL175" s="242"/>
      <c r="AM175" s="242"/>
      <c r="AN175" s="242"/>
      <c r="AO175" s="242"/>
      <c r="AP175" s="242"/>
      <c r="AQ175" s="242"/>
      <c r="AR175" s="242"/>
      <c r="AS175" s="242"/>
      <c r="AT175" s="242"/>
      <c r="AU175" s="242"/>
      <c r="AV175" s="242"/>
      <c r="AW175" s="242"/>
      <c r="AX175" s="242"/>
      <c r="AY175" s="242"/>
      <c r="AZ175" s="242"/>
      <c r="BA175" s="242"/>
      <c r="BB175" s="242"/>
    </row>
    <row r="176" spans="1:54" ht="15" x14ac:dyDescent="0.2">
      <c r="A176" s="243"/>
      <c r="D176" s="242"/>
      <c r="E176" s="242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42"/>
      <c r="Y176" s="242"/>
      <c r="Z176" s="242"/>
      <c r="AA176" s="242"/>
      <c r="AB176" s="242"/>
      <c r="AC176" s="242"/>
      <c r="AD176" s="242"/>
      <c r="AE176" s="242"/>
      <c r="AF176" s="242"/>
      <c r="AG176" s="242"/>
      <c r="AH176" s="242"/>
      <c r="AI176" s="242"/>
      <c r="AJ176" s="242"/>
      <c r="AK176" s="242"/>
      <c r="AL176" s="242"/>
      <c r="AM176" s="242"/>
      <c r="AN176" s="242"/>
      <c r="AO176" s="242"/>
      <c r="AP176" s="242"/>
      <c r="AQ176" s="242"/>
      <c r="AR176" s="242"/>
      <c r="AS176" s="242"/>
      <c r="AT176" s="242"/>
      <c r="AU176" s="242"/>
      <c r="AV176" s="242"/>
      <c r="AW176" s="242"/>
      <c r="AX176" s="242"/>
      <c r="AY176" s="242"/>
      <c r="AZ176" s="242"/>
      <c r="BA176" s="242"/>
      <c r="BB176" s="242"/>
    </row>
    <row r="177" spans="1:54" ht="15" x14ac:dyDescent="0.2">
      <c r="A177" s="243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  <c r="X177" s="242"/>
      <c r="Y177" s="242"/>
      <c r="Z177" s="242"/>
      <c r="AA177" s="242"/>
      <c r="AB177" s="242"/>
      <c r="AC177" s="242"/>
      <c r="AD177" s="242"/>
      <c r="AE177" s="242"/>
      <c r="AF177" s="242"/>
      <c r="AG177" s="242"/>
      <c r="AH177" s="242"/>
      <c r="AI177" s="242"/>
      <c r="AJ177" s="242"/>
      <c r="AK177" s="242"/>
      <c r="AL177" s="242"/>
      <c r="AM177" s="242"/>
      <c r="AN177" s="242"/>
      <c r="AO177" s="242"/>
      <c r="AP177" s="242"/>
      <c r="AQ177" s="242"/>
      <c r="AR177" s="242"/>
      <c r="AS177" s="242"/>
      <c r="AT177" s="242"/>
      <c r="AU177" s="242"/>
      <c r="AV177" s="242"/>
      <c r="AW177" s="242"/>
      <c r="AX177" s="242"/>
      <c r="AY177" s="242"/>
      <c r="AZ177" s="242"/>
      <c r="BA177" s="242"/>
      <c r="BB177" s="242"/>
    </row>
    <row r="178" spans="1:54" ht="15" x14ac:dyDescent="0.2">
      <c r="A178" s="243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2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242"/>
      <c r="AL178" s="242"/>
      <c r="AM178" s="242"/>
      <c r="AN178" s="242"/>
      <c r="AO178" s="242"/>
      <c r="AP178" s="242"/>
      <c r="AQ178" s="242"/>
      <c r="AR178" s="242"/>
      <c r="AS178" s="242"/>
      <c r="AT178" s="242"/>
      <c r="AU178" s="242"/>
      <c r="AV178" s="242"/>
      <c r="AW178" s="242"/>
      <c r="AX178" s="242"/>
      <c r="AY178" s="242"/>
      <c r="AZ178" s="242"/>
      <c r="BA178" s="242"/>
      <c r="BB178" s="242"/>
    </row>
    <row r="179" spans="1:54" ht="15" x14ac:dyDescent="0.2">
      <c r="A179" s="243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  <c r="X179" s="242"/>
      <c r="Y179" s="242"/>
      <c r="Z179" s="242"/>
      <c r="AA179" s="242"/>
      <c r="AB179" s="242"/>
      <c r="AC179" s="242"/>
      <c r="AD179" s="242"/>
      <c r="AE179" s="242"/>
      <c r="AF179" s="242"/>
      <c r="AG179" s="242"/>
      <c r="AH179" s="242"/>
      <c r="AI179" s="242"/>
      <c r="AJ179" s="242"/>
      <c r="AK179" s="242"/>
      <c r="AL179" s="242"/>
      <c r="AM179" s="242"/>
      <c r="AN179" s="242"/>
      <c r="AO179" s="242"/>
      <c r="AP179" s="242"/>
      <c r="AQ179" s="242"/>
      <c r="AR179" s="242"/>
      <c r="AS179" s="242"/>
      <c r="AT179" s="242"/>
      <c r="AU179" s="242"/>
      <c r="AV179" s="242"/>
      <c r="AW179" s="242"/>
      <c r="AX179" s="242"/>
      <c r="AY179" s="242"/>
      <c r="AZ179" s="242"/>
      <c r="BA179" s="242"/>
      <c r="BB179" s="242"/>
    </row>
    <row r="180" spans="1:54" ht="15" x14ac:dyDescent="0.2">
      <c r="A180" s="243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  <c r="X180" s="242"/>
      <c r="Y180" s="242"/>
      <c r="Z180" s="242"/>
      <c r="AA180" s="242"/>
      <c r="AB180" s="242"/>
      <c r="AC180" s="242"/>
      <c r="AD180" s="242"/>
      <c r="AE180" s="242"/>
      <c r="AF180" s="242"/>
      <c r="AG180" s="242"/>
      <c r="AH180" s="242"/>
      <c r="AI180" s="242"/>
      <c r="AJ180" s="242"/>
      <c r="AK180" s="242"/>
      <c r="AL180" s="242"/>
      <c r="AM180" s="242"/>
      <c r="AN180" s="242"/>
      <c r="AO180" s="242"/>
      <c r="AP180" s="242"/>
      <c r="AQ180" s="242"/>
      <c r="AR180" s="242"/>
      <c r="AS180" s="242"/>
      <c r="AT180" s="242"/>
      <c r="AU180" s="242"/>
      <c r="AV180" s="242"/>
      <c r="AW180" s="242"/>
      <c r="AX180" s="242"/>
      <c r="AY180" s="242"/>
      <c r="AZ180" s="242"/>
      <c r="BA180" s="242"/>
      <c r="BB180" s="242"/>
    </row>
    <row r="181" spans="1:54" ht="15" x14ac:dyDescent="0.2">
      <c r="A181" s="243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  <c r="X181" s="242"/>
      <c r="Y181" s="242"/>
      <c r="Z181" s="242"/>
      <c r="AA181" s="242"/>
      <c r="AB181" s="242"/>
      <c r="AC181" s="242"/>
      <c r="AD181" s="242"/>
      <c r="AE181" s="242"/>
      <c r="AF181" s="242"/>
      <c r="AG181" s="242"/>
      <c r="AH181" s="242"/>
      <c r="AI181" s="242"/>
      <c r="AJ181" s="242"/>
      <c r="AK181" s="242"/>
      <c r="AL181" s="242"/>
      <c r="AM181" s="242"/>
      <c r="AN181" s="242"/>
      <c r="AO181" s="242"/>
      <c r="AP181" s="242"/>
      <c r="AQ181" s="242"/>
      <c r="AR181" s="242"/>
      <c r="AS181" s="242"/>
      <c r="AT181" s="242"/>
      <c r="AU181" s="242"/>
      <c r="AV181" s="242"/>
      <c r="AW181" s="242"/>
      <c r="AX181" s="242"/>
      <c r="AY181" s="242"/>
      <c r="AZ181" s="242"/>
      <c r="BA181" s="242"/>
      <c r="BB181" s="242"/>
    </row>
    <row r="182" spans="1:54" ht="15" x14ac:dyDescent="0.2">
      <c r="A182" s="243"/>
      <c r="D182" s="242"/>
      <c r="E182" s="242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  <c r="Z182" s="242"/>
      <c r="AA182" s="242"/>
      <c r="AB182" s="242"/>
      <c r="AC182" s="242"/>
      <c r="AD182" s="242"/>
      <c r="AE182" s="242"/>
      <c r="AF182" s="242"/>
      <c r="AG182" s="242"/>
      <c r="AH182" s="242"/>
      <c r="AI182" s="242"/>
      <c r="AJ182" s="242"/>
      <c r="AK182" s="242"/>
      <c r="AL182" s="242"/>
      <c r="AM182" s="242"/>
      <c r="AN182" s="242"/>
      <c r="AO182" s="242"/>
      <c r="AP182" s="242"/>
      <c r="AQ182" s="242"/>
      <c r="AR182" s="242"/>
      <c r="AS182" s="242"/>
      <c r="AT182" s="242"/>
      <c r="AU182" s="242"/>
      <c r="AV182" s="242"/>
      <c r="AW182" s="242"/>
      <c r="AX182" s="242"/>
      <c r="AY182" s="242"/>
      <c r="AZ182" s="242"/>
      <c r="BA182" s="242"/>
      <c r="BB182" s="242"/>
    </row>
    <row r="183" spans="1:54" ht="15" x14ac:dyDescent="0.2">
      <c r="A183" s="243"/>
      <c r="D183" s="242"/>
      <c r="E183" s="242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42"/>
      <c r="S183" s="242"/>
      <c r="T183" s="242"/>
      <c r="U183" s="242"/>
      <c r="V183" s="242"/>
      <c r="W183" s="242"/>
      <c r="X183" s="242"/>
      <c r="Y183" s="242"/>
      <c r="Z183" s="242"/>
      <c r="AA183" s="242"/>
      <c r="AB183" s="242"/>
      <c r="AC183" s="242"/>
      <c r="AD183" s="242"/>
      <c r="AE183" s="242"/>
      <c r="AF183" s="242"/>
      <c r="AG183" s="242"/>
      <c r="AH183" s="242"/>
      <c r="AI183" s="242"/>
      <c r="AJ183" s="242"/>
      <c r="AK183" s="242"/>
      <c r="AL183" s="242"/>
      <c r="AM183" s="242"/>
      <c r="AN183" s="242"/>
      <c r="AO183" s="242"/>
      <c r="AP183" s="242"/>
      <c r="AQ183" s="242"/>
      <c r="AR183" s="242"/>
      <c r="AS183" s="242"/>
      <c r="AT183" s="242"/>
      <c r="AU183" s="242"/>
      <c r="AV183" s="242"/>
      <c r="AW183" s="242"/>
      <c r="AX183" s="242"/>
      <c r="AY183" s="242"/>
      <c r="AZ183" s="242"/>
      <c r="BA183" s="242"/>
      <c r="BB183" s="242"/>
    </row>
    <row r="184" spans="1:54" ht="15" x14ac:dyDescent="0.2">
      <c r="A184" s="243"/>
      <c r="D184" s="242"/>
      <c r="E184" s="242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42"/>
      <c r="S184" s="242"/>
      <c r="T184" s="242"/>
      <c r="U184" s="242"/>
      <c r="V184" s="242"/>
      <c r="W184" s="242"/>
      <c r="X184" s="242"/>
      <c r="Y184" s="242"/>
      <c r="Z184" s="242"/>
      <c r="AA184" s="242"/>
      <c r="AB184" s="242"/>
      <c r="AC184" s="242"/>
      <c r="AD184" s="242"/>
      <c r="AE184" s="242"/>
      <c r="AF184" s="242"/>
      <c r="AG184" s="242"/>
      <c r="AH184" s="242"/>
      <c r="AI184" s="242"/>
      <c r="AJ184" s="242"/>
      <c r="AK184" s="242"/>
      <c r="AL184" s="242"/>
      <c r="AM184" s="242"/>
      <c r="AN184" s="242"/>
      <c r="AO184" s="242"/>
      <c r="AP184" s="242"/>
      <c r="AQ184" s="242"/>
      <c r="AR184" s="242"/>
      <c r="AS184" s="242"/>
      <c r="AT184" s="242"/>
      <c r="AU184" s="242"/>
      <c r="AV184" s="242"/>
      <c r="AW184" s="242"/>
      <c r="AX184" s="242"/>
      <c r="AY184" s="242"/>
      <c r="AZ184" s="242"/>
      <c r="BA184" s="242"/>
      <c r="BB184" s="242"/>
    </row>
    <row r="185" spans="1:54" ht="15" x14ac:dyDescent="0.2">
      <c r="A185" s="243"/>
      <c r="D185" s="242"/>
      <c r="E185" s="242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2"/>
      <c r="X185" s="242"/>
      <c r="Y185" s="242"/>
      <c r="Z185" s="242"/>
      <c r="AA185" s="242"/>
      <c r="AB185" s="242"/>
      <c r="AC185" s="242"/>
      <c r="AD185" s="242"/>
      <c r="AE185" s="242"/>
      <c r="AF185" s="242"/>
      <c r="AG185" s="242"/>
      <c r="AH185" s="242"/>
      <c r="AI185" s="242"/>
      <c r="AJ185" s="242"/>
      <c r="AK185" s="242"/>
      <c r="AL185" s="242"/>
      <c r="AM185" s="242"/>
      <c r="AN185" s="242"/>
      <c r="AO185" s="242"/>
      <c r="AP185" s="242"/>
      <c r="AQ185" s="242"/>
      <c r="AR185" s="242"/>
      <c r="AS185" s="242"/>
      <c r="AT185" s="242"/>
      <c r="AU185" s="242"/>
      <c r="AV185" s="242"/>
      <c r="AW185" s="242"/>
      <c r="AX185" s="242"/>
      <c r="AY185" s="242"/>
      <c r="AZ185" s="242"/>
      <c r="BA185" s="242"/>
      <c r="BB185" s="242"/>
    </row>
    <row r="186" spans="1:54" ht="15" x14ac:dyDescent="0.2">
      <c r="A186" s="243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  <c r="X186" s="242"/>
      <c r="Y186" s="242"/>
      <c r="Z186" s="242"/>
      <c r="AA186" s="242"/>
      <c r="AB186" s="242"/>
      <c r="AC186" s="242"/>
      <c r="AD186" s="242"/>
      <c r="AE186" s="242"/>
      <c r="AF186" s="242"/>
      <c r="AG186" s="242"/>
      <c r="AH186" s="242"/>
      <c r="AI186" s="242"/>
      <c r="AJ186" s="242"/>
      <c r="AK186" s="242"/>
      <c r="AL186" s="242"/>
      <c r="AM186" s="242"/>
      <c r="AN186" s="242"/>
      <c r="AO186" s="242"/>
      <c r="AP186" s="242"/>
      <c r="AQ186" s="242"/>
      <c r="AR186" s="242"/>
      <c r="AS186" s="242"/>
      <c r="AT186" s="242"/>
      <c r="AU186" s="242"/>
      <c r="AV186" s="242"/>
      <c r="AW186" s="242"/>
      <c r="AX186" s="242"/>
      <c r="AY186" s="242"/>
      <c r="AZ186" s="242"/>
      <c r="BA186" s="242"/>
      <c r="BB186" s="242"/>
    </row>
    <row r="187" spans="1:54" ht="15" x14ac:dyDescent="0.2">
      <c r="A187" s="243"/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242"/>
      <c r="S187" s="242"/>
      <c r="T187" s="242"/>
      <c r="U187" s="242"/>
      <c r="V187" s="242"/>
      <c r="W187" s="242"/>
      <c r="X187" s="242"/>
      <c r="Y187" s="242"/>
      <c r="Z187" s="242"/>
      <c r="AA187" s="242"/>
      <c r="AB187" s="242"/>
      <c r="AC187" s="242"/>
      <c r="AD187" s="242"/>
      <c r="AE187" s="242"/>
      <c r="AF187" s="242"/>
      <c r="AG187" s="242"/>
      <c r="AH187" s="242"/>
      <c r="AI187" s="242"/>
      <c r="AJ187" s="242"/>
      <c r="AK187" s="242"/>
      <c r="AL187" s="242"/>
      <c r="AM187" s="242"/>
      <c r="AN187" s="242"/>
      <c r="AO187" s="242"/>
      <c r="AP187" s="242"/>
      <c r="AQ187" s="242"/>
      <c r="AR187" s="242"/>
      <c r="AS187" s="242"/>
      <c r="AT187" s="242"/>
      <c r="AU187" s="242"/>
      <c r="AV187" s="242"/>
      <c r="AW187" s="242"/>
      <c r="AX187" s="242"/>
      <c r="AY187" s="242"/>
      <c r="AZ187" s="242"/>
      <c r="BA187" s="242"/>
      <c r="BB187" s="242"/>
    </row>
    <row r="188" spans="1:54" ht="15" x14ac:dyDescent="0.2">
      <c r="A188" s="243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  <c r="W188" s="242"/>
      <c r="X188" s="242"/>
      <c r="Y188" s="242"/>
      <c r="Z188" s="242"/>
      <c r="AA188" s="242"/>
      <c r="AB188" s="242"/>
      <c r="AC188" s="242"/>
      <c r="AD188" s="242"/>
      <c r="AE188" s="242"/>
      <c r="AF188" s="242"/>
      <c r="AG188" s="242"/>
      <c r="AH188" s="242"/>
      <c r="AI188" s="242"/>
      <c r="AJ188" s="242"/>
      <c r="AK188" s="242"/>
      <c r="AL188" s="242"/>
      <c r="AM188" s="242"/>
      <c r="AN188" s="242"/>
      <c r="AO188" s="242"/>
      <c r="AP188" s="242"/>
      <c r="AQ188" s="242"/>
      <c r="AR188" s="242"/>
      <c r="AS188" s="242"/>
      <c r="AT188" s="242"/>
      <c r="AU188" s="242"/>
      <c r="AV188" s="242"/>
      <c r="AW188" s="242"/>
      <c r="AX188" s="242"/>
      <c r="AY188" s="242"/>
      <c r="AZ188" s="242"/>
      <c r="BA188" s="242"/>
      <c r="BB188" s="242"/>
    </row>
    <row r="189" spans="1:54" ht="15" x14ac:dyDescent="0.2">
      <c r="A189" s="243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  <c r="Q189" s="242"/>
      <c r="R189" s="242"/>
      <c r="S189" s="242"/>
      <c r="T189" s="242"/>
      <c r="U189" s="242"/>
      <c r="V189" s="242"/>
      <c r="W189" s="242"/>
      <c r="X189" s="242"/>
      <c r="Y189" s="242"/>
      <c r="Z189" s="242"/>
      <c r="AA189" s="242"/>
      <c r="AB189" s="242"/>
      <c r="AC189" s="242"/>
      <c r="AD189" s="242"/>
      <c r="AE189" s="242"/>
      <c r="AF189" s="242"/>
      <c r="AG189" s="242"/>
      <c r="AH189" s="242"/>
      <c r="AI189" s="242"/>
      <c r="AJ189" s="242"/>
      <c r="AK189" s="242"/>
      <c r="AL189" s="242"/>
      <c r="AM189" s="242"/>
      <c r="AN189" s="242"/>
      <c r="AO189" s="242"/>
      <c r="AP189" s="242"/>
      <c r="AQ189" s="242"/>
      <c r="AR189" s="242"/>
      <c r="AS189" s="242"/>
      <c r="AT189" s="242"/>
      <c r="AU189" s="242"/>
      <c r="AV189" s="242"/>
      <c r="AW189" s="242"/>
      <c r="AX189" s="242"/>
      <c r="AY189" s="242"/>
      <c r="AZ189" s="242"/>
      <c r="BA189" s="242"/>
      <c r="BB189" s="242"/>
    </row>
    <row r="190" spans="1:54" ht="15" x14ac:dyDescent="0.2">
      <c r="A190" s="243"/>
      <c r="D190" s="242"/>
      <c r="E190" s="242"/>
      <c r="F190" s="242"/>
      <c r="G190" s="242"/>
      <c r="H190" s="242"/>
      <c r="I190" s="242"/>
      <c r="J190" s="242"/>
      <c r="K190" s="242"/>
      <c r="L190" s="242"/>
      <c r="M190" s="242"/>
      <c r="N190" s="242"/>
      <c r="O190" s="242"/>
      <c r="P190" s="242"/>
      <c r="Q190" s="242"/>
      <c r="R190" s="242"/>
      <c r="S190" s="242"/>
      <c r="T190" s="242"/>
      <c r="U190" s="242"/>
      <c r="V190" s="242"/>
      <c r="W190" s="242"/>
      <c r="X190" s="242"/>
      <c r="Y190" s="242"/>
      <c r="Z190" s="242"/>
      <c r="AA190" s="242"/>
      <c r="AB190" s="242"/>
      <c r="AC190" s="242"/>
      <c r="AD190" s="242"/>
      <c r="AE190" s="242"/>
      <c r="AF190" s="242"/>
      <c r="AG190" s="242"/>
      <c r="AH190" s="242"/>
      <c r="AI190" s="242"/>
      <c r="AJ190" s="242"/>
      <c r="AK190" s="242"/>
      <c r="AL190" s="242"/>
      <c r="AM190" s="242"/>
      <c r="AN190" s="242"/>
      <c r="AO190" s="242"/>
      <c r="AP190" s="242"/>
      <c r="AQ190" s="242"/>
      <c r="AR190" s="242"/>
      <c r="AS190" s="242"/>
      <c r="AT190" s="242"/>
      <c r="AU190" s="242"/>
      <c r="AV190" s="242"/>
      <c r="AW190" s="242"/>
      <c r="AX190" s="242"/>
      <c r="AY190" s="242"/>
      <c r="AZ190" s="242"/>
      <c r="BA190" s="242"/>
      <c r="BB190" s="242"/>
    </row>
    <row r="191" spans="1:54" ht="15" x14ac:dyDescent="0.2">
      <c r="A191" s="243"/>
      <c r="D191" s="242"/>
      <c r="E191" s="242"/>
      <c r="F191" s="242"/>
      <c r="G191" s="242"/>
      <c r="H191" s="242"/>
      <c r="I191" s="242"/>
      <c r="J191" s="242"/>
      <c r="K191" s="242"/>
      <c r="L191" s="242"/>
      <c r="M191" s="242"/>
      <c r="N191" s="242"/>
      <c r="O191" s="242"/>
      <c r="P191" s="242"/>
      <c r="Q191" s="242"/>
      <c r="R191" s="242"/>
      <c r="S191" s="242"/>
      <c r="T191" s="242"/>
      <c r="U191" s="242"/>
      <c r="V191" s="242"/>
      <c r="W191" s="242"/>
      <c r="X191" s="242"/>
      <c r="Y191" s="242"/>
      <c r="Z191" s="242"/>
      <c r="AA191" s="242"/>
      <c r="AB191" s="242"/>
      <c r="AC191" s="242"/>
      <c r="AD191" s="242"/>
      <c r="AE191" s="242"/>
      <c r="AF191" s="242"/>
      <c r="AG191" s="242"/>
      <c r="AH191" s="242"/>
      <c r="AI191" s="242"/>
      <c r="AJ191" s="242"/>
      <c r="AK191" s="242"/>
      <c r="AL191" s="242"/>
      <c r="AM191" s="242"/>
      <c r="AN191" s="242"/>
      <c r="AO191" s="242"/>
      <c r="AP191" s="242"/>
      <c r="AQ191" s="242"/>
      <c r="AR191" s="242"/>
      <c r="AS191" s="242"/>
      <c r="AT191" s="242"/>
      <c r="AU191" s="242"/>
      <c r="AV191" s="242"/>
      <c r="AW191" s="242"/>
      <c r="AX191" s="242"/>
      <c r="AY191" s="242"/>
      <c r="AZ191" s="242"/>
      <c r="BA191" s="242"/>
      <c r="BB191" s="242"/>
    </row>
    <row r="192" spans="1:54" ht="15" x14ac:dyDescent="0.2">
      <c r="A192" s="243"/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  <c r="X192" s="242"/>
      <c r="Y192" s="242"/>
      <c r="Z192" s="242"/>
      <c r="AA192" s="242"/>
      <c r="AB192" s="242"/>
      <c r="AC192" s="242"/>
      <c r="AD192" s="242"/>
      <c r="AE192" s="242"/>
      <c r="AF192" s="242"/>
      <c r="AG192" s="242"/>
      <c r="AH192" s="242"/>
      <c r="AI192" s="242"/>
      <c r="AJ192" s="242"/>
      <c r="AK192" s="242"/>
      <c r="AL192" s="242"/>
      <c r="AM192" s="242"/>
      <c r="AN192" s="242"/>
      <c r="AO192" s="242"/>
      <c r="AP192" s="242"/>
      <c r="AQ192" s="242"/>
      <c r="AR192" s="242"/>
      <c r="AS192" s="242"/>
      <c r="AT192" s="242"/>
      <c r="AU192" s="242"/>
      <c r="AV192" s="242"/>
      <c r="AW192" s="242"/>
      <c r="AX192" s="242"/>
      <c r="AY192" s="242"/>
      <c r="AZ192" s="242"/>
      <c r="BA192" s="242"/>
      <c r="BB192" s="242"/>
    </row>
    <row r="193" spans="1:54" ht="15" x14ac:dyDescent="0.2">
      <c r="A193" s="243"/>
      <c r="D193" s="242"/>
      <c r="E193" s="242"/>
      <c r="F193" s="242"/>
      <c r="G193" s="242"/>
      <c r="H193" s="242"/>
      <c r="I193" s="242"/>
      <c r="J193" s="242"/>
      <c r="K193" s="242"/>
      <c r="L193" s="242"/>
      <c r="M193" s="242"/>
      <c r="N193" s="242"/>
      <c r="O193" s="242"/>
      <c r="P193" s="242"/>
      <c r="Q193" s="242"/>
      <c r="R193" s="242"/>
      <c r="S193" s="242"/>
      <c r="T193" s="242"/>
      <c r="U193" s="242"/>
      <c r="V193" s="242"/>
      <c r="W193" s="242"/>
      <c r="X193" s="242"/>
      <c r="Y193" s="242"/>
      <c r="Z193" s="242"/>
      <c r="AA193" s="242"/>
      <c r="AB193" s="242"/>
      <c r="AC193" s="242"/>
      <c r="AD193" s="242"/>
      <c r="AE193" s="242"/>
      <c r="AF193" s="242"/>
      <c r="AG193" s="242"/>
      <c r="AH193" s="242"/>
      <c r="AI193" s="242"/>
      <c r="AJ193" s="242"/>
      <c r="AK193" s="242"/>
      <c r="AL193" s="242"/>
      <c r="AM193" s="242"/>
      <c r="AN193" s="242"/>
      <c r="AO193" s="242"/>
      <c r="AP193" s="242"/>
      <c r="AQ193" s="242"/>
      <c r="AR193" s="242"/>
      <c r="AS193" s="242"/>
      <c r="AT193" s="242"/>
      <c r="AU193" s="242"/>
      <c r="AV193" s="242"/>
      <c r="AW193" s="242"/>
      <c r="AX193" s="242"/>
      <c r="AY193" s="242"/>
      <c r="AZ193" s="242"/>
      <c r="BA193" s="242"/>
      <c r="BB193" s="242"/>
    </row>
    <row r="194" spans="1:54" ht="15" x14ac:dyDescent="0.2">
      <c r="A194" s="243"/>
      <c r="D194" s="242"/>
      <c r="E194" s="242"/>
      <c r="F194" s="242"/>
      <c r="G194" s="242"/>
      <c r="H194" s="242"/>
      <c r="I194" s="242"/>
      <c r="J194" s="242"/>
      <c r="K194" s="242"/>
      <c r="L194" s="242"/>
      <c r="M194" s="242"/>
      <c r="N194" s="242"/>
      <c r="O194" s="242"/>
      <c r="P194" s="242"/>
      <c r="Q194" s="242"/>
      <c r="R194" s="242"/>
      <c r="S194" s="242"/>
      <c r="T194" s="242"/>
      <c r="U194" s="242"/>
      <c r="V194" s="242"/>
      <c r="W194" s="242"/>
      <c r="X194" s="242"/>
      <c r="Y194" s="242"/>
      <c r="Z194" s="242"/>
      <c r="AA194" s="242"/>
      <c r="AB194" s="242"/>
      <c r="AC194" s="242"/>
      <c r="AD194" s="242"/>
      <c r="AE194" s="242"/>
      <c r="AF194" s="242"/>
      <c r="AG194" s="242"/>
      <c r="AH194" s="242"/>
      <c r="AI194" s="242"/>
      <c r="AJ194" s="242"/>
      <c r="AK194" s="242"/>
      <c r="AL194" s="242"/>
      <c r="AM194" s="242"/>
      <c r="AN194" s="242"/>
      <c r="AO194" s="242"/>
      <c r="AP194" s="242"/>
      <c r="AQ194" s="242"/>
      <c r="AR194" s="242"/>
      <c r="AS194" s="242"/>
      <c r="AT194" s="242"/>
      <c r="AU194" s="242"/>
      <c r="AV194" s="242"/>
      <c r="AW194" s="242"/>
      <c r="AX194" s="242"/>
      <c r="AY194" s="242"/>
      <c r="AZ194" s="242"/>
      <c r="BA194" s="242"/>
      <c r="BB194" s="242"/>
    </row>
    <row r="195" spans="1:54" ht="15" x14ac:dyDescent="0.2">
      <c r="A195" s="243"/>
      <c r="D195" s="242"/>
      <c r="E195" s="242"/>
      <c r="F195" s="242"/>
      <c r="G195" s="242"/>
      <c r="H195" s="242"/>
      <c r="I195" s="242"/>
      <c r="J195" s="242"/>
      <c r="K195" s="242"/>
      <c r="L195" s="242"/>
      <c r="M195" s="242"/>
      <c r="N195" s="242"/>
      <c r="O195" s="242"/>
      <c r="P195" s="242"/>
      <c r="Q195" s="242"/>
      <c r="R195" s="242"/>
      <c r="S195" s="242"/>
      <c r="T195" s="242"/>
      <c r="U195" s="242"/>
      <c r="V195" s="242"/>
      <c r="W195" s="242"/>
      <c r="X195" s="242"/>
      <c r="Y195" s="242"/>
      <c r="Z195" s="242"/>
      <c r="AA195" s="242"/>
      <c r="AB195" s="242"/>
      <c r="AC195" s="242"/>
      <c r="AD195" s="242"/>
      <c r="AE195" s="242"/>
      <c r="AF195" s="242"/>
      <c r="AG195" s="242"/>
      <c r="AH195" s="242"/>
      <c r="AI195" s="242"/>
      <c r="AJ195" s="242"/>
      <c r="AK195" s="242"/>
      <c r="AL195" s="242"/>
      <c r="AM195" s="242"/>
      <c r="AN195" s="242"/>
      <c r="AO195" s="242"/>
      <c r="AP195" s="242"/>
      <c r="AQ195" s="242"/>
      <c r="AR195" s="242"/>
      <c r="AS195" s="242"/>
      <c r="AT195" s="242"/>
      <c r="AU195" s="242"/>
      <c r="AV195" s="242"/>
      <c r="AW195" s="242"/>
      <c r="AX195" s="242"/>
      <c r="AY195" s="242"/>
      <c r="AZ195" s="242"/>
      <c r="BA195" s="242"/>
      <c r="BB195" s="242"/>
    </row>
    <row r="196" spans="1:54" ht="15" x14ac:dyDescent="0.2">
      <c r="A196" s="243"/>
      <c r="D196" s="242"/>
      <c r="E196" s="242"/>
      <c r="F196" s="242"/>
      <c r="G196" s="242"/>
      <c r="H196" s="242"/>
      <c r="I196" s="242"/>
      <c r="J196" s="242"/>
      <c r="K196" s="242"/>
      <c r="L196" s="242"/>
      <c r="M196" s="242"/>
      <c r="N196" s="242"/>
      <c r="O196" s="242"/>
      <c r="P196" s="242"/>
      <c r="Q196" s="242"/>
      <c r="R196" s="242"/>
      <c r="S196" s="242"/>
      <c r="T196" s="242"/>
      <c r="U196" s="242"/>
      <c r="V196" s="242"/>
      <c r="W196" s="242"/>
      <c r="X196" s="242"/>
      <c r="Y196" s="242"/>
      <c r="Z196" s="242"/>
      <c r="AA196" s="242"/>
      <c r="AB196" s="242"/>
      <c r="AC196" s="242"/>
      <c r="AD196" s="242"/>
      <c r="AE196" s="242"/>
      <c r="AF196" s="242"/>
      <c r="AG196" s="242"/>
      <c r="AH196" s="242"/>
      <c r="AI196" s="242"/>
      <c r="AJ196" s="242"/>
      <c r="AK196" s="242"/>
      <c r="AL196" s="242"/>
      <c r="AM196" s="242"/>
      <c r="AN196" s="242"/>
      <c r="AO196" s="242"/>
      <c r="AP196" s="242"/>
      <c r="AQ196" s="242"/>
      <c r="AR196" s="242"/>
      <c r="AS196" s="242"/>
      <c r="AT196" s="242"/>
      <c r="AU196" s="242"/>
      <c r="AV196" s="242"/>
      <c r="AW196" s="242"/>
      <c r="AX196" s="242"/>
      <c r="AY196" s="242"/>
      <c r="AZ196" s="242"/>
      <c r="BA196" s="242"/>
      <c r="BB196" s="242"/>
    </row>
    <row r="197" spans="1:54" ht="15" x14ac:dyDescent="0.2">
      <c r="A197" s="243"/>
      <c r="D197" s="242"/>
      <c r="E197" s="242"/>
      <c r="F197" s="242"/>
      <c r="G197" s="242"/>
      <c r="H197" s="242"/>
      <c r="I197" s="242"/>
      <c r="J197" s="242"/>
      <c r="K197" s="242"/>
      <c r="L197" s="242"/>
      <c r="M197" s="242"/>
      <c r="N197" s="242"/>
      <c r="O197" s="242"/>
      <c r="P197" s="242"/>
      <c r="Q197" s="242"/>
      <c r="R197" s="242"/>
      <c r="S197" s="242"/>
      <c r="T197" s="242"/>
      <c r="U197" s="242"/>
      <c r="V197" s="242"/>
      <c r="W197" s="242"/>
      <c r="X197" s="242"/>
      <c r="Y197" s="242"/>
      <c r="Z197" s="242"/>
      <c r="AA197" s="242"/>
      <c r="AB197" s="242"/>
      <c r="AC197" s="242"/>
      <c r="AD197" s="242"/>
      <c r="AE197" s="242"/>
      <c r="AF197" s="242"/>
      <c r="AG197" s="242"/>
      <c r="AH197" s="242"/>
      <c r="AI197" s="242"/>
      <c r="AJ197" s="242"/>
      <c r="AK197" s="242"/>
      <c r="AL197" s="242"/>
      <c r="AM197" s="242"/>
      <c r="AN197" s="242"/>
      <c r="AO197" s="242"/>
      <c r="AP197" s="242"/>
      <c r="AQ197" s="242"/>
      <c r="AR197" s="242"/>
      <c r="AS197" s="242"/>
      <c r="AT197" s="242"/>
      <c r="AU197" s="242"/>
      <c r="AV197" s="242"/>
      <c r="AW197" s="242"/>
      <c r="AX197" s="242"/>
      <c r="AY197" s="242"/>
      <c r="AZ197" s="242"/>
      <c r="BA197" s="242"/>
      <c r="BB197" s="242"/>
    </row>
    <row r="198" spans="1:54" ht="15" x14ac:dyDescent="0.2">
      <c r="A198" s="243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2"/>
      <c r="T198" s="242"/>
      <c r="U198" s="242"/>
      <c r="V198" s="242"/>
      <c r="W198" s="242"/>
      <c r="X198" s="242"/>
      <c r="Y198" s="242"/>
      <c r="Z198" s="242"/>
      <c r="AA198" s="242"/>
      <c r="AB198" s="242"/>
      <c r="AC198" s="242"/>
      <c r="AD198" s="242"/>
      <c r="AE198" s="242"/>
      <c r="AF198" s="242"/>
      <c r="AG198" s="242"/>
      <c r="AH198" s="242"/>
      <c r="AI198" s="242"/>
      <c r="AJ198" s="242"/>
      <c r="AK198" s="242"/>
      <c r="AL198" s="242"/>
      <c r="AM198" s="242"/>
      <c r="AN198" s="242"/>
      <c r="AO198" s="242"/>
      <c r="AP198" s="242"/>
      <c r="AQ198" s="242"/>
      <c r="AR198" s="242"/>
      <c r="AS198" s="242"/>
      <c r="AT198" s="242"/>
      <c r="AU198" s="242"/>
      <c r="AV198" s="242"/>
      <c r="AW198" s="242"/>
      <c r="AX198" s="242"/>
      <c r="AY198" s="242"/>
      <c r="AZ198" s="242"/>
      <c r="BA198" s="242"/>
      <c r="BB198" s="242"/>
    </row>
    <row r="199" spans="1:54" ht="15" x14ac:dyDescent="0.2">
      <c r="A199" s="243"/>
      <c r="D199" s="242"/>
      <c r="E199" s="242"/>
      <c r="F199" s="242"/>
      <c r="G199" s="242"/>
      <c r="H199" s="242"/>
      <c r="I199" s="242"/>
      <c r="J199" s="242"/>
      <c r="K199" s="242"/>
      <c r="L199" s="242"/>
      <c r="M199" s="242"/>
      <c r="N199" s="242"/>
      <c r="O199" s="242"/>
      <c r="P199" s="242"/>
      <c r="Q199" s="242"/>
      <c r="R199" s="242"/>
      <c r="S199" s="242"/>
      <c r="T199" s="242"/>
      <c r="U199" s="242"/>
      <c r="V199" s="242"/>
      <c r="W199" s="242"/>
      <c r="X199" s="242"/>
      <c r="Y199" s="242"/>
      <c r="Z199" s="242"/>
      <c r="AA199" s="242"/>
      <c r="AB199" s="242"/>
      <c r="AC199" s="242"/>
      <c r="AD199" s="242"/>
      <c r="AE199" s="242"/>
      <c r="AF199" s="242"/>
      <c r="AG199" s="242"/>
      <c r="AH199" s="242"/>
      <c r="AI199" s="242"/>
      <c r="AJ199" s="242"/>
      <c r="AK199" s="242"/>
      <c r="AL199" s="242"/>
      <c r="AM199" s="242"/>
      <c r="AN199" s="242"/>
      <c r="AO199" s="242"/>
      <c r="AP199" s="242"/>
      <c r="AQ199" s="242"/>
      <c r="AR199" s="242"/>
      <c r="AS199" s="242"/>
      <c r="AT199" s="242"/>
      <c r="AU199" s="242"/>
      <c r="AV199" s="242"/>
      <c r="AW199" s="242"/>
      <c r="AX199" s="242"/>
      <c r="AY199" s="242"/>
      <c r="AZ199" s="242"/>
      <c r="BA199" s="242"/>
      <c r="BB199" s="242"/>
    </row>
    <row r="200" spans="1:54" ht="15" x14ac:dyDescent="0.2">
      <c r="A200" s="243"/>
      <c r="D200" s="242"/>
      <c r="E200" s="242"/>
      <c r="F200" s="242"/>
      <c r="G200" s="242"/>
      <c r="H200" s="242"/>
      <c r="I200" s="242"/>
      <c r="J200" s="242"/>
      <c r="K200" s="242"/>
      <c r="L200" s="242"/>
      <c r="M200" s="242"/>
      <c r="N200" s="242"/>
      <c r="O200" s="242"/>
      <c r="P200" s="242"/>
      <c r="Q200" s="242"/>
      <c r="R200" s="242"/>
      <c r="S200" s="242"/>
      <c r="T200" s="242"/>
      <c r="U200" s="242"/>
      <c r="V200" s="242"/>
      <c r="W200" s="242"/>
      <c r="X200" s="242"/>
      <c r="Y200" s="242"/>
      <c r="Z200" s="242"/>
      <c r="AA200" s="242"/>
      <c r="AB200" s="242"/>
      <c r="AC200" s="242"/>
      <c r="AD200" s="242"/>
      <c r="AE200" s="242"/>
      <c r="AF200" s="242"/>
      <c r="AG200" s="242"/>
      <c r="AH200" s="242"/>
      <c r="AI200" s="242"/>
      <c r="AJ200" s="242"/>
      <c r="AK200" s="242"/>
      <c r="AL200" s="242"/>
      <c r="AM200" s="242"/>
      <c r="AN200" s="242"/>
      <c r="AO200" s="242"/>
      <c r="AP200" s="242"/>
      <c r="AQ200" s="242"/>
      <c r="AR200" s="242"/>
      <c r="AS200" s="242"/>
      <c r="AT200" s="242"/>
      <c r="AU200" s="242"/>
      <c r="AV200" s="242"/>
      <c r="AW200" s="242"/>
      <c r="AX200" s="242"/>
      <c r="AY200" s="242"/>
      <c r="AZ200" s="242"/>
      <c r="BA200" s="242"/>
      <c r="BB200" s="242"/>
    </row>
    <row r="201" spans="1:54" ht="15" x14ac:dyDescent="0.2">
      <c r="A201" s="243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42"/>
      <c r="Y201" s="242"/>
      <c r="Z201" s="242"/>
      <c r="AA201" s="242"/>
      <c r="AB201" s="242"/>
      <c r="AC201" s="242"/>
      <c r="AD201" s="242"/>
      <c r="AE201" s="242"/>
      <c r="AF201" s="242"/>
      <c r="AG201" s="242"/>
      <c r="AH201" s="242"/>
      <c r="AI201" s="242"/>
      <c r="AJ201" s="242"/>
      <c r="AK201" s="242"/>
      <c r="AL201" s="242"/>
      <c r="AM201" s="242"/>
      <c r="AN201" s="242"/>
      <c r="AO201" s="242"/>
      <c r="AP201" s="242"/>
      <c r="AQ201" s="242"/>
      <c r="AR201" s="242"/>
      <c r="AS201" s="242"/>
      <c r="AT201" s="242"/>
      <c r="AU201" s="242"/>
      <c r="AV201" s="242"/>
      <c r="AW201" s="242"/>
      <c r="AX201" s="242"/>
      <c r="AY201" s="242"/>
      <c r="AZ201" s="242"/>
      <c r="BA201" s="242"/>
      <c r="BB201" s="242"/>
    </row>
    <row r="202" spans="1:54" ht="15" x14ac:dyDescent="0.2">
      <c r="A202" s="243"/>
      <c r="D202" s="242"/>
      <c r="E202" s="242"/>
      <c r="F202" s="242"/>
      <c r="G202" s="242"/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  <c r="X202" s="242"/>
      <c r="Y202" s="242"/>
      <c r="Z202" s="242"/>
      <c r="AA202" s="242"/>
      <c r="AB202" s="242"/>
      <c r="AC202" s="242"/>
      <c r="AD202" s="242"/>
      <c r="AE202" s="242"/>
      <c r="AF202" s="242"/>
      <c r="AG202" s="242"/>
      <c r="AH202" s="242"/>
      <c r="AI202" s="242"/>
      <c r="AJ202" s="242"/>
      <c r="AK202" s="242"/>
      <c r="AL202" s="242"/>
      <c r="AM202" s="242"/>
      <c r="AN202" s="242"/>
      <c r="AO202" s="242"/>
      <c r="AP202" s="242"/>
      <c r="AQ202" s="242"/>
      <c r="AR202" s="242"/>
      <c r="AS202" s="242"/>
      <c r="AT202" s="242"/>
      <c r="AU202" s="242"/>
      <c r="AV202" s="242"/>
      <c r="AW202" s="242"/>
      <c r="AX202" s="242"/>
      <c r="AY202" s="242"/>
      <c r="AZ202" s="242"/>
      <c r="BA202" s="242"/>
      <c r="BB202" s="242"/>
    </row>
    <row r="203" spans="1:54" ht="15" x14ac:dyDescent="0.2">
      <c r="A203" s="243"/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  <c r="X203" s="242"/>
      <c r="Y203" s="242"/>
      <c r="Z203" s="242"/>
      <c r="AA203" s="242"/>
      <c r="AB203" s="242"/>
      <c r="AC203" s="242"/>
      <c r="AD203" s="242"/>
      <c r="AE203" s="242"/>
      <c r="AF203" s="242"/>
      <c r="AG203" s="242"/>
      <c r="AH203" s="242"/>
      <c r="AI203" s="242"/>
      <c r="AJ203" s="242"/>
      <c r="AK203" s="242"/>
      <c r="AL203" s="242"/>
      <c r="AM203" s="242"/>
      <c r="AN203" s="242"/>
      <c r="AO203" s="242"/>
      <c r="AP203" s="242"/>
      <c r="AQ203" s="242"/>
      <c r="AR203" s="242"/>
      <c r="AS203" s="242"/>
      <c r="AT203" s="242"/>
      <c r="AU203" s="242"/>
      <c r="AV203" s="242"/>
      <c r="AW203" s="242"/>
      <c r="AX203" s="242"/>
      <c r="AY203" s="242"/>
      <c r="AZ203" s="242"/>
      <c r="BA203" s="242"/>
      <c r="BB203" s="242"/>
    </row>
    <row r="204" spans="1:54" ht="15" x14ac:dyDescent="0.2">
      <c r="A204" s="243"/>
      <c r="D204" s="242"/>
      <c r="E204" s="242"/>
      <c r="F204" s="242"/>
      <c r="G204" s="242"/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  <c r="X204" s="242"/>
      <c r="Y204" s="242"/>
      <c r="Z204" s="242"/>
      <c r="AA204" s="242"/>
      <c r="AB204" s="242"/>
      <c r="AC204" s="242"/>
      <c r="AD204" s="242"/>
      <c r="AE204" s="242"/>
      <c r="AF204" s="242"/>
      <c r="AG204" s="242"/>
      <c r="AH204" s="242"/>
      <c r="AI204" s="242"/>
      <c r="AJ204" s="242"/>
      <c r="AK204" s="242"/>
      <c r="AL204" s="242"/>
      <c r="AM204" s="242"/>
      <c r="AN204" s="242"/>
      <c r="AO204" s="242"/>
      <c r="AP204" s="242"/>
      <c r="AQ204" s="242"/>
      <c r="AR204" s="242"/>
      <c r="AS204" s="242"/>
      <c r="AT204" s="242"/>
      <c r="AU204" s="242"/>
      <c r="AV204" s="242"/>
      <c r="AW204" s="242"/>
      <c r="AX204" s="242"/>
      <c r="AY204" s="242"/>
      <c r="AZ204" s="242"/>
      <c r="BA204" s="242"/>
      <c r="BB204" s="242"/>
    </row>
    <row r="205" spans="1:54" ht="15" x14ac:dyDescent="0.2">
      <c r="A205" s="243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42"/>
      <c r="Y205" s="242"/>
      <c r="Z205" s="242"/>
      <c r="AA205" s="242"/>
      <c r="AB205" s="242"/>
      <c r="AC205" s="242"/>
      <c r="AD205" s="242"/>
      <c r="AE205" s="242"/>
      <c r="AF205" s="242"/>
      <c r="AG205" s="242"/>
      <c r="AH205" s="242"/>
      <c r="AI205" s="242"/>
      <c r="AJ205" s="242"/>
      <c r="AK205" s="242"/>
      <c r="AL205" s="242"/>
      <c r="AM205" s="242"/>
      <c r="AN205" s="242"/>
      <c r="AO205" s="242"/>
      <c r="AP205" s="242"/>
      <c r="AQ205" s="242"/>
      <c r="AR205" s="242"/>
      <c r="AS205" s="242"/>
      <c r="AT205" s="242"/>
      <c r="AU205" s="242"/>
      <c r="AV205" s="242"/>
      <c r="AW205" s="242"/>
      <c r="AX205" s="242"/>
      <c r="AY205" s="242"/>
      <c r="AZ205" s="242"/>
      <c r="BA205" s="242"/>
      <c r="BB205" s="242"/>
    </row>
    <row r="206" spans="1:54" ht="15" x14ac:dyDescent="0.2">
      <c r="A206" s="243"/>
      <c r="D206" s="242"/>
      <c r="E206" s="242"/>
      <c r="F206" s="242"/>
      <c r="G206" s="242"/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  <c r="X206" s="242"/>
      <c r="Y206" s="242"/>
      <c r="Z206" s="242"/>
      <c r="AA206" s="242"/>
      <c r="AB206" s="242"/>
      <c r="AC206" s="242"/>
      <c r="AD206" s="242"/>
      <c r="AE206" s="242"/>
      <c r="AF206" s="242"/>
      <c r="AG206" s="242"/>
      <c r="AH206" s="242"/>
      <c r="AI206" s="242"/>
      <c r="AJ206" s="242"/>
      <c r="AK206" s="242"/>
      <c r="AL206" s="242"/>
      <c r="AM206" s="242"/>
      <c r="AN206" s="242"/>
      <c r="AO206" s="242"/>
      <c r="AP206" s="242"/>
      <c r="AQ206" s="242"/>
      <c r="AR206" s="242"/>
      <c r="AS206" s="242"/>
      <c r="AT206" s="242"/>
      <c r="AU206" s="242"/>
      <c r="AV206" s="242"/>
      <c r="AW206" s="242"/>
      <c r="AX206" s="242"/>
      <c r="AY206" s="242"/>
      <c r="AZ206" s="242"/>
      <c r="BA206" s="242"/>
      <c r="BB206" s="242"/>
    </row>
    <row r="207" spans="1:54" ht="15" x14ac:dyDescent="0.2">
      <c r="A207" s="243"/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  <c r="X207" s="242"/>
      <c r="Y207" s="242"/>
      <c r="Z207" s="242"/>
      <c r="AA207" s="242"/>
      <c r="AB207" s="242"/>
      <c r="AC207" s="242"/>
      <c r="AD207" s="242"/>
      <c r="AE207" s="242"/>
      <c r="AF207" s="242"/>
      <c r="AG207" s="242"/>
      <c r="AH207" s="242"/>
      <c r="AI207" s="242"/>
      <c r="AJ207" s="242"/>
      <c r="AK207" s="242"/>
      <c r="AL207" s="242"/>
      <c r="AM207" s="242"/>
      <c r="AN207" s="242"/>
      <c r="AO207" s="242"/>
      <c r="AP207" s="242"/>
      <c r="AQ207" s="242"/>
      <c r="AR207" s="242"/>
      <c r="AS207" s="242"/>
      <c r="AT207" s="242"/>
      <c r="AU207" s="242"/>
      <c r="AV207" s="242"/>
      <c r="AW207" s="242"/>
      <c r="AX207" s="242"/>
      <c r="AY207" s="242"/>
      <c r="AZ207" s="242"/>
      <c r="BA207" s="242"/>
      <c r="BB207" s="242"/>
    </row>
    <row r="208" spans="1:54" ht="15" x14ac:dyDescent="0.2">
      <c r="A208" s="243"/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  <c r="X208" s="242"/>
      <c r="Y208" s="242"/>
      <c r="Z208" s="242"/>
      <c r="AA208" s="242"/>
      <c r="AB208" s="242"/>
      <c r="AC208" s="242"/>
      <c r="AD208" s="242"/>
      <c r="AE208" s="242"/>
      <c r="AF208" s="242"/>
      <c r="AG208" s="242"/>
      <c r="AH208" s="242"/>
      <c r="AI208" s="242"/>
      <c r="AJ208" s="242"/>
      <c r="AK208" s="242"/>
      <c r="AL208" s="242"/>
      <c r="AM208" s="242"/>
      <c r="AN208" s="242"/>
      <c r="AO208" s="242"/>
      <c r="AP208" s="242"/>
      <c r="AQ208" s="242"/>
      <c r="AR208" s="242"/>
      <c r="AS208" s="242"/>
      <c r="AT208" s="242"/>
      <c r="AU208" s="242"/>
      <c r="AV208" s="242"/>
      <c r="AW208" s="242"/>
      <c r="AX208" s="242"/>
      <c r="AY208" s="242"/>
      <c r="AZ208" s="242"/>
      <c r="BA208" s="242"/>
      <c r="BB208" s="242"/>
    </row>
    <row r="209" spans="1:54" ht="15" x14ac:dyDescent="0.2">
      <c r="A209" s="243"/>
      <c r="D209" s="242"/>
      <c r="E209" s="242"/>
      <c r="F209" s="242"/>
      <c r="G209" s="242"/>
      <c r="H209" s="242"/>
      <c r="I209" s="242"/>
      <c r="J209" s="242"/>
      <c r="K209" s="242"/>
      <c r="L209" s="242"/>
      <c r="M209" s="242"/>
      <c r="N209" s="242"/>
      <c r="O209" s="242"/>
      <c r="P209" s="242"/>
      <c r="Q209" s="242"/>
      <c r="R209" s="242"/>
      <c r="S209" s="242"/>
      <c r="T209" s="242"/>
      <c r="U209" s="242"/>
      <c r="V209" s="242"/>
      <c r="W209" s="242"/>
      <c r="X209" s="242"/>
      <c r="Y209" s="242"/>
      <c r="Z209" s="242"/>
      <c r="AA209" s="242"/>
      <c r="AB209" s="242"/>
      <c r="AC209" s="242"/>
      <c r="AD209" s="242"/>
      <c r="AE209" s="242"/>
      <c r="AF209" s="242"/>
      <c r="AG209" s="242"/>
      <c r="AH209" s="242"/>
      <c r="AI209" s="242"/>
      <c r="AJ209" s="242"/>
      <c r="AK209" s="242"/>
      <c r="AL209" s="242"/>
      <c r="AM209" s="242"/>
      <c r="AN209" s="242"/>
      <c r="AO209" s="242"/>
      <c r="AP209" s="242"/>
      <c r="AQ209" s="242"/>
      <c r="AR209" s="242"/>
      <c r="AS209" s="242"/>
      <c r="AT209" s="242"/>
      <c r="AU209" s="242"/>
      <c r="AV209" s="242"/>
      <c r="AW209" s="242"/>
      <c r="AX209" s="242"/>
      <c r="AY209" s="242"/>
      <c r="AZ209" s="242"/>
      <c r="BA209" s="242"/>
      <c r="BB209" s="242"/>
    </row>
    <row r="210" spans="1:54" ht="15" x14ac:dyDescent="0.2">
      <c r="A210" s="243"/>
      <c r="D210" s="242"/>
      <c r="E210" s="242"/>
      <c r="F210" s="242"/>
      <c r="G210" s="242"/>
      <c r="H210" s="242"/>
      <c r="I210" s="242"/>
      <c r="J210" s="242"/>
      <c r="K210" s="24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  <c r="X210" s="242"/>
      <c r="Y210" s="242"/>
      <c r="Z210" s="242"/>
      <c r="AA210" s="242"/>
      <c r="AB210" s="242"/>
      <c r="AC210" s="242"/>
      <c r="AD210" s="242"/>
      <c r="AE210" s="242"/>
      <c r="AF210" s="242"/>
      <c r="AG210" s="242"/>
      <c r="AH210" s="242"/>
      <c r="AI210" s="242"/>
      <c r="AJ210" s="242"/>
      <c r="AK210" s="242"/>
      <c r="AL210" s="242"/>
      <c r="AM210" s="242"/>
      <c r="AN210" s="242"/>
      <c r="AO210" s="242"/>
      <c r="AP210" s="242"/>
      <c r="AQ210" s="242"/>
      <c r="AR210" s="242"/>
      <c r="AS210" s="242"/>
      <c r="AT210" s="242"/>
      <c r="AU210" s="242"/>
      <c r="AV210" s="242"/>
      <c r="AW210" s="242"/>
      <c r="AX210" s="242"/>
      <c r="AY210" s="242"/>
      <c r="AZ210" s="242"/>
      <c r="BA210" s="242"/>
      <c r="BB210" s="242"/>
    </row>
    <row r="211" spans="1:54" ht="15" x14ac:dyDescent="0.2">
      <c r="A211" s="243"/>
      <c r="D211" s="242"/>
      <c r="E211" s="242"/>
      <c r="F211" s="242"/>
      <c r="G211" s="242"/>
      <c r="H211" s="242"/>
      <c r="I211" s="242"/>
      <c r="J211" s="242"/>
      <c r="K211" s="242"/>
      <c r="L211" s="242"/>
      <c r="M211" s="242"/>
      <c r="N211" s="242"/>
      <c r="O211" s="242"/>
      <c r="P211" s="242"/>
      <c r="Q211" s="242"/>
      <c r="R211" s="242"/>
      <c r="S211" s="242"/>
      <c r="T211" s="242"/>
      <c r="U211" s="242"/>
      <c r="V211" s="242"/>
      <c r="W211" s="242"/>
      <c r="X211" s="242"/>
      <c r="Y211" s="242"/>
      <c r="Z211" s="242"/>
      <c r="AA211" s="242"/>
      <c r="AB211" s="242"/>
      <c r="AC211" s="242"/>
      <c r="AD211" s="242"/>
      <c r="AE211" s="242"/>
      <c r="AF211" s="242"/>
      <c r="AG211" s="242"/>
      <c r="AH211" s="242"/>
      <c r="AI211" s="242"/>
      <c r="AJ211" s="242"/>
      <c r="AK211" s="242"/>
      <c r="AL211" s="242"/>
      <c r="AM211" s="242"/>
      <c r="AN211" s="242"/>
      <c r="AO211" s="242"/>
      <c r="AP211" s="242"/>
      <c r="AQ211" s="242"/>
      <c r="AR211" s="242"/>
      <c r="AS211" s="242"/>
      <c r="AT211" s="242"/>
      <c r="AU211" s="242"/>
      <c r="AV211" s="242"/>
      <c r="AW211" s="242"/>
      <c r="AX211" s="242"/>
      <c r="AY211" s="242"/>
      <c r="AZ211" s="242"/>
      <c r="BA211" s="242"/>
      <c r="BB211" s="242"/>
    </row>
    <row r="212" spans="1:54" ht="15" x14ac:dyDescent="0.2">
      <c r="A212" s="243"/>
      <c r="D212" s="242"/>
      <c r="E212" s="242"/>
      <c r="F212" s="242"/>
      <c r="G212" s="242"/>
      <c r="H212" s="242"/>
      <c r="I212" s="242"/>
      <c r="J212" s="242"/>
      <c r="K212" s="242"/>
      <c r="L212" s="242"/>
      <c r="M212" s="242"/>
      <c r="N212" s="242"/>
      <c r="O212" s="242"/>
      <c r="P212" s="242"/>
      <c r="Q212" s="242"/>
      <c r="R212" s="242"/>
      <c r="S212" s="242"/>
      <c r="T212" s="242"/>
      <c r="U212" s="242"/>
      <c r="V212" s="242"/>
      <c r="W212" s="242"/>
      <c r="X212" s="242"/>
      <c r="Y212" s="242"/>
      <c r="Z212" s="242"/>
      <c r="AA212" s="242"/>
      <c r="AB212" s="242"/>
      <c r="AC212" s="242"/>
      <c r="AD212" s="242"/>
      <c r="AE212" s="242"/>
      <c r="AF212" s="242"/>
      <c r="AG212" s="242"/>
      <c r="AH212" s="242"/>
      <c r="AI212" s="242"/>
      <c r="AJ212" s="242"/>
      <c r="AK212" s="242"/>
      <c r="AL212" s="242"/>
      <c r="AM212" s="242"/>
      <c r="AN212" s="242"/>
      <c r="AO212" s="242"/>
      <c r="AP212" s="242"/>
      <c r="AQ212" s="242"/>
      <c r="AR212" s="242"/>
      <c r="AS212" s="242"/>
      <c r="AT212" s="242"/>
      <c r="AU212" s="242"/>
      <c r="AV212" s="242"/>
      <c r="AW212" s="242"/>
      <c r="AX212" s="242"/>
      <c r="AY212" s="242"/>
      <c r="AZ212" s="242"/>
      <c r="BA212" s="242"/>
      <c r="BB212" s="242"/>
    </row>
    <row r="213" spans="1:54" ht="15" x14ac:dyDescent="0.2">
      <c r="A213" s="243"/>
      <c r="D213" s="242"/>
      <c r="E213" s="242"/>
      <c r="F213" s="242"/>
      <c r="G213" s="242"/>
      <c r="H213" s="242"/>
      <c r="I213" s="242"/>
      <c r="J213" s="242"/>
      <c r="K213" s="242"/>
      <c r="L213" s="242"/>
      <c r="M213" s="242"/>
      <c r="N213" s="242"/>
      <c r="O213" s="242"/>
      <c r="P213" s="242"/>
      <c r="Q213" s="242"/>
      <c r="R213" s="242"/>
      <c r="S213" s="242"/>
      <c r="T213" s="242"/>
      <c r="U213" s="242"/>
      <c r="V213" s="242"/>
      <c r="W213" s="242"/>
      <c r="X213" s="242"/>
      <c r="Y213" s="242"/>
      <c r="Z213" s="242"/>
      <c r="AA213" s="242"/>
      <c r="AB213" s="242"/>
      <c r="AC213" s="242"/>
      <c r="AD213" s="242"/>
      <c r="AE213" s="242"/>
      <c r="AF213" s="242"/>
      <c r="AG213" s="242"/>
      <c r="AH213" s="242"/>
      <c r="AI213" s="242"/>
      <c r="AJ213" s="242"/>
      <c r="AK213" s="242"/>
      <c r="AL213" s="242"/>
      <c r="AM213" s="242"/>
      <c r="AN213" s="242"/>
      <c r="AO213" s="242"/>
      <c r="AP213" s="242"/>
      <c r="AQ213" s="242"/>
      <c r="AR213" s="242"/>
      <c r="AS213" s="242"/>
      <c r="AT213" s="242"/>
      <c r="AU213" s="242"/>
      <c r="AV213" s="242"/>
      <c r="AW213" s="242"/>
      <c r="AX213" s="242"/>
      <c r="AY213" s="242"/>
      <c r="AZ213" s="242"/>
      <c r="BA213" s="242"/>
      <c r="BB213" s="242"/>
    </row>
    <row r="214" spans="1:54" ht="15" x14ac:dyDescent="0.2">
      <c r="A214" s="243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2"/>
      <c r="X214" s="242"/>
      <c r="Y214" s="242"/>
      <c r="Z214" s="242"/>
      <c r="AA214" s="242"/>
      <c r="AB214" s="242"/>
      <c r="AC214" s="242"/>
      <c r="AD214" s="242"/>
      <c r="AE214" s="242"/>
      <c r="AF214" s="242"/>
      <c r="AG214" s="242"/>
      <c r="AH214" s="242"/>
      <c r="AI214" s="242"/>
      <c r="AJ214" s="242"/>
      <c r="AK214" s="242"/>
      <c r="AL214" s="242"/>
      <c r="AM214" s="242"/>
      <c r="AN214" s="242"/>
      <c r="AO214" s="242"/>
      <c r="AP214" s="242"/>
      <c r="AQ214" s="242"/>
      <c r="AR214" s="242"/>
      <c r="AS214" s="242"/>
      <c r="AT214" s="242"/>
      <c r="AU214" s="242"/>
      <c r="AV214" s="242"/>
      <c r="AW214" s="242"/>
      <c r="AX214" s="242"/>
      <c r="AY214" s="242"/>
      <c r="AZ214" s="242"/>
      <c r="BA214" s="242"/>
      <c r="BB214" s="242"/>
    </row>
    <row r="215" spans="1:54" ht="15" x14ac:dyDescent="0.2">
      <c r="A215" s="243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  <c r="X215" s="242"/>
      <c r="Y215" s="242"/>
      <c r="Z215" s="242"/>
      <c r="AA215" s="242"/>
      <c r="AB215" s="242"/>
      <c r="AC215" s="242"/>
      <c r="AD215" s="242"/>
      <c r="AE215" s="242"/>
      <c r="AF215" s="242"/>
      <c r="AG215" s="242"/>
      <c r="AH215" s="242"/>
      <c r="AI215" s="242"/>
      <c r="AJ215" s="242"/>
      <c r="AK215" s="242"/>
      <c r="AL215" s="242"/>
      <c r="AM215" s="242"/>
      <c r="AN215" s="242"/>
      <c r="AO215" s="242"/>
      <c r="AP215" s="242"/>
      <c r="AQ215" s="242"/>
      <c r="AR215" s="242"/>
      <c r="AS215" s="242"/>
      <c r="AT215" s="242"/>
      <c r="AU215" s="242"/>
      <c r="AV215" s="242"/>
      <c r="AW215" s="242"/>
      <c r="AX215" s="242"/>
      <c r="AY215" s="242"/>
      <c r="AZ215" s="242"/>
      <c r="BA215" s="242"/>
      <c r="BB215" s="242"/>
    </row>
    <row r="216" spans="1:54" ht="15" x14ac:dyDescent="0.2">
      <c r="A216" s="243"/>
      <c r="D216" s="242"/>
      <c r="E216" s="242"/>
      <c r="F216" s="242"/>
      <c r="G216" s="242"/>
      <c r="H216" s="242"/>
      <c r="I216" s="242"/>
      <c r="J216" s="242"/>
      <c r="K216" s="242"/>
      <c r="L216" s="242"/>
      <c r="M216" s="242"/>
      <c r="N216" s="242"/>
      <c r="O216" s="242"/>
      <c r="P216" s="242"/>
      <c r="Q216" s="242"/>
      <c r="R216" s="242"/>
      <c r="S216" s="242"/>
      <c r="T216" s="242"/>
      <c r="U216" s="242"/>
      <c r="V216" s="242"/>
      <c r="W216" s="242"/>
      <c r="X216" s="242"/>
      <c r="Y216" s="242"/>
      <c r="Z216" s="242"/>
      <c r="AA216" s="242"/>
      <c r="AB216" s="242"/>
      <c r="AC216" s="242"/>
      <c r="AD216" s="242"/>
      <c r="AE216" s="242"/>
      <c r="AF216" s="242"/>
      <c r="AG216" s="242"/>
      <c r="AH216" s="242"/>
      <c r="AI216" s="242"/>
      <c r="AJ216" s="242"/>
      <c r="AK216" s="242"/>
      <c r="AL216" s="242"/>
      <c r="AM216" s="242"/>
      <c r="AN216" s="242"/>
      <c r="AO216" s="242"/>
      <c r="AP216" s="242"/>
      <c r="AQ216" s="242"/>
      <c r="AR216" s="242"/>
      <c r="AS216" s="242"/>
      <c r="AT216" s="242"/>
      <c r="AU216" s="242"/>
      <c r="AV216" s="242"/>
      <c r="AW216" s="242"/>
      <c r="AX216" s="242"/>
      <c r="AY216" s="242"/>
      <c r="AZ216" s="242"/>
      <c r="BA216" s="242"/>
      <c r="BB216" s="242"/>
    </row>
    <row r="217" spans="1:54" ht="15" x14ac:dyDescent="0.2">
      <c r="A217" s="243"/>
      <c r="D217" s="242"/>
      <c r="E217" s="242"/>
      <c r="F217" s="242"/>
      <c r="G217" s="242"/>
      <c r="H217" s="242"/>
      <c r="I217" s="242"/>
      <c r="J217" s="242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  <c r="X217" s="242"/>
      <c r="Y217" s="242"/>
      <c r="Z217" s="242"/>
      <c r="AA217" s="242"/>
      <c r="AB217" s="242"/>
      <c r="AC217" s="242"/>
      <c r="AD217" s="242"/>
      <c r="AE217" s="242"/>
      <c r="AF217" s="242"/>
      <c r="AG217" s="242"/>
      <c r="AH217" s="242"/>
      <c r="AI217" s="242"/>
      <c r="AJ217" s="242"/>
      <c r="AK217" s="242"/>
      <c r="AL217" s="242"/>
      <c r="AM217" s="242"/>
      <c r="AN217" s="242"/>
      <c r="AO217" s="242"/>
      <c r="AP217" s="242"/>
      <c r="AQ217" s="242"/>
      <c r="AR217" s="242"/>
      <c r="AS217" s="242"/>
      <c r="AT217" s="242"/>
      <c r="AU217" s="242"/>
      <c r="AV217" s="242"/>
      <c r="AW217" s="242"/>
      <c r="AX217" s="242"/>
      <c r="AY217" s="242"/>
      <c r="AZ217" s="242"/>
      <c r="BA217" s="242"/>
      <c r="BB217" s="242"/>
    </row>
    <row r="218" spans="1:54" ht="15" x14ac:dyDescent="0.2">
      <c r="A218" s="243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  <c r="X218" s="242"/>
      <c r="Y218" s="242"/>
      <c r="Z218" s="242"/>
      <c r="AA218" s="242"/>
      <c r="AB218" s="242"/>
      <c r="AC218" s="242"/>
      <c r="AD218" s="242"/>
      <c r="AE218" s="242"/>
      <c r="AF218" s="242"/>
      <c r="AG218" s="242"/>
      <c r="AH218" s="242"/>
      <c r="AI218" s="242"/>
      <c r="AJ218" s="242"/>
      <c r="AK218" s="242"/>
      <c r="AL218" s="242"/>
      <c r="AM218" s="242"/>
      <c r="AN218" s="242"/>
      <c r="AO218" s="242"/>
      <c r="AP218" s="242"/>
      <c r="AQ218" s="242"/>
      <c r="AR218" s="242"/>
      <c r="AS218" s="242"/>
      <c r="AT218" s="242"/>
      <c r="AU218" s="242"/>
      <c r="AV218" s="242"/>
      <c r="AW218" s="242"/>
      <c r="AX218" s="242"/>
      <c r="AY218" s="242"/>
      <c r="AZ218" s="242"/>
      <c r="BA218" s="242"/>
      <c r="BB218" s="242"/>
    </row>
    <row r="219" spans="1:54" ht="15" x14ac:dyDescent="0.2">
      <c r="A219" s="243"/>
      <c r="D219" s="242"/>
      <c r="E219" s="242"/>
      <c r="F219" s="242"/>
      <c r="G219" s="242"/>
      <c r="H219" s="242"/>
      <c r="I219" s="242"/>
      <c r="J219" s="242"/>
      <c r="K219" s="242"/>
      <c r="L219" s="242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  <c r="X219" s="242"/>
      <c r="Y219" s="242"/>
      <c r="Z219" s="242"/>
      <c r="AA219" s="242"/>
      <c r="AB219" s="242"/>
      <c r="AC219" s="242"/>
      <c r="AD219" s="242"/>
      <c r="AE219" s="242"/>
      <c r="AF219" s="242"/>
      <c r="AG219" s="242"/>
      <c r="AH219" s="242"/>
      <c r="AI219" s="242"/>
      <c r="AJ219" s="242"/>
      <c r="AK219" s="242"/>
      <c r="AL219" s="242"/>
      <c r="AM219" s="242"/>
      <c r="AN219" s="242"/>
      <c r="AO219" s="242"/>
      <c r="AP219" s="242"/>
      <c r="AQ219" s="242"/>
      <c r="AR219" s="242"/>
      <c r="AS219" s="242"/>
      <c r="AT219" s="242"/>
      <c r="AU219" s="242"/>
      <c r="AV219" s="242"/>
      <c r="AW219" s="242"/>
      <c r="AX219" s="242"/>
      <c r="AY219" s="242"/>
      <c r="AZ219" s="242"/>
      <c r="BA219" s="242"/>
      <c r="BB219" s="242"/>
    </row>
    <row r="220" spans="1:54" ht="15" x14ac:dyDescent="0.2">
      <c r="A220" s="243"/>
      <c r="D220" s="242"/>
      <c r="E220" s="242"/>
      <c r="F220" s="242"/>
      <c r="G220" s="242"/>
      <c r="H220" s="242"/>
      <c r="I220" s="242"/>
      <c r="J220" s="242"/>
      <c r="K220" s="242"/>
      <c r="L220" s="242"/>
      <c r="M220" s="242"/>
      <c r="N220" s="242"/>
      <c r="O220" s="242"/>
      <c r="P220" s="242"/>
      <c r="Q220" s="242"/>
      <c r="R220" s="242"/>
      <c r="S220" s="242"/>
      <c r="T220" s="242"/>
      <c r="U220" s="242"/>
      <c r="V220" s="242"/>
      <c r="W220" s="242"/>
      <c r="X220" s="242"/>
      <c r="Y220" s="242"/>
      <c r="Z220" s="242"/>
      <c r="AA220" s="242"/>
      <c r="AB220" s="242"/>
      <c r="AC220" s="242"/>
      <c r="AD220" s="242"/>
      <c r="AE220" s="242"/>
      <c r="AF220" s="242"/>
      <c r="AG220" s="242"/>
      <c r="AH220" s="242"/>
      <c r="AI220" s="242"/>
      <c r="AJ220" s="242"/>
      <c r="AK220" s="242"/>
      <c r="AL220" s="242"/>
      <c r="AM220" s="242"/>
      <c r="AN220" s="242"/>
      <c r="AO220" s="242"/>
      <c r="AP220" s="242"/>
      <c r="AQ220" s="242"/>
      <c r="AR220" s="242"/>
      <c r="AS220" s="242"/>
      <c r="AT220" s="242"/>
      <c r="AU220" s="242"/>
      <c r="AV220" s="242"/>
      <c r="AW220" s="242"/>
      <c r="AX220" s="242"/>
      <c r="AY220" s="242"/>
      <c r="AZ220" s="242"/>
      <c r="BA220" s="242"/>
      <c r="BB220" s="242"/>
    </row>
    <row r="221" spans="1:54" ht="15" x14ac:dyDescent="0.2">
      <c r="A221" s="243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242"/>
      <c r="P221" s="242"/>
      <c r="Q221" s="242"/>
      <c r="R221" s="242"/>
      <c r="S221" s="242"/>
      <c r="T221" s="242"/>
      <c r="U221" s="242"/>
      <c r="V221" s="242"/>
      <c r="W221" s="242"/>
      <c r="X221" s="242"/>
      <c r="Y221" s="242"/>
      <c r="Z221" s="242"/>
      <c r="AA221" s="242"/>
      <c r="AB221" s="242"/>
      <c r="AC221" s="242"/>
      <c r="AD221" s="242"/>
      <c r="AE221" s="242"/>
      <c r="AF221" s="242"/>
      <c r="AG221" s="242"/>
      <c r="AH221" s="242"/>
      <c r="AI221" s="242"/>
      <c r="AJ221" s="242"/>
      <c r="AK221" s="242"/>
      <c r="AL221" s="242"/>
      <c r="AM221" s="242"/>
      <c r="AN221" s="242"/>
      <c r="AO221" s="242"/>
      <c r="AP221" s="242"/>
      <c r="AQ221" s="242"/>
      <c r="AR221" s="242"/>
      <c r="AS221" s="242"/>
      <c r="AT221" s="242"/>
      <c r="AU221" s="242"/>
      <c r="AV221" s="242"/>
      <c r="AW221" s="242"/>
      <c r="AX221" s="242"/>
      <c r="AY221" s="242"/>
      <c r="AZ221" s="242"/>
      <c r="BA221" s="242"/>
      <c r="BB221" s="242"/>
    </row>
    <row r="222" spans="1:54" ht="15" x14ac:dyDescent="0.2">
      <c r="A222" s="243"/>
      <c r="D222" s="242"/>
      <c r="E222" s="242"/>
      <c r="F222" s="242"/>
      <c r="G222" s="242"/>
      <c r="H222" s="242"/>
      <c r="I222" s="242"/>
      <c r="J222" s="242"/>
      <c r="K222" s="242"/>
      <c r="L222" s="242"/>
      <c r="M222" s="242"/>
      <c r="N222" s="242"/>
      <c r="O222" s="242"/>
      <c r="P222" s="242"/>
      <c r="Q222" s="242"/>
      <c r="R222" s="242"/>
      <c r="S222" s="242"/>
      <c r="T222" s="242"/>
      <c r="U222" s="242"/>
      <c r="V222" s="242"/>
      <c r="W222" s="242"/>
      <c r="X222" s="242"/>
      <c r="Y222" s="242"/>
      <c r="Z222" s="242"/>
      <c r="AA222" s="242"/>
      <c r="AB222" s="242"/>
      <c r="AC222" s="242"/>
      <c r="AD222" s="242"/>
      <c r="AE222" s="242"/>
      <c r="AF222" s="242"/>
      <c r="AG222" s="242"/>
      <c r="AH222" s="242"/>
      <c r="AI222" s="242"/>
      <c r="AJ222" s="242"/>
      <c r="AK222" s="242"/>
      <c r="AL222" s="242"/>
      <c r="AM222" s="242"/>
      <c r="AN222" s="242"/>
      <c r="AO222" s="242"/>
      <c r="AP222" s="242"/>
      <c r="AQ222" s="242"/>
      <c r="AR222" s="242"/>
      <c r="AS222" s="242"/>
      <c r="AT222" s="242"/>
      <c r="AU222" s="242"/>
      <c r="AV222" s="242"/>
      <c r="AW222" s="242"/>
      <c r="AX222" s="242"/>
      <c r="AY222" s="242"/>
      <c r="AZ222" s="242"/>
      <c r="BA222" s="242"/>
      <c r="BB222" s="242"/>
    </row>
    <row r="223" spans="1:54" ht="15" x14ac:dyDescent="0.2">
      <c r="A223" s="243"/>
      <c r="D223" s="242"/>
      <c r="E223" s="242"/>
      <c r="F223" s="242"/>
      <c r="G223" s="242"/>
      <c r="H223" s="242"/>
      <c r="I223" s="242"/>
      <c r="J223" s="242"/>
      <c r="K223" s="242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242"/>
      <c r="X223" s="242"/>
      <c r="Y223" s="242"/>
      <c r="Z223" s="242"/>
      <c r="AA223" s="242"/>
      <c r="AB223" s="242"/>
      <c r="AC223" s="242"/>
      <c r="AD223" s="242"/>
      <c r="AE223" s="242"/>
      <c r="AF223" s="242"/>
      <c r="AG223" s="242"/>
      <c r="AH223" s="242"/>
      <c r="AI223" s="242"/>
      <c r="AJ223" s="242"/>
      <c r="AK223" s="242"/>
      <c r="AL223" s="242"/>
      <c r="AM223" s="242"/>
      <c r="AN223" s="242"/>
      <c r="AO223" s="242"/>
      <c r="AP223" s="242"/>
      <c r="AQ223" s="242"/>
      <c r="AR223" s="242"/>
      <c r="AS223" s="242"/>
      <c r="AT223" s="242"/>
      <c r="AU223" s="242"/>
      <c r="AV223" s="242"/>
      <c r="AW223" s="242"/>
      <c r="AX223" s="242"/>
      <c r="AY223" s="242"/>
      <c r="AZ223" s="242"/>
      <c r="BA223" s="242"/>
      <c r="BB223" s="242"/>
    </row>
    <row r="224" spans="1:54" ht="15" x14ac:dyDescent="0.2">
      <c r="A224" s="243"/>
      <c r="D224" s="242"/>
      <c r="E224" s="242"/>
      <c r="F224" s="242"/>
      <c r="G224" s="242"/>
      <c r="H224" s="242"/>
      <c r="I224" s="242"/>
      <c r="J224" s="242"/>
      <c r="K224" s="242"/>
      <c r="L224" s="242"/>
      <c r="M224" s="242"/>
      <c r="N224" s="242"/>
      <c r="O224" s="242"/>
      <c r="P224" s="242"/>
      <c r="Q224" s="242"/>
      <c r="R224" s="242"/>
      <c r="S224" s="242"/>
      <c r="T224" s="242"/>
      <c r="U224" s="242"/>
      <c r="V224" s="242"/>
      <c r="W224" s="242"/>
      <c r="X224" s="242"/>
      <c r="Y224" s="242"/>
      <c r="Z224" s="242"/>
      <c r="AA224" s="242"/>
      <c r="AB224" s="242"/>
      <c r="AC224" s="242"/>
      <c r="AD224" s="242"/>
      <c r="AE224" s="242"/>
      <c r="AF224" s="242"/>
      <c r="AG224" s="242"/>
      <c r="AH224" s="242"/>
      <c r="AI224" s="242"/>
      <c r="AJ224" s="242"/>
      <c r="AK224" s="242"/>
      <c r="AL224" s="242"/>
      <c r="AM224" s="242"/>
      <c r="AN224" s="242"/>
      <c r="AO224" s="242"/>
      <c r="AP224" s="242"/>
      <c r="AQ224" s="242"/>
      <c r="AR224" s="242"/>
      <c r="AS224" s="242"/>
      <c r="AT224" s="242"/>
      <c r="AU224" s="242"/>
      <c r="AV224" s="242"/>
      <c r="AW224" s="242"/>
      <c r="AX224" s="242"/>
      <c r="AY224" s="242"/>
      <c r="AZ224" s="242"/>
      <c r="BA224" s="242"/>
      <c r="BB224" s="242"/>
    </row>
    <row r="225" spans="1:54" ht="15" x14ac:dyDescent="0.2">
      <c r="A225" s="243"/>
      <c r="D225" s="242"/>
      <c r="E225" s="242"/>
      <c r="F225" s="242"/>
      <c r="G225" s="242"/>
      <c r="H225" s="242"/>
      <c r="I225" s="242"/>
      <c r="J225" s="242"/>
      <c r="K225" s="242"/>
      <c r="L225" s="242"/>
      <c r="M225" s="242"/>
      <c r="N225" s="242"/>
      <c r="O225" s="242"/>
      <c r="P225" s="242"/>
      <c r="Q225" s="242"/>
      <c r="R225" s="242"/>
      <c r="S225" s="242"/>
      <c r="T225" s="242"/>
      <c r="U225" s="242"/>
      <c r="V225" s="242"/>
      <c r="W225" s="242"/>
      <c r="X225" s="242"/>
      <c r="Y225" s="242"/>
      <c r="Z225" s="242"/>
      <c r="AA225" s="242"/>
      <c r="AB225" s="242"/>
      <c r="AC225" s="242"/>
      <c r="AD225" s="242"/>
      <c r="AE225" s="242"/>
      <c r="AF225" s="242"/>
      <c r="AG225" s="242"/>
      <c r="AH225" s="242"/>
      <c r="AI225" s="242"/>
      <c r="AJ225" s="242"/>
      <c r="AK225" s="242"/>
      <c r="AL225" s="242"/>
      <c r="AM225" s="242"/>
      <c r="AN225" s="242"/>
      <c r="AO225" s="242"/>
      <c r="AP225" s="242"/>
      <c r="AQ225" s="242"/>
      <c r="AR225" s="242"/>
      <c r="AS225" s="242"/>
      <c r="AT225" s="242"/>
      <c r="AU225" s="242"/>
      <c r="AV225" s="242"/>
      <c r="AW225" s="242"/>
      <c r="AX225" s="242"/>
      <c r="AY225" s="242"/>
      <c r="AZ225" s="242"/>
      <c r="BA225" s="242"/>
      <c r="BB225" s="242"/>
    </row>
    <row r="226" spans="1:54" ht="15" x14ac:dyDescent="0.2">
      <c r="A226" s="243"/>
      <c r="D226" s="242"/>
      <c r="E226" s="242"/>
      <c r="F226" s="242"/>
      <c r="G226" s="242"/>
      <c r="H226" s="242"/>
      <c r="I226" s="242"/>
      <c r="J226" s="242"/>
      <c r="K226" s="242"/>
      <c r="L226" s="242"/>
      <c r="M226" s="242"/>
      <c r="N226" s="242"/>
      <c r="O226" s="242"/>
      <c r="P226" s="242"/>
      <c r="Q226" s="242"/>
      <c r="R226" s="242"/>
      <c r="S226" s="242"/>
      <c r="T226" s="242"/>
      <c r="U226" s="242"/>
      <c r="V226" s="242"/>
      <c r="W226" s="242"/>
      <c r="X226" s="242"/>
      <c r="Y226" s="242"/>
      <c r="Z226" s="242"/>
      <c r="AA226" s="242"/>
      <c r="AB226" s="242"/>
      <c r="AC226" s="242"/>
      <c r="AD226" s="242"/>
      <c r="AE226" s="242"/>
      <c r="AF226" s="242"/>
      <c r="AG226" s="242"/>
      <c r="AH226" s="242"/>
      <c r="AI226" s="242"/>
      <c r="AJ226" s="242"/>
      <c r="AK226" s="242"/>
      <c r="AL226" s="242"/>
      <c r="AM226" s="242"/>
      <c r="AN226" s="242"/>
      <c r="AO226" s="242"/>
      <c r="AP226" s="242"/>
      <c r="AQ226" s="242"/>
      <c r="AR226" s="242"/>
      <c r="AS226" s="242"/>
      <c r="AT226" s="242"/>
      <c r="AU226" s="242"/>
      <c r="AV226" s="242"/>
      <c r="AW226" s="242"/>
      <c r="AX226" s="242"/>
      <c r="AY226" s="242"/>
      <c r="AZ226" s="242"/>
      <c r="BA226" s="242"/>
      <c r="BB226" s="242"/>
    </row>
    <row r="227" spans="1:54" ht="15" x14ac:dyDescent="0.2">
      <c r="A227" s="243"/>
      <c r="D227" s="242"/>
      <c r="E227" s="242"/>
      <c r="F227" s="242"/>
      <c r="G227" s="242"/>
      <c r="H227" s="242"/>
      <c r="I227" s="242"/>
      <c r="J227" s="242"/>
      <c r="K227" s="242"/>
      <c r="L227" s="242"/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42"/>
      <c r="X227" s="242"/>
      <c r="Y227" s="242"/>
      <c r="Z227" s="242"/>
      <c r="AA227" s="242"/>
      <c r="AB227" s="242"/>
      <c r="AC227" s="242"/>
      <c r="AD227" s="242"/>
      <c r="AE227" s="242"/>
      <c r="AF227" s="242"/>
      <c r="AG227" s="242"/>
      <c r="AH227" s="242"/>
      <c r="AI227" s="242"/>
      <c r="AJ227" s="242"/>
      <c r="AK227" s="242"/>
      <c r="AL227" s="242"/>
      <c r="AM227" s="242"/>
      <c r="AN227" s="242"/>
      <c r="AO227" s="242"/>
      <c r="AP227" s="242"/>
      <c r="AQ227" s="242"/>
      <c r="AR227" s="242"/>
      <c r="AS227" s="242"/>
      <c r="AT227" s="242"/>
      <c r="AU227" s="242"/>
      <c r="AV227" s="242"/>
      <c r="AW227" s="242"/>
      <c r="AX227" s="242"/>
      <c r="AY227" s="242"/>
      <c r="AZ227" s="242"/>
      <c r="BA227" s="242"/>
      <c r="BB227" s="242"/>
    </row>
    <row r="228" spans="1:54" ht="15" x14ac:dyDescent="0.2">
      <c r="A228" s="243"/>
      <c r="D228" s="242"/>
      <c r="E228" s="242"/>
      <c r="F228" s="242"/>
      <c r="G228" s="242"/>
      <c r="H228" s="242"/>
      <c r="I228" s="242"/>
      <c r="J228" s="242"/>
      <c r="K228" s="242"/>
      <c r="L228" s="242"/>
      <c r="M228" s="242"/>
      <c r="N228" s="242"/>
      <c r="O228" s="242"/>
      <c r="P228" s="242"/>
      <c r="Q228" s="242"/>
      <c r="R228" s="242"/>
      <c r="S228" s="242"/>
      <c r="T228" s="242"/>
      <c r="U228" s="242"/>
      <c r="V228" s="242"/>
      <c r="W228" s="242"/>
      <c r="X228" s="242"/>
      <c r="Y228" s="242"/>
      <c r="Z228" s="242"/>
      <c r="AA228" s="242"/>
      <c r="AB228" s="242"/>
      <c r="AC228" s="242"/>
      <c r="AD228" s="242"/>
      <c r="AE228" s="242"/>
      <c r="AF228" s="242"/>
      <c r="AG228" s="242"/>
      <c r="AH228" s="242"/>
      <c r="AI228" s="242"/>
      <c r="AJ228" s="242"/>
      <c r="AK228" s="242"/>
      <c r="AL228" s="242"/>
      <c r="AM228" s="242"/>
      <c r="AN228" s="242"/>
      <c r="AO228" s="242"/>
      <c r="AP228" s="242"/>
      <c r="AQ228" s="242"/>
      <c r="AR228" s="242"/>
      <c r="AS228" s="242"/>
      <c r="AT228" s="242"/>
      <c r="AU228" s="242"/>
      <c r="AV228" s="242"/>
      <c r="AW228" s="242"/>
      <c r="AX228" s="242"/>
      <c r="AY228" s="242"/>
      <c r="AZ228" s="242"/>
      <c r="BA228" s="242"/>
      <c r="BB228" s="242"/>
    </row>
    <row r="229" spans="1:54" ht="15" x14ac:dyDescent="0.2">
      <c r="A229" s="243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242"/>
      <c r="Q229" s="242"/>
      <c r="R229" s="242"/>
      <c r="S229" s="242"/>
      <c r="T229" s="242"/>
      <c r="U229" s="242"/>
      <c r="V229" s="242"/>
      <c r="W229" s="242"/>
      <c r="X229" s="242"/>
      <c r="Y229" s="242"/>
      <c r="Z229" s="242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2"/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2"/>
    </row>
    <row r="230" spans="1:54" ht="15" x14ac:dyDescent="0.2">
      <c r="A230" s="243"/>
      <c r="D230" s="242"/>
      <c r="E230" s="242"/>
      <c r="F230" s="242"/>
      <c r="G230" s="242"/>
      <c r="H230" s="242"/>
      <c r="I230" s="242"/>
      <c r="J230" s="242"/>
      <c r="K230" s="242"/>
      <c r="L230" s="242"/>
      <c r="M230" s="242"/>
      <c r="N230" s="242"/>
      <c r="O230" s="242"/>
      <c r="P230" s="242"/>
      <c r="Q230" s="242"/>
      <c r="R230" s="242"/>
      <c r="S230" s="242"/>
      <c r="T230" s="242"/>
      <c r="U230" s="242"/>
      <c r="V230" s="242"/>
      <c r="W230" s="242"/>
      <c r="X230" s="242"/>
      <c r="Y230" s="242"/>
      <c r="Z230" s="242"/>
      <c r="AA230" s="242"/>
      <c r="AB230" s="242"/>
      <c r="AC230" s="242"/>
      <c r="AD230" s="242"/>
      <c r="AE230" s="242"/>
      <c r="AF230" s="242"/>
      <c r="AG230" s="242"/>
      <c r="AH230" s="242"/>
      <c r="AI230" s="242"/>
      <c r="AJ230" s="242"/>
      <c r="AK230" s="242"/>
      <c r="AL230" s="242"/>
      <c r="AM230" s="242"/>
      <c r="AN230" s="242"/>
      <c r="AO230" s="242"/>
      <c r="AP230" s="242"/>
      <c r="AQ230" s="242"/>
      <c r="AR230" s="242"/>
      <c r="AS230" s="242"/>
      <c r="AT230" s="242"/>
      <c r="AU230" s="242"/>
      <c r="AV230" s="242"/>
      <c r="AW230" s="242"/>
      <c r="AX230" s="242"/>
      <c r="AY230" s="242"/>
      <c r="AZ230" s="242"/>
      <c r="BA230" s="242"/>
      <c r="BB230" s="242"/>
    </row>
    <row r="231" spans="1:54" ht="15" x14ac:dyDescent="0.2">
      <c r="A231" s="243"/>
      <c r="D231" s="242"/>
      <c r="E231" s="242"/>
      <c r="F231" s="242"/>
      <c r="G231" s="242"/>
      <c r="H231" s="242"/>
      <c r="I231" s="242"/>
      <c r="J231" s="242"/>
      <c r="K231" s="242"/>
      <c r="L231" s="242"/>
      <c r="M231" s="242"/>
      <c r="N231" s="242"/>
      <c r="O231" s="242"/>
      <c r="P231" s="242"/>
      <c r="Q231" s="242"/>
      <c r="R231" s="242"/>
      <c r="S231" s="242"/>
      <c r="T231" s="242"/>
      <c r="U231" s="242"/>
      <c r="V231" s="242"/>
      <c r="W231" s="242"/>
      <c r="X231" s="242"/>
      <c r="Y231" s="242"/>
      <c r="Z231" s="242"/>
      <c r="AA231" s="242"/>
      <c r="AB231" s="242"/>
      <c r="AC231" s="242"/>
      <c r="AD231" s="242"/>
      <c r="AE231" s="242"/>
      <c r="AF231" s="242"/>
      <c r="AG231" s="242"/>
      <c r="AH231" s="242"/>
      <c r="AI231" s="242"/>
      <c r="AJ231" s="242"/>
      <c r="AK231" s="242"/>
      <c r="AL231" s="242"/>
      <c r="AM231" s="242"/>
      <c r="AN231" s="242"/>
      <c r="AO231" s="242"/>
      <c r="AP231" s="242"/>
      <c r="AQ231" s="242"/>
      <c r="AR231" s="242"/>
      <c r="AS231" s="242"/>
      <c r="AT231" s="242"/>
      <c r="AU231" s="242"/>
      <c r="AV231" s="242"/>
      <c r="AW231" s="242"/>
      <c r="AX231" s="242"/>
      <c r="AY231" s="242"/>
      <c r="AZ231" s="242"/>
      <c r="BA231" s="242"/>
      <c r="BB231" s="242"/>
    </row>
    <row r="232" spans="1:54" ht="15" x14ac:dyDescent="0.2">
      <c r="A232" s="243"/>
      <c r="D232" s="242"/>
      <c r="E232" s="242"/>
      <c r="F232" s="242"/>
      <c r="G232" s="242"/>
      <c r="H232" s="242"/>
      <c r="I232" s="242"/>
      <c r="J232" s="242"/>
      <c r="K232" s="242"/>
      <c r="L232" s="242"/>
      <c r="M232" s="242"/>
      <c r="N232" s="242"/>
      <c r="O232" s="242"/>
      <c r="P232" s="242"/>
      <c r="Q232" s="242"/>
      <c r="R232" s="242"/>
      <c r="S232" s="242"/>
      <c r="T232" s="242"/>
      <c r="U232" s="242"/>
      <c r="V232" s="242"/>
      <c r="W232" s="242"/>
      <c r="X232" s="242"/>
      <c r="Y232" s="242"/>
      <c r="Z232" s="242"/>
      <c r="AA232" s="242"/>
      <c r="AB232" s="242"/>
      <c r="AC232" s="242"/>
      <c r="AD232" s="242"/>
      <c r="AE232" s="242"/>
      <c r="AF232" s="242"/>
      <c r="AG232" s="242"/>
      <c r="AH232" s="242"/>
      <c r="AI232" s="242"/>
      <c r="AJ232" s="242"/>
      <c r="AK232" s="242"/>
      <c r="AL232" s="242"/>
      <c r="AM232" s="242"/>
      <c r="AN232" s="242"/>
      <c r="AO232" s="242"/>
      <c r="AP232" s="242"/>
      <c r="AQ232" s="242"/>
      <c r="AR232" s="242"/>
      <c r="AS232" s="242"/>
      <c r="AT232" s="242"/>
      <c r="AU232" s="242"/>
      <c r="AV232" s="242"/>
      <c r="AW232" s="242"/>
      <c r="AX232" s="242"/>
      <c r="AY232" s="242"/>
      <c r="AZ232" s="242"/>
      <c r="BA232" s="242"/>
      <c r="BB232" s="242"/>
    </row>
    <row r="233" spans="1:54" ht="15" x14ac:dyDescent="0.2">
      <c r="A233" s="243"/>
      <c r="D233" s="242"/>
      <c r="E233" s="242"/>
      <c r="F233" s="242"/>
      <c r="G233" s="242"/>
      <c r="H233" s="242"/>
      <c r="I233" s="242"/>
      <c r="J233" s="242"/>
      <c r="K233" s="242"/>
      <c r="L233" s="242"/>
      <c r="M233" s="242"/>
      <c r="N233" s="242"/>
      <c r="O233" s="242"/>
      <c r="P233" s="242"/>
      <c r="Q233" s="242"/>
      <c r="R233" s="242"/>
      <c r="S233" s="242"/>
      <c r="T233" s="242"/>
      <c r="U233" s="242"/>
      <c r="V233" s="242"/>
      <c r="W233" s="242"/>
      <c r="X233" s="242"/>
      <c r="Y233" s="242"/>
      <c r="Z233" s="242"/>
      <c r="AA233" s="242"/>
      <c r="AB233" s="242"/>
      <c r="AC233" s="242"/>
      <c r="AD233" s="242"/>
      <c r="AE233" s="242"/>
      <c r="AF233" s="242"/>
      <c r="AG233" s="242"/>
      <c r="AH233" s="242"/>
      <c r="AI233" s="242"/>
      <c r="AJ233" s="242"/>
      <c r="AK233" s="242"/>
      <c r="AL233" s="242"/>
      <c r="AM233" s="242"/>
      <c r="AN233" s="242"/>
      <c r="AO233" s="242"/>
      <c r="AP233" s="242"/>
      <c r="AQ233" s="242"/>
      <c r="AR233" s="242"/>
      <c r="AS233" s="242"/>
      <c r="AT233" s="242"/>
      <c r="AU233" s="242"/>
      <c r="AV233" s="242"/>
      <c r="AW233" s="242"/>
      <c r="AX233" s="242"/>
      <c r="AY233" s="242"/>
      <c r="AZ233" s="242"/>
      <c r="BA233" s="242"/>
      <c r="BB233" s="242"/>
    </row>
    <row r="234" spans="1:54" ht="15" x14ac:dyDescent="0.2">
      <c r="A234" s="243"/>
      <c r="D234" s="242"/>
      <c r="E234" s="242"/>
      <c r="F234" s="242"/>
      <c r="G234" s="242"/>
      <c r="H234" s="242"/>
      <c r="I234" s="242"/>
      <c r="J234" s="242"/>
      <c r="K234" s="242"/>
      <c r="L234" s="242"/>
      <c r="M234" s="242"/>
      <c r="N234" s="242"/>
      <c r="O234" s="242"/>
      <c r="P234" s="242"/>
      <c r="Q234" s="242"/>
      <c r="R234" s="242"/>
      <c r="S234" s="242"/>
      <c r="T234" s="242"/>
      <c r="U234" s="242"/>
      <c r="V234" s="242"/>
      <c r="W234" s="242"/>
      <c r="X234" s="242"/>
      <c r="Y234" s="242"/>
      <c r="Z234" s="242"/>
      <c r="AA234" s="242"/>
      <c r="AB234" s="242"/>
      <c r="AC234" s="242"/>
      <c r="AD234" s="242"/>
      <c r="AE234" s="242"/>
      <c r="AF234" s="242"/>
      <c r="AG234" s="242"/>
      <c r="AH234" s="242"/>
      <c r="AI234" s="242"/>
      <c r="AJ234" s="242"/>
      <c r="AK234" s="242"/>
      <c r="AL234" s="242"/>
      <c r="AM234" s="242"/>
      <c r="AN234" s="242"/>
      <c r="AO234" s="242"/>
      <c r="AP234" s="242"/>
      <c r="AQ234" s="242"/>
      <c r="AR234" s="242"/>
      <c r="AS234" s="242"/>
      <c r="AT234" s="242"/>
      <c r="AU234" s="242"/>
      <c r="AV234" s="242"/>
      <c r="AW234" s="242"/>
      <c r="AX234" s="242"/>
      <c r="AY234" s="242"/>
      <c r="AZ234" s="242"/>
      <c r="BA234" s="242"/>
      <c r="BB234" s="242"/>
    </row>
    <row r="235" spans="1:54" ht="15" x14ac:dyDescent="0.2">
      <c r="A235" s="243"/>
      <c r="D235" s="242"/>
      <c r="E235" s="242"/>
      <c r="F235" s="242"/>
      <c r="G235" s="242"/>
      <c r="H235" s="242"/>
      <c r="I235" s="242"/>
      <c r="J235" s="242"/>
      <c r="K235" s="242"/>
      <c r="L235" s="242"/>
      <c r="M235" s="242"/>
      <c r="N235" s="242"/>
      <c r="O235" s="242"/>
      <c r="P235" s="242"/>
      <c r="Q235" s="242"/>
      <c r="R235" s="242"/>
      <c r="S235" s="242"/>
      <c r="T235" s="242"/>
      <c r="U235" s="242"/>
      <c r="V235" s="242"/>
      <c r="W235" s="242"/>
      <c r="X235" s="242"/>
      <c r="Y235" s="242"/>
      <c r="Z235" s="242"/>
      <c r="AA235" s="242"/>
      <c r="AB235" s="242"/>
      <c r="AC235" s="242"/>
      <c r="AD235" s="242"/>
      <c r="AE235" s="242"/>
      <c r="AF235" s="242"/>
      <c r="AG235" s="242"/>
      <c r="AH235" s="242"/>
      <c r="AI235" s="242"/>
      <c r="AJ235" s="242"/>
      <c r="AK235" s="242"/>
      <c r="AL235" s="242"/>
      <c r="AM235" s="242"/>
      <c r="AN235" s="242"/>
      <c r="AO235" s="242"/>
      <c r="AP235" s="242"/>
      <c r="AQ235" s="242"/>
      <c r="AR235" s="242"/>
      <c r="AS235" s="242"/>
      <c r="AT235" s="242"/>
      <c r="AU235" s="242"/>
      <c r="AV235" s="242"/>
      <c r="AW235" s="242"/>
      <c r="AX235" s="242"/>
      <c r="AY235" s="242"/>
      <c r="AZ235" s="242"/>
      <c r="BA235" s="242"/>
      <c r="BB235" s="242"/>
    </row>
    <row r="236" spans="1:54" ht="15" x14ac:dyDescent="0.2">
      <c r="A236" s="243"/>
      <c r="D236" s="242"/>
      <c r="E236" s="242"/>
      <c r="F236" s="242"/>
      <c r="G236" s="242"/>
      <c r="H236" s="242"/>
      <c r="I236" s="242"/>
      <c r="J236" s="242"/>
      <c r="K236" s="242"/>
      <c r="L236" s="242"/>
      <c r="M236" s="242"/>
      <c r="N236" s="242"/>
      <c r="O236" s="242"/>
      <c r="P236" s="242"/>
      <c r="Q236" s="242"/>
      <c r="R236" s="242"/>
      <c r="S236" s="242"/>
      <c r="T236" s="242"/>
      <c r="U236" s="242"/>
      <c r="V236" s="242"/>
      <c r="W236" s="242"/>
      <c r="X236" s="242"/>
      <c r="Y236" s="242"/>
      <c r="Z236" s="242"/>
      <c r="AA236" s="242"/>
      <c r="AB236" s="242"/>
      <c r="AC236" s="242"/>
      <c r="AD236" s="242"/>
      <c r="AE236" s="242"/>
      <c r="AF236" s="242"/>
      <c r="AG236" s="242"/>
      <c r="AH236" s="242"/>
      <c r="AI236" s="242"/>
      <c r="AJ236" s="242"/>
      <c r="AK236" s="242"/>
      <c r="AL236" s="242"/>
      <c r="AM236" s="242"/>
      <c r="AN236" s="242"/>
      <c r="AO236" s="242"/>
      <c r="AP236" s="242"/>
      <c r="AQ236" s="242"/>
      <c r="AR236" s="242"/>
      <c r="AS236" s="242"/>
      <c r="AT236" s="242"/>
      <c r="AU236" s="242"/>
      <c r="AV236" s="242"/>
      <c r="AW236" s="242"/>
      <c r="AX236" s="242"/>
      <c r="AY236" s="242"/>
      <c r="AZ236" s="242"/>
      <c r="BA236" s="242"/>
      <c r="BB236" s="242"/>
    </row>
    <row r="237" spans="1:54" ht="15" x14ac:dyDescent="0.2">
      <c r="A237" s="243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  <c r="X237" s="242"/>
      <c r="Y237" s="242"/>
      <c r="Z237" s="242"/>
      <c r="AA237" s="242"/>
      <c r="AB237" s="242"/>
      <c r="AC237" s="242"/>
      <c r="AD237" s="242"/>
      <c r="AE237" s="242"/>
      <c r="AF237" s="242"/>
      <c r="AG237" s="242"/>
      <c r="AH237" s="242"/>
      <c r="AI237" s="242"/>
      <c r="AJ237" s="242"/>
      <c r="AK237" s="242"/>
      <c r="AL237" s="242"/>
      <c r="AM237" s="242"/>
      <c r="AN237" s="242"/>
      <c r="AO237" s="242"/>
      <c r="AP237" s="242"/>
      <c r="AQ237" s="242"/>
      <c r="AR237" s="242"/>
      <c r="AS237" s="242"/>
      <c r="AT237" s="242"/>
      <c r="AU237" s="242"/>
      <c r="AV237" s="242"/>
      <c r="AW237" s="242"/>
      <c r="AX237" s="242"/>
      <c r="AY237" s="242"/>
      <c r="AZ237" s="242"/>
      <c r="BA237" s="242"/>
      <c r="BB237" s="242"/>
    </row>
    <row r="238" spans="1:54" ht="15" x14ac:dyDescent="0.2">
      <c r="A238" s="243"/>
      <c r="D238" s="242"/>
      <c r="E238" s="242"/>
      <c r="F238" s="242"/>
      <c r="G238" s="242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  <c r="X238" s="242"/>
      <c r="Y238" s="242"/>
      <c r="Z238" s="242"/>
      <c r="AA238" s="242"/>
      <c r="AB238" s="242"/>
      <c r="AC238" s="242"/>
      <c r="AD238" s="242"/>
      <c r="AE238" s="242"/>
      <c r="AF238" s="242"/>
      <c r="AG238" s="242"/>
      <c r="AH238" s="242"/>
      <c r="AI238" s="242"/>
      <c r="AJ238" s="242"/>
      <c r="AK238" s="242"/>
      <c r="AL238" s="242"/>
      <c r="AM238" s="242"/>
      <c r="AN238" s="242"/>
      <c r="AO238" s="242"/>
      <c r="AP238" s="242"/>
      <c r="AQ238" s="242"/>
      <c r="AR238" s="242"/>
      <c r="AS238" s="242"/>
      <c r="AT238" s="242"/>
      <c r="AU238" s="242"/>
      <c r="AV238" s="242"/>
      <c r="AW238" s="242"/>
      <c r="AX238" s="242"/>
      <c r="AY238" s="242"/>
      <c r="AZ238" s="242"/>
      <c r="BA238" s="242"/>
      <c r="BB238" s="242"/>
    </row>
    <row r="239" spans="1:54" ht="15" x14ac:dyDescent="0.2">
      <c r="A239" s="243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2"/>
      <c r="X239" s="242"/>
      <c r="Y239" s="242"/>
      <c r="Z239" s="242"/>
      <c r="AA239" s="242"/>
      <c r="AB239" s="242"/>
      <c r="AC239" s="242"/>
      <c r="AD239" s="242"/>
      <c r="AE239" s="242"/>
      <c r="AF239" s="242"/>
      <c r="AG239" s="242"/>
      <c r="AH239" s="242"/>
      <c r="AI239" s="242"/>
      <c r="AJ239" s="242"/>
      <c r="AK239" s="242"/>
      <c r="AL239" s="242"/>
      <c r="AM239" s="242"/>
      <c r="AN239" s="242"/>
      <c r="AO239" s="242"/>
      <c r="AP239" s="242"/>
      <c r="AQ239" s="242"/>
      <c r="AR239" s="242"/>
      <c r="AS239" s="242"/>
      <c r="AT239" s="242"/>
      <c r="AU239" s="242"/>
      <c r="AV239" s="242"/>
      <c r="AW239" s="242"/>
      <c r="AX239" s="242"/>
      <c r="AY239" s="242"/>
      <c r="AZ239" s="242"/>
      <c r="BA239" s="242"/>
      <c r="BB239" s="242"/>
    </row>
    <row r="240" spans="1:54" ht="15" x14ac:dyDescent="0.2">
      <c r="A240" s="243"/>
      <c r="D240" s="242"/>
      <c r="E240" s="242"/>
      <c r="F240" s="242"/>
      <c r="G240" s="242"/>
      <c r="H240" s="242"/>
      <c r="I240" s="242"/>
      <c r="J240" s="242"/>
      <c r="K240" s="242"/>
      <c r="L240" s="242"/>
      <c r="M240" s="242"/>
      <c r="N240" s="242"/>
      <c r="O240" s="242"/>
      <c r="P240" s="242"/>
      <c r="Q240" s="242"/>
      <c r="R240" s="242"/>
      <c r="S240" s="242"/>
      <c r="T240" s="242"/>
      <c r="U240" s="242"/>
      <c r="V240" s="242"/>
      <c r="W240" s="242"/>
      <c r="X240" s="242"/>
      <c r="Y240" s="242"/>
      <c r="Z240" s="242"/>
      <c r="AA240" s="242"/>
      <c r="AB240" s="242"/>
      <c r="AC240" s="242"/>
      <c r="AD240" s="242"/>
      <c r="AE240" s="242"/>
      <c r="AF240" s="242"/>
      <c r="AG240" s="242"/>
      <c r="AH240" s="242"/>
      <c r="AI240" s="242"/>
      <c r="AJ240" s="242"/>
      <c r="AK240" s="242"/>
      <c r="AL240" s="242"/>
      <c r="AM240" s="242"/>
      <c r="AN240" s="242"/>
      <c r="AO240" s="242"/>
      <c r="AP240" s="242"/>
      <c r="AQ240" s="242"/>
      <c r="AR240" s="242"/>
      <c r="AS240" s="242"/>
      <c r="AT240" s="242"/>
      <c r="AU240" s="242"/>
      <c r="AV240" s="242"/>
      <c r="AW240" s="242"/>
      <c r="AX240" s="242"/>
      <c r="AY240" s="242"/>
      <c r="AZ240" s="242"/>
      <c r="BA240" s="242"/>
      <c r="BB240" s="242"/>
    </row>
    <row r="241" spans="1:54" ht="15" x14ac:dyDescent="0.2">
      <c r="A241" s="243"/>
      <c r="D241" s="242"/>
      <c r="E241" s="242"/>
      <c r="F241" s="242"/>
      <c r="G241" s="242"/>
      <c r="H241" s="242"/>
      <c r="I241" s="242"/>
      <c r="J241" s="242"/>
      <c r="K241" s="242"/>
      <c r="L241" s="242"/>
      <c r="M241" s="242"/>
      <c r="N241" s="242"/>
      <c r="O241" s="242"/>
      <c r="P241" s="242"/>
      <c r="Q241" s="242"/>
      <c r="R241" s="242"/>
      <c r="S241" s="242"/>
      <c r="T241" s="242"/>
      <c r="U241" s="242"/>
      <c r="V241" s="242"/>
      <c r="W241" s="242"/>
      <c r="X241" s="242"/>
      <c r="Y241" s="242"/>
      <c r="Z241" s="242"/>
      <c r="AA241" s="242"/>
      <c r="AB241" s="242"/>
      <c r="AC241" s="242"/>
      <c r="AD241" s="242"/>
      <c r="AE241" s="242"/>
      <c r="AF241" s="242"/>
      <c r="AG241" s="242"/>
      <c r="AH241" s="242"/>
      <c r="AI241" s="242"/>
      <c r="AJ241" s="242"/>
      <c r="AK241" s="242"/>
      <c r="AL241" s="242"/>
      <c r="AM241" s="242"/>
      <c r="AN241" s="242"/>
      <c r="AO241" s="242"/>
      <c r="AP241" s="242"/>
      <c r="AQ241" s="242"/>
      <c r="AR241" s="242"/>
      <c r="AS241" s="242"/>
      <c r="AT241" s="242"/>
      <c r="AU241" s="242"/>
      <c r="AV241" s="242"/>
      <c r="AW241" s="242"/>
      <c r="AX241" s="242"/>
      <c r="AY241" s="242"/>
      <c r="AZ241" s="242"/>
      <c r="BA241" s="242"/>
      <c r="BB241" s="242"/>
    </row>
    <row r="242" spans="1:54" ht="15" x14ac:dyDescent="0.2">
      <c r="A242" s="243"/>
      <c r="D242" s="242"/>
      <c r="E242" s="242"/>
      <c r="F242" s="242"/>
      <c r="G242" s="242"/>
      <c r="H242" s="242"/>
      <c r="I242" s="242"/>
      <c r="J242" s="242"/>
      <c r="K242" s="242"/>
      <c r="L242" s="242"/>
      <c r="M242" s="242"/>
      <c r="N242" s="242"/>
      <c r="O242" s="242"/>
      <c r="P242" s="242"/>
      <c r="Q242" s="242"/>
      <c r="R242" s="242"/>
      <c r="S242" s="242"/>
      <c r="T242" s="242"/>
      <c r="U242" s="242"/>
      <c r="V242" s="242"/>
      <c r="W242" s="242"/>
      <c r="X242" s="242"/>
      <c r="Y242" s="242"/>
      <c r="Z242" s="242"/>
      <c r="AA242" s="242"/>
      <c r="AB242" s="242"/>
      <c r="AC242" s="242"/>
      <c r="AD242" s="242"/>
      <c r="AE242" s="242"/>
      <c r="AF242" s="242"/>
      <c r="AG242" s="242"/>
      <c r="AH242" s="242"/>
      <c r="AI242" s="242"/>
      <c r="AJ242" s="242"/>
      <c r="AK242" s="242"/>
      <c r="AL242" s="242"/>
      <c r="AM242" s="242"/>
      <c r="AN242" s="242"/>
      <c r="AO242" s="242"/>
      <c r="AP242" s="242"/>
      <c r="AQ242" s="242"/>
      <c r="AR242" s="242"/>
      <c r="AS242" s="242"/>
      <c r="AT242" s="242"/>
      <c r="AU242" s="242"/>
      <c r="AV242" s="242"/>
      <c r="AW242" s="242"/>
      <c r="AX242" s="242"/>
      <c r="AY242" s="242"/>
      <c r="AZ242" s="242"/>
      <c r="BA242" s="242"/>
      <c r="BB242" s="242"/>
    </row>
    <row r="243" spans="1:54" ht="15" x14ac:dyDescent="0.2">
      <c r="A243" s="243"/>
      <c r="D243" s="242"/>
      <c r="E243" s="242"/>
      <c r="F243" s="242"/>
      <c r="G243" s="242"/>
      <c r="H243" s="242"/>
      <c r="I243" s="242"/>
      <c r="J243" s="242"/>
      <c r="K243" s="242"/>
      <c r="L243" s="242"/>
      <c r="M243" s="242"/>
      <c r="N243" s="242"/>
      <c r="O243" s="242"/>
      <c r="P243" s="242"/>
      <c r="Q243" s="242"/>
      <c r="R243" s="242"/>
      <c r="S243" s="242"/>
      <c r="T243" s="242"/>
      <c r="U243" s="242"/>
      <c r="V243" s="242"/>
      <c r="W243" s="242"/>
      <c r="X243" s="242"/>
      <c r="Y243" s="242"/>
      <c r="Z243" s="242"/>
      <c r="AA243" s="242"/>
      <c r="AB243" s="242"/>
      <c r="AC243" s="242"/>
      <c r="AD243" s="242"/>
      <c r="AE243" s="242"/>
      <c r="AF243" s="242"/>
      <c r="AG243" s="242"/>
      <c r="AH243" s="242"/>
      <c r="AI243" s="242"/>
      <c r="AJ243" s="242"/>
      <c r="AK243" s="242"/>
      <c r="AL243" s="242"/>
      <c r="AM243" s="242"/>
      <c r="AN243" s="242"/>
      <c r="AO243" s="242"/>
      <c r="AP243" s="242"/>
      <c r="AQ243" s="242"/>
      <c r="AR243" s="242"/>
      <c r="AS243" s="242"/>
      <c r="AT243" s="242"/>
      <c r="AU243" s="242"/>
      <c r="AV243" s="242"/>
      <c r="AW243" s="242"/>
      <c r="AX243" s="242"/>
      <c r="AY243" s="242"/>
      <c r="AZ243" s="242"/>
      <c r="BA243" s="242"/>
      <c r="BB243" s="242"/>
    </row>
    <row r="244" spans="1:54" ht="15" x14ac:dyDescent="0.2">
      <c r="A244" s="243"/>
      <c r="D244" s="242"/>
      <c r="E244" s="242"/>
      <c r="F244" s="242"/>
      <c r="G244" s="242"/>
      <c r="H244" s="242"/>
      <c r="I244" s="242"/>
      <c r="J244" s="242"/>
      <c r="K244" s="242"/>
      <c r="L244" s="242"/>
      <c r="M244" s="242"/>
      <c r="N244" s="242"/>
      <c r="O244" s="242"/>
      <c r="P244" s="242"/>
      <c r="Q244" s="242"/>
      <c r="R244" s="242"/>
      <c r="S244" s="242"/>
      <c r="T244" s="242"/>
      <c r="U244" s="242"/>
      <c r="V244" s="242"/>
      <c r="W244" s="242"/>
      <c r="X244" s="242"/>
      <c r="Y244" s="242"/>
      <c r="Z244" s="242"/>
      <c r="AA244" s="242"/>
      <c r="AB244" s="242"/>
      <c r="AC244" s="242"/>
      <c r="AD244" s="242"/>
      <c r="AE244" s="242"/>
      <c r="AF244" s="242"/>
      <c r="AG244" s="242"/>
      <c r="AH244" s="242"/>
      <c r="AI244" s="242"/>
      <c r="AJ244" s="242"/>
      <c r="AK244" s="242"/>
      <c r="AL244" s="242"/>
      <c r="AM244" s="242"/>
      <c r="AN244" s="242"/>
      <c r="AO244" s="242"/>
      <c r="AP244" s="242"/>
      <c r="AQ244" s="242"/>
      <c r="AR244" s="242"/>
      <c r="AS244" s="242"/>
      <c r="AT244" s="242"/>
      <c r="AU244" s="242"/>
      <c r="AV244" s="242"/>
      <c r="AW244" s="242"/>
      <c r="AX244" s="242"/>
      <c r="AY244" s="242"/>
      <c r="AZ244" s="242"/>
      <c r="BA244" s="242"/>
      <c r="BB244" s="242"/>
    </row>
    <row r="245" spans="1:54" ht="15" x14ac:dyDescent="0.2">
      <c r="A245" s="243"/>
      <c r="D245" s="242"/>
      <c r="E245" s="242"/>
      <c r="F245" s="242"/>
      <c r="G245" s="242"/>
      <c r="H245" s="242"/>
      <c r="I245" s="242"/>
      <c r="J245" s="242"/>
      <c r="K245" s="242"/>
      <c r="L245" s="242"/>
      <c r="M245" s="242"/>
      <c r="N245" s="242"/>
      <c r="O245" s="242"/>
      <c r="P245" s="242"/>
      <c r="Q245" s="242"/>
      <c r="R245" s="242"/>
      <c r="S245" s="242"/>
      <c r="T245" s="242"/>
      <c r="U245" s="242"/>
      <c r="V245" s="242"/>
      <c r="W245" s="242"/>
      <c r="X245" s="242"/>
      <c r="Y245" s="242"/>
      <c r="Z245" s="242"/>
      <c r="AA245" s="242"/>
      <c r="AB245" s="242"/>
      <c r="AC245" s="242"/>
      <c r="AD245" s="242"/>
      <c r="AE245" s="242"/>
      <c r="AF245" s="242"/>
      <c r="AG245" s="242"/>
      <c r="AH245" s="242"/>
      <c r="AI245" s="242"/>
      <c r="AJ245" s="242"/>
      <c r="AK245" s="242"/>
      <c r="AL245" s="242"/>
      <c r="AM245" s="242"/>
      <c r="AN245" s="242"/>
      <c r="AO245" s="242"/>
      <c r="AP245" s="242"/>
      <c r="AQ245" s="242"/>
      <c r="AR245" s="242"/>
      <c r="AS245" s="242"/>
      <c r="AT245" s="242"/>
      <c r="AU245" s="242"/>
      <c r="AV245" s="242"/>
      <c r="AW245" s="242"/>
      <c r="AX245" s="242"/>
      <c r="AY245" s="242"/>
      <c r="AZ245" s="242"/>
      <c r="BA245" s="242"/>
      <c r="BB245" s="242"/>
    </row>
    <row r="246" spans="1:54" ht="15" x14ac:dyDescent="0.2">
      <c r="A246" s="243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2"/>
      <c r="O246" s="242"/>
      <c r="P246" s="242"/>
      <c r="Q246" s="242"/>
      <c r="R246" s="242"/>
      <c r="S246" s="242"/>
      <c r="T246" s="242"/>
      <c r="U246" s="242"/>
      <c r="V246" s="242"/>
      <c r="W246" s="242"/>
      <c r="X246" s="242"/>
      <c r="Y246" s="242"/>
      <c r="Z246" s="242"/>
      <c r="AA246" s="242"/>
      <c r="AB246" s="242"/>
      <c r="AC246" s="242"/>
      <c r="AD246" s="242"/>
      <c r="AE246" s="242"/>
      <c r="AF246" s="242"/>
      <c r="AG246" s="242"/>
      <c r="AH246" s="242"/>
      <c r="AI246" s="242"/>
      <c r="AJ246" s="242"/>
      <c r="AK246" s="242"/>
      <c r="AL246" s="242"/>
      <c r="AM246" s="242"/>
      <c r="AN246" s="242"/>
      <c r="AO246" s="242"/>
      <c r="AP246" s="242"/>
      <c r="AQ246" s="242"/>
      <c r="AR246" s="242"/>
      <c r="AS246" s="242"/>
      <c r="AT246" s="242"/>
      <c r="AU246" s="242"/>
      <c r="AV246" s="242"/>
      <c r="AW246" s="242"/>
      <c r="AX246" s="242"/>
      <c r="AY246" s="242"/>
      <c r="AZ246" s="242"/>
      <c r="BA246" s="242"/>
      <c r="BB246" s="242"/>
    </row>
    <row r="247" spans="1:54" ht="15" x14ac:dyDescent="0.2">
      <c r="A247" s="243"/>
      <c r="D247" s="242"/>
      <c r="E247" s="242"/>
      <c r="F247" s="242"/>
      <c r="G247" s="242"/>
      <c r="H247" s="242"/>
      <c r="I247" s="242"/>
      <c r="J247" s="242"/>
      <c r="K247" s="242"/>
      <c r="L247" s="242"/>
      <c r="M247" s="242"/>
      <c r="N247" s="242"/>
      <c r="O247" s="242"/>
      <c r="P247" s="242"/>
      <c r="Q247" s="242"/>
      <c r="R247" s="242"/>
      <c r="S247" s="242"/>
      <c r="T247" s="242"/>
      <c r="U247" s="242"/>
      <c r="V247" s="242"/>
      <c r="W247" s="242"/>
      <c r="X247" s="242"/>
      <c r="Y247" s="242"/>
      <c r="Z247" s="242"/>
      <c r="AA247" s="242"/>
      <c r="AB247" s="242"/>
      <c r="AC247" s="242"/>
      <c r="AD247" s="242"/>
      <c r="AE247" s="242"/>
      <c r="AF247" s="242"/>
      <c r="AG247" s="242"/>
      <c r="AH247" s="242"/>
      <c r="AI247" s="242"/>
      <c r="AJ247" s="242"/>
      <c r="AK247" s="242"/>
      <c r="AL247" s="242"/>
      <c r="AM247" s="242"/>
      <c r="AN247" s="242"/>
      <c r="AO247" s="242"/>
      <c r="AP247" s="242"/>
      <c r="AQ247" s="242"/>
      <c r="AR247" s="242"/>
      <c r="AS247" s="242"/>
      <c r="AT247" s="242"/>
      <c r="AU247" s="242"/>
      <c r="AV247" s="242"/>
      <c r="AW247" s="242"/>
      <c r="AX247" s="242"/>
      <c r="AY247" s="242"/>
      <c r="AZ247" s="242"/>
      <c r="BA247" s="242"/>
      <c r="BB247" s="242"/>
    </row>
    <row r="248" spans="1:54" ht="15" x14ac:dyDescent="0.2">
      <c r="A248" s="243"/>
      <c r="D248" s="242"/>
      <c r="E248" s="242"/>
      <c r="F248" s="242"/>
      <c r="G248" s="242"/>
      <c r="H248" s="242"/>
      <c r="I248" s="242"/>
      <c r="J248" s="242"/>
      <c r="K248" s="242"/>
      <c r="L248" s="242"/>
      <c r="M248" s="242"/>
      <c r="N248" s="242"/>
      <c r="O248" s="242"/>
      <c r="P248" s="242"/>
      <c r="Q248" s="242"/>
      <c r="R248" s="242"/>
      <c r="S248" s="242"/>
      <c r="T248" s="242"/>
      <c r="U248" s="242"/>
      <c r="V248" s="242"/>
      <c r="W248" s="242"/>
      <c r="X248" s="242"/>
      <c r="Y248" s="242"/>
      <c r="Z248" s="242"/>
      <c r="AA248" s="242"/>
      <c r="AB248" s="242"/>
      <c r="AC248" s="242"/>
      <c r="AD248" s="242"/>
      <c r="AE248" s="242"/>
      <c r="AF248" s="242"/>
      <c r="AG248" s="242"/>
      <c r="AH248" s="242"/>
      <c r="AI248" s="242"/>
      <c r="AJ248" s="242"/>
      <c r="AK248" s="242"/>
      <c r="AL248" s="242"/>
      <c r="AM248" s="242"/>
      <c r="AN248" s="242"/>
      <c r="AO248" s="242"/>
      <c r="AP248" s="242"/>
      <c r="AQ248" s="242"/>
      <c r="AR248" s="242"/>
      <c r="AS248" s="242"/>
      <c r="AT248" s="242"/>
      <c r="AU248" s="242"/>
      <c r="AV248" s="242"/>
      <c r="AW248" s="242"/>
      <c r="AX248" s="242"/>
      <c r="AY248" s="242"/>
      <c r="AZ248" s="242"/>
      <c r="BA248" s="242"/>
      <c r="BB248" s="242"/>
    </row>
    <row r="249" spans="1:54" ht="15" x14ac:dyDescent="0.2">
      <c r="A249" s="243"/>
      <c r="D249" s="242"/>
      <c r="E249" s="242"/>
      <c r="F249" s="242"/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  <c r="X249" s="242"/>
      <c r="Y249" s="242"/>
      <c r="Z249" s="242"/>
      <c r="AA249" s="242"/>
      <c r="AB249" s="242"/>
      <c r="AC249" s="242"/>
      <c r="AD249" s="242"/>
      <c r="AE249" s="242"/>
      <c r="AF249" s="242"/>
      <c r="AG249" s="242"/>
      <c r="AH249" s="242"/>
      <c r="AI249" s="242"/>
      <c r="AJ249" s="242"/>
      <c r="AK249" s="242"/>
      <c r="AL249" s="242"/>
      <c r="AM249" s="242"/>
      <c r="AN249" s="242"/>
      <c r="AO249" s="242"/>
      <c r="AP249" s="242"/>
      <c r="AQ249" s="242"/>
      <c r="AR249" s="242"/>
      <c r="AS249" s="242"/>
      <c r="AT249" s="242"/>
      <c r="AU249" s="242"/>
      <c r="AV249" s="242"/>
      <c r="AW249" s="242"/>
      <c r="AX249" s="242"/>
      <c r="AY249" s="242"/>
      <c r="AZ249" s="242"/>
      <c r="BA249" s="242"/>
      <c r="BB249" s="242"/>
    </row>
    <row r="250" spans="1:54" ht="15" x14ac:dyDescent="0.2">
      <c r="A250" s="243"/>
      <c r="D250" s="242"/>
      <c r="E250" s="242"/>
      <c r="F250" s="242"/>
      <c r="G250" s="242"/>
      <c r="H250" s="242"/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2"/>
      <c r="T250" s="242"/>
      <c r="U250" s="242"/>
      <c r="V250" s="242"/>
      <c r="W250" s="242"/>
      <c r="X250" s="242"/>
      <c r="Y250" s="242"/>
      <c r="Z250" s="242"/>
      <c r="AA250" s="242"/>
      <c r="AB250" s="242"/>
      <c r="AC250" s="242"/>
      <c r="AD250" s="242"/>
      <c r="AE250" s="242"/>
      <c r="AF250" s="242"/>
      <c r="AG250" s="242"/>
      <c r="AH250" s="242"/>
      <c r="AI250" s="242"/>
      <c r="AJ250" s="242"/>
      <c r="AK250" s="242"/>
      <c r="AL250" s="242"/>
      <c r="AM250" s="242"/>
      <c r="AN250" s="242"/>
      <c r="AO250" s="242"/>
      <c r="AP250" s="242"/>
      <c r="AQ250" s="242"/>
      <c r="AR250" s="242"/>
      <c r="AS250" s="242"/>
      <c r="AT250" s="242"/>
      <c r="AU250" s="242"/>
      <c r="AV250" s="242"/>
      <c r="AW250" s="242"/>
      <c r="AX250" s="242"/>
      <c r="AY250" s="242"/>
      <c r="AZ250" s="242"/>
      <c r="BA250" s="242"/>
      <c r="BB250" s="242"/>
    </row>
    <row r="251" spans="1:54" ht="15" x14ac:dyDescent="0.2">
      <c r="A251" s="243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/>
      <c r="O251" s="242"/>
      <c r="P251" s="242"/>
      <c r="Q251" s="242"/>
      <c r="R251" s="242"/>
      <c r="S251" s="242"/>
      <c r="T251" s="242"/>
      <c r="U251" s="242"/>
      <c r="V251" s="242"/>
      <c r="W251" s="242"/>
      <c r="X251" s="242"/>
      <c r="Y251" s="242"/>
      <c r="Z251" s="242"/>
      <c r="AA251" s="242"/>
      <c r="AB251" s="242"/>
      <c r="AC251" s="242"/>
      <c r="AD251" s="242"/>
      <c r="AE251" s="242"/>
      <c r="AF251" s="242"/>
      <c r="AG251" s="242"/>
      <c r="AH251" s="242"/>
      <c r="AI251" s="242"/>
      <c r="AJ251" s="242"/>
      <c r="AK251" s="242"/>
      <c r="AL251" s="242"/>
      <c r="AM251" s="242"/>
      <c r="AN251" s="242"/>
      <c r="AO251" s="242"/>
      <c r="AP251" s="242"/>
      <c r="AQ251" s="242"/>
      <c r="AR251" s="242"/>
      <c r="AS251" s="242"/>
      <c r="AT251" s="242"/>
      <c r="AU251" s="242"/>
      <c r="AV251" s="242"/>
      <c r="AW251" s="242"/>
      <c r="AX251" s="242"/>
      <c r="AY251" s="242"/>
      <c r="AZ251" s="242"/>
      <c r="BA251" s="242"/>
      <c r="BB251" s="242"/>
    </row>
    <row r="252" spans="1:54" ht="15" x14ac:dyDescent="0.2">
      <c r="A252" s="243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  <c r="X252" s="242"/>
      <c r="Y252" s="242"/>
      <c r="Z252" s="242"/>
      <c r="AA252" s="242"/>
      <c r="AB252" s="242"/>
      <c r="AC252" s="242"/>
      <c r="AD252" s="242"/>
      <c r="AE252" s="242"/>
      <c r="AF252" s="242"/>
      <c r="AG252" s="242"/>
      <c r="AH252" s="242"/>
      <c r="AI252" s="242"/>
      <c r="AJ252" s="242"/>
      <c r="AK252" s="242"/>
      <c r="AL252" s="242"/>
      <c r="AM252" s="242"/>
      <c r="AN252" s="242"/>
      <c r="AO252" s="242"/>
      <c r="AP252" s="242"/>
      <c r="AQ252" s="242"/>
      <c r="AR252" s="242"/>
      <c r="AS252" s="242"/>
      <c r="AT252" s="242"/>
      <c r="AU252" s="242"/>
      <c r="AV252" s="242"/>
      <c r="AW252" s="242"/>
      <c r="AX252" s="242"/>
      <c r="AY252" s="242"/>
      <c r="AZ252" s="242"/>
      <c r="BA252" s="242"/>
      <c r="BB252" s="242"/>
    </row>
    <row r="253" spans="1:54" ht="15" x14ac:dyDescent="0.2">
      <c r="A253" s="243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2"/>
      <c r="O253" s="242"/>
      <c r="P253" s="242"/>
      <c r="Q253" s="242"/>
      <c r="R253" s="242"/>
      <c r="S253" s="242"/>
      <c r="T253" s="242"/>
      <c r="U253" s="242"/>
      <c r="V253" s="242"/>
      <c r="W253" s="242"/>
      <c r="X253" s="242"/>
      <c r="Y253" s="242"/>
      <c r="Z253" s="242"/>
      <c r="AA253" s="242"/>
      <c r="AB253" s="242"/>
      <c r="AC253" s="242"/>
      <c r="AD253" s="242"/>
      <c r="AE253" s="242"/>
      <c r="AF253" s="242"/>
      <c r="AG253" s="242"/>
      <c r="AH253" s="242"/>
      <c r="AI253" s="242"/>
      <c r="AJ253" s="242"/>
      <c r="AK253" s="242"/>
      <c r="AL253" s="242"/>
      <c r="AM253" s="242"/>
      <c r="AN253" s="242"/>
      <c r="AO253" s="242"/>
      <c r="AP253" s="242"/>
      <c r="AQ253" s="242"/>
      <c r="AR253" s="242"/>
      <c r="AS253" s="242"/>
      <c r="AT253" s="242"/>
      <c r="AU253" s="242"/>
      <c r="AV253" s="242"/>
      <c r="AW253" s="242"/>
      <c r="AX253" s="242"/>
      <c r="AY253" s="242"/>
      <c r="AZ253" s="242"/>
      <c r="BA253" s="242"/>
      <c r="BB253" s="242"/>
    </row>
    <row r="254" spans="1:54" ht="15" x14ac:dyDescent="0.2">
      <c r="A254" s="243"/>
      <c r="D254" s="242"/>
      <c r="E254" s="242"/>
      <c r="F254" s="242"/>
      <c r="G254" s="242"/>
      <c r="H254" s="242"/>
      <c r="I254" s="242"/>
      <c r="J254" s="242"/>
      <c r="K254" s="242"/>
      <c r="L254" s="242"/>
      <c r="M254" s="242"/>
      <c r="N254" s="242"/>
      <c r="O254" s="242"/>
      <c r="P254" s="242"/>
      <c r="Q254" s="242"/>
      <c r="R254" s="242"/>
      <c r="S254" s="242"/>
      <c r="T254" s="242"/>
      <c r="U254" s="242"/>
      <c r="V254" s="242"/>
      <c r="W254" s="242"/>
      <c r="X254" s="242"/>
      <c r="Y254" s="242"/>
      <c r="Z254" s="242"/>
      <c r="AA254" s="242"/>
      <c r="AB254" s="242"/>
      <c r="AC254" s="242"/>
      <c r="AD254" s="242"/>
      <c r="AE254" s="242"/>
      <c r="AF254" s="242"/>
      <c r="AG254" s="242"/>
      <c r="AH254" s="242"/>
      <c r="AI254" s="242"/>
      <c r="AJ254" s="242"/>
      <c r="AK254" s="242"/>
      <c r="AL254" s="242"/>
      <c r="AM254" s="242"/>
      <c r="AN254" s="242"/>
      <c r="AO254" s="242"/>
      <c r="AP254" s="242"/>
      <c r="AQ254" s="242"/>
      <c r="AR254" s="242"/>
      <c r="AS254" s="242"/>
      <c r="AT254" s="242"/>
      <c r="AU254" s="242"/>
      <c r="AV254" s="242"/>
      <c r="AW254" s="242"/>
      <c r="AX254" s="242"/>
      <c r="AY254" s="242"/>
      <c r="AZ254" s="242"/>
      <c r="BA254" s="242"/>
      <c r="BB254" s="242"/>
    </row>
    <row r="255" spans="1:54" ht="15" x14ac:dyDescent="0.2">
      <c r="A255" s="243"/>
      <c r="D255" s="242"/>
      <c r="E255" s="242"/>
      <c r="F255" s="242"/>
      <c r="G255" s="242"/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  <c r="R255" s="242"/>
      <c r="S255" s="242"/>
      <c r="T255" s="242"/>
      <c r="U255" s="242"/>
      <c r="V255" s="242"/>
      <c r="W255" s="242"/>
      <c r="X255" s="242"/>
      <c r="Y255" s="242"/>
      <c r="Z255" s="242"/>
      <c r="AA255" s="242"/>
      <c r="AB255" s="242"/>
      <c r="AC255" s="242"/>
      <c r="AD255" s="242"/>
      <c r="AE255" s="242"/>
      <c r="AF255" s="242"/>
      <c r="AG255" s="242"/>
      <c r="AH255" s="242"/>
      <c r="AI255" s="242"/>
      <c r="AJ255" s="242"/>
      <c r="AK255" s="242"/>
      <c r="AL255" s="242"/>
      <c r="AM255" s="242"/>
      <c r="AN255" s="242"/>
      <c r="AO255" s="242"/>
      <c r="AP255" s="242"/>
      <c r="AQ255" s="242"/>
      <c r="AR255" s="242"/>
      <c r="AS255" s="242"/>
      <c r="AT255" s="242"/>
      <c r="AU255" s="242"/>
      <c r="AV255" s="242"/>
      <c r="AW255" s="242"/>
      <c r="AX255" s="242"/>
      <c r="AY255" s="242"/>
      <c r="AZ255" s="242"/>
      <c r="BA255" s="242"/>
      <c r="BB255" s="242"/>
    </row>
    <row r="256" spans="1:54" ht="15" x14ac:dyDescent="0.2">
      <c r="A256" s="243"/>
      <c r="D256" s="242"/>
      <c r="E256" s="242"/>
      <c r="F256" s="242"/>
      <c r="G256" s="242"/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  <c r="R256" s="242"/>
      <c r="S256" s="242"/>
      <c r="T256" s="242"/>
      <c r="U256" s="242"/>
      <c r="V256" s="242"/>
      <c r="W256" s="242"/>
      <c r="X256" s="242"/>
      <c r="Y256" s="242"/>
      <c r="Z256" s="242"/>
      <c r="AA256" s="242"/>
      <c r="AB256" s="242"/>
      <c r="AC256" s="242"/>
      <c r="AD256" s="242"/>
      <c r="AE256" s="242"/>
      <c r="AF256" s="242"/>
      <c r="AG256" s="242"/>
      <c r="AH256" s="242"/>
      <c r="AI256" s="242"/>
      <c r="AJ256" s="242"/>
      <c r="AK256" s="242"/>
      <c r="AL256" s="242"/>
      <c r="AM256" s="242"/>
      <c r="AN256" s="242"/>
      <c r="AO256" s="242"/>
      <c r="AP256" s="242"/>
      <c r="AQ256" s="242"/>
      <c r="AR256" s="242"/>
      <c r="AS256" s="242"/>
      <c r="AT256" s="242"/>
      <c r="AU256" s="242"/>
      <c r="AV256" s="242"/>
      <c r="AW256" s="242"/>
      <c r="AX256" s="242"/>
      <c r="AY256" s="242"/>
      <c r="AZ256" s="242"/>
      <c r="BA256" s="242"/>
      <c r="BB256" s="242"/>
    </row>
    <row r="257" spans="1:54" ht="15" x14ac:dyDescent="0.2">
      <c r="A257" s="243"/>
      <c r="D257" s="242"/>
      <c r="E257" s="242"/>
      <c r="F257" s="242"/>
      <c r="G257" s="242"/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  <c r="R257" s="242"/>
      <c r="S257" s="242"/>
      <c r="T257" s="242"/>
      <c r="U257" s="242"/>
      <c r="V257" s="242"/>
      <c r="W257" s="242"/>
      <c r="X257" s="242"/>
      <c r="Y257" s="242"/>
      <c r="Z257" s="242"/>
      <c r="AA257" s="242"/>
      <c r="AB257" s="242"/>
      <c r="AC257" s="242"/>
      <c r="AD257" s="242"/>
      <c r="AE257" s="242"/>
      <c r="AF257" s="242"/>
      <c r="AG257" s="242"/>
      <c r="AH257" s="242"/>
      <c r="AI257" s="242"/>
      <c r="AJ257" s="242"/>
      <c r="AK257" s="242"/>
      <c r="AL257" s="242"/>
      <c r="AM257" s="242"/>
      <c r="AN257" s="242"/>
      <c r="AO257" s="242"/>
      <c r="AP257" s="242"/>
      <c r="AQ257" s="242"/>
      <c r="AR257" s="242"/>
      <c r="AS257" s="242"/>
      <c r="AT257" s="242"/>
      <c r="AU257" s="242"/>
      <c r="AV257" s="242"/>
      <c r="AW257" s="242"/>
      <c r="AX257" s="242"/>
      <c r="AY257" s="242"/>
      <c r="AZ257" s="242"/>
      <c r="BA257" s="242"/>
      <c r="BB257" s="242"/>
    </row>
    <row r="258" spans="1:54" ht="15" x14ac:dyDescent="0.2">
      <c r="A258" s="243"/>
      <c r="D258" s="242"/>
      <c r="E258" s="242"/>
      <c r="F258" s="242"/>
      <c r="G258" s="242"/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  <c r="R258" s="242"/>
      <c r="S258" s="242"/>
      <c r="T258" s="242"/>
      <c r="U258" s="242"/>
      <c r="V258" s="242"/>
      <c r="W258" s="242"/>
      <c r="X258" s="242"/>
      <c r="Y258" s="242"/>
      <c r="Z258" s="242"/>
      <c r="AA258" s="242"/>
      <c r="AB258" s="242"/>
      <c r="AC258" s="242"/>
      <c r="AD258" s="242"/>
      <c r="AE258" s="242"/>
      <c r="AF258" s="242"/>
      <c r="AG258" s="242"/>
      <c r="AH258" s="242"/>
      <c r="AI258" s="242"/>
      <c r="AJ258" s="242"/>
      <c r="AK258" s="242"/>
      <c r="AL258" s="242"/>
      <c r="AM258" s="242"/>
      <c r="AN258" s="242"/>
      <c r="AO258" s="242"/>
      <c r="AP258" s="242"/>
      <c r="AQ258" s="242"/>
      <c r="AR258" s="242"/>
      <c r="AS258" s="242"/>
      <c r="AT258" s="242"/>
      <c r="AU258" s="242"/>
      <c r="AV258" s="242"/>
      <c r="AW258" s="242"/>
      <c r="AX258" s="242"/>
      <c r="AY258" s="242"/>
      <c r="AZ258" s="242"/>
      <c r="BA258" s="242"/>
      <c r="BB258" s="242"/>
    </row>
    <row r="259" spans="1:54" ht="15" x14ac:dyDescent="0.2">
      <c r="A259" s="243"/>
      <c r="D259" s="242"/>
      <c r="E259" s="242"/>
      <c r="F259" s="242"/>
      <c r="G259" s="242"/>
      <c r="H259" s="242"/>
      <c r="I259" s="242"/>
      <c r="J259" s="242"/>
      <c r="K259" s="242"/>
      <c r="L259" s="242"/>
      <c r="M259" s="242"/>
      <c r="N259" s="242"/>
      <c r="O259" s="242"/>
      <c r="P259" s="242"/>
      <c r="Q259" s="242"/>
      <c r="R259" s="242"/>
      <c r="S259" s="242"/>
      <c r="T259" s="242"/>
      <c r="U259" s="242"/>
      <c r="V259" s="242"/>
      <c r="W259" s="242"/>
      <c r="X259" s="242"/>
      <c r="Y259" s="242"/>
      <c r="Z259" s="242"/>
      <c r="AA259" s="242"/>
      <c r="AB259" s="242"/>
      <c r="AC259" s="242"/>
      <c r="AD259" s="242"/>
      <c r="AE259" s="242"/>
      <c r="AF259" s="242"/>
      <c r="AG259" s="242"/>
      <c r="AH259" s="242"/>
      <c r="AI259" s="242"/>
      <c r="AJ259" s="242"/>
      <c r="AK259" s="242"/>
      <c r="AL259" s="242"/>
      <c r="AM259" s="242"/>
      <c r="AN259" s="242"/>
      <c r="AO259" s="242"/>
      <c r="AP259" s="242"/>
      <c r="AQ259" s="242"/>
      <c r="AR259" s="242"/>
      <c r="AS259" s="242"/>
      <c r="AT259" s="242"/>
      <c r="AU259" s="242"/>
      <c r="AV259" s="242"/>
      <c r="AW259" s="242"/>
      <c r="AX259" s="242"/>
      <c r="AY259" s="242"/>
      <c r="AZ259" s="242"/>
      <c r="BA259" s="242"/>
      <c r="BB259" s="242"/>
    </row>
    <row r="260" spans="1:54" ht="15" x14ac:dyDescent="0.2">
      <c r="A260" s="243"/>
      <c r="D260" s="242"/>
      <c r="E260" s="242"/>
      <c r="F260" s="242"/>
      <c r="G260" s="242"/>
      <c r="H260" s="242"/>
      <c r="I260" s="242"/>
      <c r="J260" s="242"/>
      <c r="K260" s="242"/>
      <c r="L260" s="242"/>
      <c r="M260" s="242"/>
      <c r="N260" s="242"/>
      <c r="O260" s="242"/>
      <c r="P260" s="242"/>
      <c r="Q260" s="242"/>
      <c r="R260" s="242"/>
      <c r="S260" s="242"/>
      <c r="T260" s="242"/>
      <c r="U260" s="242"/>
      <c r="V260" s="242"/>
      <c r="W260" s="242"/>
      <c r="X260" s="242"/>
      <c r="Y260" s="242"/>
      <c r="Z260" s="242"/>
      <c r="AA260" s="242"/>
      <c r="AB260" s="242"/>
      <c r="AC260" s="242"/>
      <c r="AD260" s="242"/>
      <c r="AE260" s="242"/>
      <c r="AF260" s="242"/>
      <c r="AG260" s="242"/>
      <c r="AH260" s="242"/>
      <c r="AI260" s="242"/>
      <c r="AJ260" s="242"/>
      <c r="AK260" s="242"/>
      <c r="AL260" s="242"/>
      <c r="AM260" s="242"/>
      <c r="AN260" s="242"/>
      <c r="AO260" s="242"/>
      <c r="AP260" s="242"/>
      <c r="AQ260" s="242"/>
      <c r="AR260" s="242"/>
      <c r="AS260" s="242"/>
      <c r="AT260" s="242"/>
      <c r="AU260" s="242"/>
      <c r="AV260" s="242"/>
      <c r="AW260" s="242"/>
      <c r="AX260" s="242"/>
      <c r="AY260" s="242"/>
      <c r="AZ260" s="242"/>
      <c r="BA260" s="242"/>
      <c r="BB260" s="242"/>
    </row>
    <row r="261" spans="1:54" ht="15" x14ac:dyDescent="0.2">
      <c r="A261" s="243"/>
      <c r="D261" s="242"/>
      <c r="E261" s="242"/>
      <c r="F261" s="242"/>
      <c r="G261" s="242"/>
      <c r="H261" s="242"/>
      <c r="I261" s="242"/>
      <c r="J261" s="242"/>
      <c r="K261" s="242"/>
      <c r="L261" s="242"/>
      <c r="M261" s="242"/>
      <c r="N261" s="242"/>
      <c r="O261" s="242"/>
      <c r="P261" s="242"/>
      <c r="Q261" s="242"/>
      <c r="R261" s="242"/>
      <c r="S261" s="242"/>
      <c r="T261" s="242"/>
      <c r="U261" s="242"/>
      <c r="V261" s="242"/>
      <c r="W261" s="242"/>
      <c r="X261" s="242"/>
      <c r="Y261" s="242"/>
      <c r="Z261" s="242"/>
      <c r="AA261" s="242"/>
      <c r="AB261" s="242"/>
      <c r="AC261" s="242"/>
      <c r="AD261" s="242"/>
      <c r="AE261" s="242"/>
      <c r="AF261" s="242"/>
      <c r="AG261" s="242"/>
      <c r="AH261" s="242"/>
      <c r="AI261" s="242"/>
      <c r="AJ261" s="242"/>
      <c r="AK261" s="242"/>
      <c r="AL261" s="242"/>
      <c r="AM261" s="242"/>
      <c r="AN261" s="242"/>
      <c r="AO261" s="242"/>
      <c r="AP261" s="242"/>
      <c r="AQ261" s="242"/>
      <c r="AR261" s="242"/>
      <c r="AS261" s="242"/>
      <c r="AT261" s="242"/>
      <c r="AU261" s="242"/>
      <c r="AV261" s="242"/>
      <c r="AW261" s="242"/>
      <c r="AX261" s="242"/>
      <c r="AY261" s="242"/>
      <c r="AZ261" s="242"/>
      <c r="BA261" s="242"/>
      <c r="BB261" s="242"/>
    </row>
    <row r="262" spans="1:54" ht="15" x14ac:dyDescent="0.2">
      <c r="A262" s="243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  <c r="N262" s="242"/>
      <c r="O262" s="242"/>
      <c r="P262" s="242"/>
      <c r="Q262" s="242"/>
      <c r="R262" s="242"/>
      <c r="S262" s="242"/>
      <c r="T262" s="242"/>
      <c r="U262" s="242"/>
      <c r="V262" s="242"/>
      <c r="W262" s="242"/>
      <c r="X262" s="242"/>
      <c r="Y262" s="242"/>
      <c r="Z262" s="242"/>
      <c r="AA262" s="242"/>
      <c r="AB262" s="242"/>
      <c r="AC262" s="242"/>
      <c r="AD262" s="242"/>
      <c r="AE262" s="242"/>
      <c r="AF262" s="242"/>
      <c r="AG262" s="242"/>
      <c r="AH262" s="242"/>
      <c r="AI262" s="242"/>
      <c r="AJ262" s="242"/>
      <c r="AK262" s="242"/>
      <c r="AL262" s="242"/>
      <c r="AM262" s="242"/>
      <c r="AN262" s="242"/>
      <c r="AO262" s="242"/>
      <c r="AP262" s="242"/>
      <c r="AQ262" s="242"/>
      <c r="AR262" s="242"/>
      <c r="AS262" s="242"/>
      <c r="AT262" s="242"/>
      <c r="AU262" s="242"/>
      <c r="AV262" s="242"/>
      <c r="AW262" s="242"/>
      <c r="AX262" s="242"/>
      <c r="AY262" s="242"/>
      <c r="AZ262" s="242"/>
      <c r="BA262" s="242"/>
      <c r="BB262" s="242"/>
    </row>
    <row r="263" spans="1:54" ht="15" x14ac:dyDescent="0.2">
      <c r="A263" s="243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  <c r="X263" s="242"/>
      <c r="Y263" s="242"/>
      <c r="Z263" s="242"/>
      <c r="AA263" s="242"/>
      <c r="AB263" s="242"/>
      <c r="AC263" s="242"/>
      <c r="AD263" s="242"/>
      <c r="AE263" s="242"/>
      <c r="AF263" s="242"/>
      <c r="AG263" s="242"/>
      <c r="AH263" s="242"/>
      <c r="AI263" s="242"/>
      <c r="AJ263" s="242"/>
      <c r="AK263" s="242"/>
      <c r="AL263" s="242"/>
      <c r="AM263" s="242"/>
      <c r="AN263" s="242"/>
      <c r="AO263" s="242"/>
      <c r="AP263" s="242"/>
      <c r="AQ263" s="242"/>
      <c r="AR263" s="242"/>
      <c r="AS263" s="242"/>
      <c r="AT263" s="242"/>
      <c r="AU263" s="242"/>
      <c r="AV263" s="242"/>
      <c r="AW263" s="242"/>
      <c r="AX263" s="242"/>
      <c r="AY263" s="242"/>
      <c r="AZ263" s="242"/>
      <c r="BA263" s="242"/>
      <c r="BB263" s="242"/>
    </row>
    <row r="264" spans="1:54" ht="15" x14ac:dyDescent="0.2">
      <c r="A264" s="243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  <c r="X264" s="242"/>
      <c r="Y264" s="242"/>
      <c r="Z264" s="242"/>
      <c r="AA264" s="242"/>
      <c r="AB264" s="242"/>
      <c r="AC264" s="242"/>
      <c r="AD264" s="242"/>
      <c r="AE264" s="242"/>
      <c r="AF264" s="242"/>
      <c r="AG264" s="242"/>
      <c r="AH264" s="242"/>
      <c r="AI264" s="242"/>
      <c r="AJ264" s="242"/>
      <c r="AK264" s="242"/>
      <c r="AL264" s="242"/>
      <c r="AM264" s="242"/>
      <c r="AN264" s="242"/>
      <c r="AO264" s="242"/>
      <c r="AP264" s="242"/>
      <c r="AQ264" s="242"/>
      <c r="AR264" s="242"/>
      <c r="AS264" s="242"/>
      <c r="AT264" s="242"/>
      <c r="AU264" s="242"/>
      <c r="AV264" s="242"/>
      <c r="AW264" s="242"/>
      <c r="AX264" s="242"/>
      <c r="AY264" s="242"/>
      <c r="AZ264" s="242"/>
      <c r="BA264" s="242"/>
      <c r="BB264" s="242"/>
    </row>
    <row r="265" spans="1:54" ht="15" x14ac:dyDescent="0.2">
      <c r="A265" s="243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  <c r="X265" s="242"/>
      <c r="Y265" s="242"/>
      <c r="Z265" s="242"/>
      <c r="AA265" s="242"/>
      <c r="AB265" s="242"/>
      <c r="AC265" s="242"/>
      <c r="AD265" s="242"/>
      <c r="AE265" s="242"/>
      <c r="AF265" s="242"/>
      <c r="AG265" s="242"/>
      <c r="AH265" s="242"/>
      <c r="AI265" s="242"/>
      <c r="AJ265" s="242"/>
      <c r="AK265" s="242"/>
      <c r="AL265" s="242"/>
      <c r="AM265" s="242"/>
      <c r="AN265" s="242"/>
      <c r="AO265" s="242"/>
      <c r="AP265" s="242"/>
      <c r="AQ265" s="242"/>
      <c r="AR265" s="242"/>
      <c r="AS265" s="242"/>
      <c r="AT265" s="242"/>
      <c r="AU265" s="242"/>
      <c r="AV265" s="242"/>
      <c r="AW265" s="242"/>
      <c r="AX265" s="242"/>
      <c r="AY265" s="242"/>
      <c r="AZ265" s="242"/>
      <c r="BA265" s="242"/>
      <c r="BB265" s="242"/>
    </row>
    <row r="266" spans="1:54" ht="15" x14ac:dyDescent="0.2">
      <c r="A266" s="243"/>
      <c r="D266" s="242"/>
      <c r="E266" s="242"/>
      <c r="F266" s="242"/>
      <c r="G266" s="242"/>
      <c r="H266" s="242"/>
      <c r="I266" s="242"/>
      <c r="J266" s="242"/>
      <c r="K266" s="242"/>
      <c r="L266" s="242"/>
      <c r="M266" s="242"/>
      <c r="N266" s="242"/>
      <c r="O266" s="242"/>
      <c r="P266" s="242"/>
      <c r="Q266" s="242"/>
      <c r="R266" s="242"/>
      <c r="S266" s="242"/>
      <c r="T266" s="242"/>
      <c r="U266" s="242"/>
      <c r="V266" s="242"/>
      <c r="W266" s="242"/>
      <c r="X266" s="242"/>
      <c r="Y266" s="242"/>
      <c r="Z266" s="242"/>
      <c r="AA266" s="242"/>
      <c r="AB266" s="242"/>
      <c r="AC266" s="242"/>
      <c r="AD266" s="242"/>
      <c r="AE266" s="242"/>
      <c r="AF266" s="242"/>
      <c r="AG266" s="242"/>
      <c r="AH266" s="242"/>
      <c r="AI266" s="242"/>
      <c r="AJ266" s="242"/>
      <c r="AK266" s="242"/>
      <c r="AL266" s="242"/>
      <c r="AM266" s="242"/>
      <c r="AN266" s="242"/>
      <c r="AO266" s="242"/>
      <c r="AP266" s="242"/>
      <c r="AQ266" s="242"/>
      <c r="AR266" s="242"/>
      <c r="AS266" s="242"/>
      <c r="AT266" s="242"/>
      <c r="AU266" s="242"/>
      <c r="AV266" s="242"/>
      <c r="AW266" s="242"/>
      <c r="AX266" s="242"/>
      <c r="AY266" s="242"/>
      <c r="AZ266" s="242"/>
      <c r="BA266" s="242"/>
      <c r="BB266" s="242"/>
    </row>
    <row r="267" spans="1:54" ht="15" x14ac:dyDescent="0.2">
      <c r="A267" s="243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242"/>
      <c r="P267" s="242"/>
      <c r="Q267" s="242"/>
      <c r="R267" s="242"/>
      <c r="S267" s="242"/>
      <c r="T267" s="242"/>
      <c r="U267" s="242"/>
      <c r="V267" s="242"/>
      <c r="W267" s="242"/>
      <c r="X267" s="242"/>
      <c r="Y267" s="242"/>
      <c r="Z267" s="242"/>
      <c r="AA267" s="242"/>
      <c r="AB267" s="242"/>
      <c r="AC267" s="242"/>
      <c r="AD267" s="242"/>
      <c r="AE267" s="242"/>
      <c r="AF267" s="242"/>
      <c r="AG267" s="242"/>
      <c r="AH267" s="242"/>
      <c r="AI267" s="242"/>
      <c r="AJ267" s="242"/>
      <c r="AK267" s="242"/>
      <c r="AL267" s="242"/>
      <c r="AM267" s="242"/>
      <c r="AN267" s="242"/>
      <c r="AO267" s="242"/>
      <c r="AP267" s="242"/>
      <c r="AQ267" s="242"/>
      <c r="AR267" s="242"/>
      <c r="AS267" s="242"/>
      <c r="AT267" s="242"/>
      <c r="AU267" s="242"/>
      <c r="AV267" s="242"/>
      <c r="AW267" s="242"/>
      <c r="AX267" s="242"/>
      <c r="AY267" s="242"/>
      <c r="AZ267" s="242"/>
      <c r="BA267" s="242"/>
      <c r="BB267" s="242"/>
    </row>
    <row r="268" spans="1:54" ht="15" x14ac:dyDescent="0.2">
      <c r="A268" s="243"/>
      <c r="D268" s="242"/>
      <c r="E268" s="242"/>
      <c r="F268" s="242"/>
      <c r="G268" s="242"/>
      <c r="H268" s="242"/>
      <c r="I268" s="242"/>
      <c r="J268" s="242"/>
      <c r="K268" s="242"/>
      <c r="L268" s="242"/>
      <c r="M268" s="242"/>
      <c r="N268" s="242"/>
      <c r="O268" s="242"/>
      <c r="P268" s="242"/>
      <c r="Q268" s="242"/>
      <c r="R268" s="242"/>
      <c r="S268" s="242"/>
      <c r="T268" s="242"/>
      <c r="U268" s="242"/>
      <c r="V268" s="242"/>
      <c r="W268" s="242"/>
      <c r="X268" s="242"/>
      <c r="Y268" s="242"/>
      <c r="Z268" s="242"/>
      <c r="AA268" s="242"/>
      <c r="AB268" s="242"/>
      <c r="AC268" s="242"/>
      <c r="AD268" s="242"/>
      <c r="AE268" s="242"/>
      <c r="AF268" s="242"/>
      <c r="AG268" s="242"/>
      <c r="AH268" s="242"/>
      <c r="AI268" s="242"/>
      <c r="AJ268" s="242"/>
      <c r="AK268" s="242"/>
      <c r="AL268" s="242"/>
      <c r="AM268" s="242"/>
      <c r="AN268" s="242"/>
      <c r="AO268" s="242"/>
      <c r="AP268" s="242"/>
      <c r="AQ268" s="242"/>
      <c r="AR268" s="242"/>
      <c r="AS268" s="242"/>
      <c r="AT268" s="242"/>
      <c r="AU268" s="242"/>
      <c r="AV268" s="242"/>
      <c r="AW268" s="242"/>
      <c r="AX268" s="242"/>
      <c r="AY268" s="242"/>
      <c r="AZ268" s="242"/>
      <c r="BA268" s="242"/>
      <c r="BB268" s="242"/>
    </row>
    <row r="269" spans="1:54" ht="15" x14ac:dyDescent="0.2">
      <c r="A269" s="243"/>
      <c r="D269" s="242"/>
      <c r="E269" s="242"/>
      <c r="F269" s="242"/>
      <c r="G269" s="242"/>
      <c r="H269" s="242"/>
      <c r="I269" s="242"/>
      <c r="J269" s="242"/>
      <c r="K269" s="242"/>
      <c r="L269" s="242"/>
      <c r="M269" s="242"/>
      <c r="N269" s="242"/>
      <c r="O269" s="242"/>
      <c r="P269" s="242"/>
      <c r="Q269" s="242"/>
      <c r="R269" s="242"/>
      <c r="S269" s="242"/>
      <c r="T269" s="242"/>
      <c r="U269" s="242"/>
      <c r="V269" s="242"/>
      <c r="W269" s="242"/>
      <c r="X269" s="242"/>
      <c r="Y269" s="242"/>
      <c r="Z269" s="242"/>
      <c r="AA269" s="242"/>
      <c r="AB269" s="242"/>
      <c r="AC269" s="242"/>
      <c r="AD269" s="242"/>
      <c r="AE269" s="242"/>
      <c r="AF269" s="242"/>
      <c r="AG269" s="242"/>
      <c r="AH269" s="242"/>
      <c r="AI269" s="242"/>
      <c r="AJ269" s="242"/>
      <c r="AK269" s="242"/>
      <c r="AL269" s="242"/>
      <c r="AM269" s="242"/>
      <c r="AN269" s="242"/>
      <c r="AO269" s="242"/>
      <c r="AP269" s="242"/>
      <c r="AQ269" s="242"/>
      <c r="AR269" s="242"/>
      <c r="AS269" s="242"/>
      <c r="AT269" s="242"/>
      <c r="AU269" s="242"/>
      <c r="AV269" s="242"/>
      <c r="AW269" s="242"/>
      <c r="AX269" s="242"/>
      <c r="AY269" s="242"/>
      <c r="AZ269" s="242"/>
      <c r="BA269" s="242"/>
      <c r="BB269" s="242"/>
    </row>
    <row r="270" spans="1:54" ht="15" x14ac:dyDescent="0.2">
      <c r="A270" s="243"/>
      <c r="D270" s="242"/>
      <c r="E270" s="242"/>
      <c r="F270" s="242"/>
      <c r="G270" s="242"/>
      <c r="H270" s="242"/>
      <c r="I270" s="242"/>
      <c r="J270" s="242"/>
      <c r="K270" s="242"/>
      <c r="L270" s="242"/>
      <c r="M270" s="242"/>
      <c r="N270" s="242"/>
      <c r="O270" s="242"/>
      <c r="P270" s="242"/>
      <c r="Q270" s="242"/>
      <c r="R270" s="242"/>
      <c r="S270" s="242"/>
      <c r="T270" s="242"/>
      <c r="U270" s="242"/>
      <c r="V270" s="242"/>
      <c r="W270" s="242"/>
      <c r="X270" s="242"/>
      <c r="Y270" s="242"/>
      <c r="Z270" s="242"/>
      <c r="AA270" s="242"/>
      <c r="AB270" s="242"/>
      <c r="AC270" s="242"/>
      <c r="AD270" s="242"/>
      <c r="AE270" s="242"/>
      <c r="AF270" s="242"/>
      <c r="AG270" s="242"/>
      <c r="AH270" s="242"/>
      <c r="AI270" s="242"/>
      <c r="AJ270" s="242"/>
      <c r="AK270" s="242"/>
      <c r="AL270" s="242"/>
      <c r="AM270" s="242"/>
      <c r="AN270" s="242"/>
      <c r="AO270" s="242"/>
      <c r="AP270" s="242"/>
      <c r="AQ270" s="242"/>
      <c r="AR270" s="242"/>
      <c r="AS270" s="242"/>
      <c r="AT270" s="242"/>
      <c r="AU270" s="242"/>
      <c r="AV270" s="242"/>
      <c r="AW270" s="242"/>
      <c r="AX270" s="242"/>
      <c r="AY270" s="242"/>
      <c r="AZ270" s="242"/>
      <c r="BA270" s="242"/>
      <c r="BB270" s="242"/>
    </row>
    <row r="271" spans="1:54" ht="15" x14ac:dyDescent="0.2">
      <c r="A271" s="243"/>
      <c r="D271" s="242"/>
      <c r="E271" s="242"/>
      <c r="F271" s="242"/>
      <c r="G271" s="242"/>
      <c r="H271" s="242"/>
      <c r="I271" s="242"/>
      <c r="J271" s="242"/>
      <c r="K271" s="242"/>
      <c r="L271" s="242"/>
      <c r="M271" s="242"/>
      <c r="N271" s="242"/>
      <c r="O271" s="242"/>
      <c r="P271" s="242"/>
      <c r="Q271" s="242"/>
      <c r="R271" s="242"/>
      <c r="S271" s="242"/>
      <c r="T271" s="242"/>
      <c r="U271" s="242"/>
      <c r="V271" s="242"/>
      <c r="W271" s="242"/>
      <c r="X271" s="242"/>
      <c r="Y271" s="242"/>
      <c r="Z271" s="242"/>
      <c r="AA271" s="242"/>
      <c r="AB271" s="242"/>
      <c r="AC271" s="242"/>
      <c r="AD271" s="242"/>
      <c r="AE271" s="242"/>
      <c r="AF271" s="242"/>
      <c r="AG271" s="242"/>
      <c r="AH271" s="242"/>
      <c r="AI271" s="242"/>
      <c r="AJ271" s="242"/>
      <c r="AK271" s="242"/>
      <c r="AL271" s="242"/>
      <c r="AM271" s="242"/>
      <c r="AN271" s="242"/>
      <c r="AO271" s="242"/>
      <c r="AP271" s="242"/>
      <c r="AQ271" s="242"/>
      <c r="AR271" s="242"/>
      <c r="AS271" s="242"/>
      <c r="AT271" s="242"/>
      <c r="AU271" s="242"/>
      <c r="AV271" s="242"/>
      <c r="AW271" s="242"/>
      <c r="AX271" s="242"/>
      <c r="AY271" s="242"/>
      <c r="AZ271" s="242"/>
      <c r="BA271" s="242"/>
      <c r="BB271" s="242"/>
    </row>
    <row r="272" spans="1:54" ht="15" x14ac:dyDescent="0.2">
      <c r="A272" s="243"/>
      <c r="D272" s="242"/>
      <c r="E272" s="242"/>
      <c r="F272" s="242"/>
      <c r="G272" s="242"/>
      <c r="H272" s="242"/>
      <c r="I272" s="242"/>
      <c r="J272" s="242"/>
      <c r="K272" s="242"/>
      <c r="L272" s="242"/>
      <c r="M272" s="242"/>
      <c r="N272" s="242"/>
      <c r="O272" s="242"/>
      <c r="P272" s="242"/>
      <c r="Q272" s="242"/>
      <c r="R272" s="242"/>
      <c r="S272" s="242"/>
      <c r="T272" s="242"/>
      <c r="U272" s="242"/>
      <c r="V272" s="242"/>
      <c r="W272" s="242"/>
      <c r="X272" s="242"/>
      <c r="Y272" s="242"/>
      <c r="Z272" s="242"/>
      <c r="AA272" s="242"/>
      <c r="AB272" s="242"/>
      <c r="AC272" s="242"/>
      <c r="AD272" s="242"/>
      <c r="AE272" s="242"/>
      <c r="AF272" s="242"/>
      <c r="AG272" s="242"/>
      <c r="AH272" s="242"/>
      <c r="AI272" s="242"/>
      <c r="AJ272" s="242"/>
      <c r="AK272" s="242"/>
      <c r="AL272" s="242"/>
      <c r="AM272" s="242"/>
      <c r="AN272" s="242"/>
      <c r="AO272" s="242"/>
      <c r="AP272" s="242"/>
      <c r="AQ272" s="242"/>
      <c r="AR272" s="242"/>
      <c r="AS272" s="242"/>
      <c r="AT272" s="242"/>
      <c r="AU272" s="242"/>
      <c r="AV272" s="242"/>
      <c r="AW272" s="242"/>
      <c r="AX272" s="242"/>
      <c r="AY272" s="242"/>
      <c r="AZ272" s="242"/>
      <c r="BA272" s="242"/>
      <c r="BB272" s="242"/>
    </row>
    <row r="273" spans="1:54" ht="15" x14ac:dyDescent="0.2">
      <c r="A273" s="243"/>
      <c r="D273" s="242"/>
      <c r="E273" s="242"/>
      <c r="F273" s="242"/>
      <c r="G273" s="242"/>
      <c r="H273" s="242"/>
      <c r="I273" s="242"/>
      <c r="J273" s="242"/>
      <c r="K273" s="242"/>
      <c r="L273" s="242"/>
      <c r="M273" s="242"/>
      <c r="N273" s="242"/>
      <c r="O273" s="242"/>
      <c r="P273" s="242"/>
      <c r="Q273" s="242"/>
      <c r="R273" s="242"/>
      <c r="S273" s="242"/>
      <c r="T273" s="242"/>
      <c r="U273" s="242"/>
      <c r="V273" s="242"/>
      <c r="W273" s="242"/>
      <c r="X273" s="242"/>
      <c r="Y273" s="242"/>
      <c r="Z273" s="242"/>
      <c r="AA273" s="242"/>
      <c r="AB273" s="242"/>
      <c r="AC273" s="242"/>
      <c r="AD273" s="242"/>
      <c r="AE273" s="242"/>
      <c r="AF273" s="242"/>
      <c r="AG273" s="242"/>
      <c r="AH273" s="242"/>
      <c r="AI273" s="242"/>
      <c r="AJ273" s="242"/>
      <c r="AK273" s="242"/>
      <c r="AL273" s="242"/>
      <c r="AM273" s="242"/>
      <c r="AN273" s="242"/>
      <c r="AO273" s="242"/>
      <c r="AP273" s="242"/>
      <c r="AQ273" s="242"/>
      <c r="AR273" s="242"/>
      <c r="AS273" s="242"/>
      <c r="AT273" s="242"/>
      <c r="AU273" s="242"/>
      <c r="AV273" s="242"/>
      <c r="AW273" s="242"/>
      <c r="AX273" s="242"/>
      <c r="AY273" s="242"/>
      <c r="AZ273" s="242"/>
      <c r="BA273" s="242"/>
      <c r="BB273" s="242"/>
    </row>
    <row r="274" spans="1:54" ht="15" x14ac:dyDescent="0.2">
      <c r="A274" s="243"/>
      <c r="D274" s="242"/>
      <c r="E274" s="242"/>
      <c r="F274" s="242"/>
      <c r="G274" s="242"/>
      <c r="H274" s="242"/>
      <c r="I274" s="242"/>
      <c r="J274" s="242"/>
      <c r="K274" s="242"/>
      <c r="L274" s="242"/>
      <c r="M274" s="242"/>
      <c r="N274" s="242"/>
      <c r="O274" s="242"/>
      <c r="P274" s="242"/>
      <c r="Q274" s="242"/>
      <c r="R274" s="242"/>
      <c r="S274" s="242"/>
      <c r="T274" s="242"/>
      <c r="U274" s="242"/>
      <c r="V274" s="242"/>
      <c r="W274" s="242"/>
      <c r="X274" s="242"/>
      <c r="Y274" s="242"/>
      <c r="Z274" s="242"/>
      <c r="AA274" s="242"/>
      <c r="AB274" s="242"/>
      <c r="AC274" s="242"/>
      <c r="AD274" s="242"/>
      <c r="AE274" s="242"/>
      <c r="AF274" s="242"/>
      <c r="AG274" s="242"/>
      <c r="AH274" s="242"/>
      <c r="AI274" s="242"/>
      <c r="AJ274" s="242"/>
      <c r="AK274" s="242"/>
      <c r="AL274" s="242"/>
      <c r="AM274" s="242"/>
      <c r="AN274" s="242"/>
      <c r="AO274" s="242"/>
      <c r="AP274" s="242"/>
      <c r="AQ274" s="242"/>
      <c r="AR274" s="242"/>
      <c r="AS274" s="242"/>
      <c r="AT274" s="242"/>
      <c r="AU274" s="242"/>
      <c r="AV274" s="242"/>
      <c r="AW274" s="242"/>
      <c r="AX274" s="242"/>
      <c r="AY274" s="242"/>
      <c r="AZ274" s="242"/>
      <c r="BA274" s="242"/>
      <c r="BB274" s="242"/>
    </row>
    <row r="275" spans="1:54" ht="15" x14ac:dyDescent="0.2">
      <c r="A275" s="243"/>
      <c r="D275" s="242"/>
      <c r="E275" s="242"/>
      <c r="F275" s="242"/>
      <c r="G275" s="242"/>
      <c r="H275" s="242"/>
      <c r="I275" s="242"/>
      <c r="J275" s="242"/>
      <c r="K275" s="242"/>
      <c r="L275" s="242"/>
      <c r="M275" s="242"/>
      <c r="N275" s="242"/>
      <c r="O275" s="242"/>
      <c r="P275" s="242"/>
      <c r="Q275" s="242"/>
      <c r="R275" s="242"/>
      <c r="S275" s="242"/>
      <c r="T275" s="242"/>
      <c r="U275" s="242"/>
      <c r="V275" s="242"/>
      <c r="W275" s="242"/>
      <c r="X275" s="242"/>
      <c r="Y275" s="242"/>
      <c r="Z275" s="242"/>
      <c r="AA275" s="242"/>
      <c r="AB275" s="242"/>
      <c r="AC275" s="242"/>
      <c r="AD275" s="242"/>
      <c r="AE275" s="242"/>
      <c r="AF275" s="242"/>
      <c r="AG275" s="242"/>
      <c r="AH275" s="242"/>
      <c r="AI275" s="242"/>
      <c r="AJ275" s="242"/>
      <c r="AK275" s="242"/>
      <c r="AL275" s="242"/>
      <c r="AM275" s="242"/>
      <c r="AN275" s="242"/>
      <c r="AO275" s="242"/>
      <c r="AP275" s="242"/>
      <c r="AQ275" s="242"/>
      <c r="AR275" s="242"/>
      <c r="AS275" s="242"/>
      <c r="AT275" s="242"/>
      <c r="AU275" s="242"/>
      <c r="AV275" s="242"/>
      <c r="AW275" s="242"/>
      <c r="AX275" s="242"/>
      <c r="AY275" s="242"/>
      <c r="AZ275" s="242"/>
      <c r="BA275" s="242"/>
      <c r="BB275" s="242"/>
    </row>
    <row r="276" spans="1:54" ht="15" x14ac:dyDescent="0.2">
      <c r="A276" s="243"/>
      <c r="D276" s="242"/>
      <c r="E276" s="242"/>
      <c r="F276" s="242"/>
      <c r="G276" s="242"/>
      <c r="H276" s="242"/>
      <c r="I276" s="242"/>
      <c r="J276" s="242"/>
      <c r="K276" s="242"/>
      <c r="L276" s="242"/>
      <c r="M276" s="242"/>
      <c r="N276" s="242"/>
      <c r="O276" s="242"/>
      <c r="P276" s="242"/>
      <c r="Q276" s="242"/>
      <c r="R276" s="242"/>
      <c r="S276" s="242"/>
      <c r="T276" s="242"/>
      <c r="U276" s="242"/>
      <c r="V276" s="242"/>
      <c r="W276" s="242"/>
      <c r="X276" s="242"/>
      <c r="Y276" s="242"/>
      <c r="Z276" s="242"/>
      <c r="AA276" s="242"/>
      <c r="AB276" s="242"/>
      <c r="AC276" s="242"/>
      <c r="AD276" s="242"/>
      <c r="AE276" s="242"/>
      <c r="AF276" s="242"/>
      <c r="AG276" s="242"/>
      <c r="AH276" s="242"/>
      <c r="AI276" s="242"/>
      <c r="AJ276" s="242"/>
      <c r="AK276" s="242"/>
      <c r="AL276" s="242"/>
      <c r="AM276" s="242"/>
      <c r="AN276" s="242"/>
      <c r="AO276" s="242"/>
      <c r="AP276" s="242"/>
      <c r="AQ276" s="242"/>
      <c r="AR276" s="242"/>
      <c r="AS276" s="242"/>
      <c r="AT276" s="242"/>
      <c r="AU276" s="242"/>
      <c r="AV276" s="242"/>
      <c r="AW276" s="242"/>
      <c r="AX276" s="242"/>
      <c r="AY276" s="242"/>
      <c r="AZ276" s="242"/>
      <c r="BA276" s="242"/>
      <c r="BB276" s="242"/>
    </row>
    <row r="277" spans="1:54" ht="15" x14ac:dyDescent="0.2">
      <c r="A277" s="243"/>
      <c r="D277" s="242"/>
      <c r="E277" s="242"/>
      <c r="F277" s="242"/>
      <c r="G277" s="242"/>
      <c r="H277" s="242"/>
      <c r="I277" s="242"/>
      <c r="J277" s="242"/>
      <c r="K277" s="242"/>
      <c r="L277" s="242"/>
      <c r="M277" s="242"/>
      <c r="N277" s="242"/>
      <c r="O277" s="242"/>
      <c r="P277" s="242"/>
      <c r="Q277" s="242"/>
      <c r="R277" s="242"/>
      <c r="S277" s="242"/>
      <c r="T277" s="242"/>
      <c r="U277" s="242"/>
      <c r="V277" s="242"/>
      <c r="W277" s="242"/>
      <c r="X277" s="242"/>
      <c r="Y277" s="242"/>
      <c r="Z277" s="242"/>
      <c r="AA277" s="242"/>
      <c r="AB277" s="242"/>
      <c r="AC277" s="242"/>
      <c r="AD277" s="242"/>
      <c r="AE277" s="242"/>
      <c r="AF277" s="242"/>
      <c r="AG277" s="242"/>
      <c r="AH277" s="242"/>
      <c r="AI277" s="242"/>
      <c r="AJ277" s="242"/>
      <c r="AK277" s="242"/>
      <c r="AL277" s="242"/>
      <c r="AM277" s="242"/>
      <c r="AN277" s="242"/>
      <c r="AO277" s="242"/>
      <c r="AP277" s="242"/>
      <c r="AQ277" s="242"/>
      <c r="AR277" s="242"/>
      <c r="AS277" s="242"/>
      <c r="AT277" s="242"/>
      <c r="AU277" s="242"/>
      <c r="AV277" s="242"/>
      <c r="AW277" s="242"/>
      <c r="AX277" s="242"/>
      <c r="AY277" s="242"/>
      <c r="AZ277" s="242"/>
      <c r="BA277" s="242"/>
      <c r="BB277" s="242"/>
    </row>
    <row r="278" spans="1:54" ht="15" x14ac:dyDescent="0.2">
      <c r="A278" s="243"/>
      <c r="D278" s="242"/>
      <c r="E278" s="242"/>
      <c r="F278" s="242"/>
      <c r="G278" s="242"/>
      <c r="H278" s="242"/>
      <c r="I278" s="242"/>
      <c r="J278" s="242"/>
      <c r="K278" s="242"/>
      <c r="L278" s="242"/>
      <c r="M278" s="242"/>
      <c r="N278" s="242"/>
      <c r="O278" s="242"/>
      <c r="P278" s="242"/>
      <c r="Q278" s="242"/>
      <c r="R278" s="242"/>
      <c r="S278" s="242"/>
      <c r="T278" s="242"/>
      <c r="U278" s="242"/>
      <c r="V278" s="242"/>
      <c r="W278" s="242"/>
      <c r="X278" s="242"/>
      <c r="Y278" s="242"/>
      <c r="Z278" s="242"/>
      <c r="AA278" s="242"/>
      <c r="AB278" s="242"/>
      <c r="AC278" s="242"/>
      <c r="AD278" s="242"/>
      <c r="AE278" s="242"/>
      <c r="AF278" s="242"/>
      <c r="AG278" s="242"/>
      <c r="AH278" s="242"/>
      <c r="AI278" s="242"/>
      <c r="AJ278" s="242"/>
      <c r="AK278" s="242"/>
      <c r="AL278" s="242"/>
      <c r="AM278" s="242"/>
      <c r="AN278" s="242"/>
      <c r="AO278" s="242"/>
      <c r="AP278" s="242"/>
      <c r="AQ278" s="242"/>
      <c r="AR278" s="242"/>
      <c r="AS278" s="242"/>
      <c r="AT278" s="242"/>
      <c r="AU278" s="242"/>
      <c r="AV278" s="242"/>
      <c r="AW278" s="242"/>
      <c r="AX278" s="242"/>
      <c r="AY278" s="242"/>
      <c r="AZ278" s="242"/>
      <c r="BA278" s="242"/>
      <c r="BB278" s="242"/>
    </row>
    <row r="279" spans="1:54" ht="15" x14ac:dyDescent="0.2">
      <c r="A279" s="243"/>
      <c r="D279" s="242"/>
      <c r="E279" s="242"/>
      <c r="F279" s="242"/>
      <c r="G279" s="242"/>
      <c r="H279" s="242"/>
      <c r="I279" s="242"/>
      <c r="J279" s="242"/>
      <c r="K279" s="242"/>
      <c r="L279" s="242"/>
      <c r="M279" s="242"/>
      <c r="N279" s="242"/>
      <c r="O279" s="242"/>
      <c r="P279" s="242"/>
      <c r="Q279" s="242"/>
      <c r="R279" s="242"/>
      <c r="S279" s="242"/>
      <c r="T279" s="242"/>
      <c r="U279" s="242"/>
      <c r="V279" s="242"/>
      <c r="W279" s="242"/>
      <c r="X279" s="242"/>
      <c r="Y279" s="242"/>
      <c r="Z279" s="242"/>
      <c r="AA279" s="242"/>
      <c r="AB279" s="242"/>
      <c r="AC279" s="242"/>
      <c r="AD279" s="242"/>
      <c r="AE279" s="242"/>
      <c r="AF279" s="242"/>
      <c r="AG279" s="242"/>
      <c r="AH279" s="242"/>
      <c r="AI279" s="242"/>
      <c r="AJ279" s="242"/>
      <c r="AK279" s="242"/>
      <c r="AL279" s="242"/>
      <c r="AM279" s="242"/>
      <c r="AN279" s="242"/>
      <c r="AO279" s="242"/>
      <c r="AP279" s="242"/>
      <c r="AQ279" s="242"/>
      <c r="AR279" s="242"/>
      <c r="AS279" s="242"/>
      <c r="AT279" s="242"/>
      <c r="AU279" s="242"/>
      <c r="AV279" s="242"/>
      <c r="AW279" s="242"/>
      <c r="AX279" s="242"/>
      <c r="AY279" s="242"/>
      <c r="AZ279" s="242"/>
      <c r="BA279" s="242"/>
      <c r="BB279" s="242"/>
    </row>
  </sheetData>
  <mergeCells count="17">
    <mergeCell ref="A15:A16"/>
    <mergeCell ref="B15:B16"/>
    <mergeCell ref="C15:C16"/>
    <mergeCell ref="A23:A25"/>
    <mergeCell ref="B23:B25"/>
    <mergeCell ref="C23:C25"/>
    <mergeCell ref="A17:A18"/>
    <mergeCell ref="B17:B18"/>
    <mergeCell ref="C17:C18"/>
    <mergeCell ref="A19:A21"/>
    <mergeCell ref="B19:B21"/>
    <mergeCell ref="C19:C21"/>
    <mergeCell ref="C1:C4"/>
    <mergeCell ref="A8:C8"/>
    <mergeCell ref="A10:C10"/>
    <mergeCell ref="A12:B12"/>
    <mergeCell ref="C12:C13"/>
  </mergeCells>
  <pageMargins left="0.74791666666666667" right="0.74791666666666667" top="0.98402777777777783" bottom="0.98402777777777783" header="0.51180555555555562" footer="0.51180555555555562"/>
  <pageSetup paperSize="9" scale="70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view="pageBreakPreview" zoomScaleNormal="100" zoomScaleSheetLayoutView="100" workbookViewId="0">
      <selection activeCell="B1" sqref="B1:D5"/>
    </sheetView>
  </sheetViews>
  <sheetFormatPr defaultRowHeight="12.75" x14ac:dyDescent="0.2"/>
  <cols>
    <col min="1" max="1" width="72" style="225" customWidth="1"/>
    <col min="2" max="2" width="11.5703125" style="225" customWidth="1"/>
    <col min="3" max="3" width="9.85546875" style="225" customWidth="1"/>
    <col min="4" max="4" width="11.140625" style="225" customWidth="1"/>
    <col min="5" max="256" width="9.140625" style="225"/>
    <col min="257" max="257" width="72" style="225" customWidth="1"/>
    <col min="258" max="258" width="11.5703125" style="225" customWidth="1"/>
    <col min="259" max="512" width="9.140625" style="225"/>
    <col min="513" max="513" width="72" style="225" customWidth="1"/>
    <col min="514" max="514" width="11.5703125" style="225" customWidth="1"/>
    <col min="515" max="768" width="9.140625" style="225"/>
    <col min="769" max="769" width="72" style="225" customWidth="1"/>
    <col min="770" max="770" width="11.5703125" style="225" customWidth="1"/>
    <col min="771" max="1024" width="9.140625" style="225"/>
    <col min="1025" max="1025" width="72" style="225" customWidth="1"/>
    <col min="1026" max="1026" width="11.5703125" style="225" customWidth="1"/>
    <col min="1027" max="1280" width="9.140625" style="225"/>
    <col min="1281" max="1281" width="72" style="225" customWidth="1"/>
    <col min="1282" max="1282" width="11.5703125" style="225" customWidth="1"/>
    <col min="1283" max="1536" width="9.140625" style="225"/>
    <col min="1537" max="1537" width="72" style="225" customWidth="1"/>
    <col min="1538" max="1538" width="11.5703125" style="225" customWidth="1"/>
    <col min="1539" max="1792" width="9.140625" style="225"/>
    <col min="1793" max="1793" width="72" style="225" customWidth="1"/>
    <col min="1794" max="1794" width="11.5703125" style="225" customWidth="1"/>
    <col min="1795" max="2048" width="9.140625" style="225"/>
    <col min="2049" max="2049" width="72" style="225" customWidth="1"/>
    <col min="2050" max="2050" width="11.5703125" style="225" customWidth="1"/>
    <col min="2051" max="2304" width="9.140625" style="225"/>
    <col min="2305" max="2305" width="72" style="225" customWidth="1"/>
    <col min="2306" max="2306" width="11.5703125" style="225" customWidth="1"/>
    <col min="2307" max="2560" width="9.140625" style="225"/>
    <col min="2561" max="2561" width="72" style="225" customWidth="1"/>
    <col min="2562" max="2562" width="11.5703125" style="225" customWidth="1"/>
    <col min="2563" max="2816" width="9.140625" style="225"/>
    <col min="2817" max="2817" width="72" style="225" customWidth="1"/>
    <col min="2818" max="2818" width="11.5703125" style="225" customWidth="1"/>
    <col min="2819" max="3072" width="9.140625" style="225"/>
    <col min="3073" max="3073" width="72" style="225" customWidth="1"/>
    <col min="3074" max="3074" width="11.5703125" style="225" customWidth="1"/>
    <col min="3075" max="3328" width="9.140625" style="225"/>
    <col min="3329" max="3329" width="72" style="225" customWidth="1"/>
    <col min="3330" max="3330" width="11.5703125" style="225" customWidth="1"/>
    <col min="3331" max="3584" width="9.140625" style="225"/>
    <col min="3585" max="3585" width="72" style="225" customWidth="1"/>
    <col min="3586" max="3586" width="11.5703125" style="225" customWidth="1"/>
    <col min="3587" max="3840" width="9.140625" style="225"/>
    <col min="3841" max="3841" width="72" style="225" customWidth="1"/>
    <col min="3842" max="3842" width="11.5703125" style="225" customWidth="1"/>
    <col min="3843" max="4096" width="9.140625" style="225"/>
    <col min="4097" max="4097" width="72" style="225" customWidth="1"/>
    <col min="4098" max="4098" width="11.5703125" style="225" customWidth="1"/>
    <col min="4099" max="4352" width="9.140625" style="225"/>
    <col min="4353" max="4353" width="72" style="225" customWidth="1"/>
    <col min="4354" max="4354" width="11.5703125" style="225" customWidth="1"/>
    <col min="4355" max="4608" width="9.140625" style="225"/>
    <col min="4609" max="4609" width="72" style="225" customWidth="1"/>
    <col min="4610" max="4610" width="11.5703125" style="225" customWidth="1"/>
    <col min="4611" max="4864" width="9.140625" style="225"/>
    <col min="4865" max="4865" width="72" style="225" customWidth="1"/>
    <col min="4866" max="4866" width="11.5703125" style="225" customWidth="1"/>
    <col min="4867" max="5120" width="9.140625" style="225"/>
    <col min="5121" max="5121" width="72" style="225" customWidth="1"/>
    <col min="5122" max="5122" width="11.5703125" style="225" customWidth="1"/>
    <col min="5123" max="5376" width="9.140625" style="225"/>
    <col min="5377" max="5377" width="72" style="225" customWidth="1"/>
    <col min="5378" max="5378" width="11.5703125" style="225" customWidth="1"/>
    <col min="5379" max="5632" width="9.140625" style="225"/>
    <col min="5633" max="5633" width="72" style="225" customWidth="1"/>
    <col min="5634" max="5634" width="11.5703125" style="225" customWidth="1"/>
    <col min="5635" max="5888" width="9.140625" style="225"/>
    <col min="5889" max="5889" width="72" style="225" customWidth="1"/>
    <col min="5890" max="5890" width="11.5703125" style="225" customWidth="1"/>
    <col min="5891" max="6144" width="9.140625" style="225"/>
    <col min="6145" max="6145" width="72" style="225" customWidth="1"/>
    <col min="6146" max="6146" width="11.5703125" style="225" customWidth="1"/>
    <col min="6147" max="6400" width="9.140625" style="225"/>
    <col min="6401" max="6401" width="72" style="225" customWidth="1"/>
    <col min="6402" max="6402" width="11.5703125" style="225" customWidth="1"/>
    <col min="6403" max="6656" width="9.140625" style="225"/>
    <col min="6657" max="6657" width="72" style="225" customWidth="1"/>
    <col min="6658" max="6658" width="11.5703125" style="225" customWidth="1"/>
    <col min="6659" max="6912" width="9.140625" style="225"/>
    <col min="6913" max="6913" width="72" style="225" customWidth="1"/>
    <col min="6914" max="6914" width="11.5703125" style="225" customWidth="1"/>
    <col min="6915" max="7168" width="9.140625" style="225"/>
    <col min="7169" max="7169" width="72" style="225" customWidth="1"/>
    <col min="7170" max="7170" width="11.5703125" style="225" customWidth="1"/>
    <col min="7171" max="7424" width="9.140625" style="225"/>
    <col min="7425" max="7425" width="72" style="225" customWidth="1"/>
    <col min="7426" max="7426" width="11.5703125" style="225" customWidth="1"/>
    <col min="7427" max="7680" width="9.140625" style="225"/>
    <col min="7681" max="7681" width="72" style="225" customWidth="1"/>
    <col min="7682" max="7682" width="11.5703125" style="225" customWidth="1"/>
    <col min="7683" max="7936" width="9.140625" style="225"/>
    <col min="7937" max="7937" width="72" style="225" customWidth="1"/>
    <col min="7938" max="7938" width="11.5703125" style="225" customWidth="1"/>
    <col min="7939" max="8192" width="9.140625" style="225"/>
    <col min="8193" max="8193" width="72" style="225" customWidth="1"/>
    <col min="8194" max="8194" width="11.5703125" style="225" customWidth="1"/>
    <col min="8195" max="8448" width="9.140625" style="225"/>
    <col min="8449" max="8449" width="72" style="225" customWidth="1"/>
    <col min="8450" max="8450" width="11.5703125" style="225" customWidth="1"/>
    <col min="8451" max="8704" width="9.140625" style="225"/>
    <col min="8705" max="8705" width="72" style="225" customWidth="1"/>
    <col min="8706" max="8706" width="11.5703125" style="225" customWidth="1"/>
    <col min="8707" max="8960" width="9.140625" style="225"/>
    <col min="8961" max="8961" width="72" style="225" customWidth="1"/>
    <col min="8962" max="8962" width="11.5703125" style="225" customWidth="1"/>
    <col min="8963" max="9216" width="9.140625" style="225"/>
    <col min="9217" max="9217" width="72" style="225" customWidth="1"/>
    <col min="9218" max="9218" width="11.5703125" style="225" customWidth="1"/>
    <col min="9219" max="9472" width="9.140625" style="225"/>
    <col min="9473" max="9473" width="72" style="225" customWidth="1"/>
    <col min="9474" max="9474" width="11.5703125" style="225" customWidth="1"/>
    <col min="9475" max="9728" width="9.140625" style="225"/>
    <col min="9729" max="9729" width="72" style="225" customWidth="1"/>
    <col min="9730" max="9730" width="11.5703125" style="225" customWidth="1"/>
    <col min="9731" max="9984" width="9.140625" style="225"/>
    <col min="9985" max="9985" width="72" style="225" customWidth="1"/>
    <col min="9986" max="9986" width="11.5703125" style="225" customWidth="1"/>
    <col min="9987" max="10240" width="9.140625" style="225"/>
    <col min="10241" max="10241" width="72" style="225" customWidth="1"/>
    <col min="10242" max="10242" width="11.5703125" style="225" customWidth="1"/>
    <col min="10243" max="10496" width="9.140625" style="225"/>
    <col min="10497" max="10497" width="72" style="225" customWidth="1"/>
    <col min="10498" max="10498" width="11.5703125" style="225" customWidth="1"/>
    <col min="10499" max="10752" width="9.140625" style="225"/>
    <col min="10753" max="10753" width="72" style="225" customWidth="1"/>
    <col min="10754" max="10754" width="11.5703125" style="225" customWidth="1"/>
    <col min="10755" max="11008" width="9.140625" style="225"/>
    <col min="11009" max="11009" width="72" style="225" customWidth="1"/>
    <col min="11010" max="11010" width="11.5703125" style="225" customWidth="1"/>
    <col min="11011" max="11264" width="9.140625" style="225"/>
    <col min="11265" max="11265" width="72" style="225" customWidth="1"/>
    <col min="11266" max="11266" width="11.5703125" style="225" customWidth="1"/>
    <col min="11267" max="11520" width="9.140625" style="225"/>
    <col min="11521" max="11521" width="72" style="225" customWidth="1"/>
    <col min="11522" max="11522" width="11.5703125" style="225" customWidth="1"/>
    <col min="11523" max="11776" width="9.140625" style="225"/>
    <col min="11777" max="11777" width="72" style="225" customWidth="1"/>
    <col min="11778" max="11778" width="11.5703125" style="225" customWidth="1"/>
    <col min="11779" max="12032" width="9.140625" style="225"/>
    <col min="12033" max="12033" width="72" style="225" customWidth="1"/>
    <col min="12034" max="12034" width="11.5703125" style="225" customWidth="1"/>
    <col min="12035" max="12288" width="9.140625" style="225"/>
    <col min="12289" max="12289" width="72" style="225" customWidth="1"/>
    <col min="12290" max="12290" width="11.5703125" style="225" customWidth="1"/>
    <col min="12291" max="12544" width="9.140625" style="225"/>
    <col min="12545" max="12545" width="72" style="225" customWidth="1"/>
    <col min="12546" max="12546" width="11.5703125" style="225" customWidth="1"/>
    <col min="12547" max="12800" width="9.140625" style="225"/>
    <col min="12801" max="12801" width="72" style="225" customWidth="1"/>
    <col min="12802" max="12802" width="11.5703125" style="225" customWidth="1"/>
    <col min="12803" max="13056" width="9.140625" style="225"/>
    <col min="13057" max="13057" width="72" style="225" customWidth="1"/>
    <col min="13058" max="13058" width="11.5703125" style="225" customWidth="1"/>
    <col min="13059" max="13312" width="9.140625" style="225"/>
    <col min="13313" max="13313" width="72" style="225" customWidth="1"/>
    <col min="13314" max="13314" width="11.5703125" style="225" customWidth="1"/>
    <col min="13315" max="13568" width="9.140625" style="225"/>
    <col min="13569" max="13569" width="72" style="225" customWidth="1"/>
    <col min="13570" max="13570" width="11.5703125" style="225" customWidth="1"/>
    <col min="13571" max="13824" width="9.140625" style="225"/>
    <col min="13825" max="13825" width="72" style="225" customWidth="1"/>
    <col min="13826" max="13826" width="11.5703125" style="225" customWidth="1"/>
    <col min="13827" max="14080" width="9.140625" style="225"/>
    <col min="14081" max="14081" width="72" style="225" customWidth="1"/>
    <col min="14082" max="14082" width="11.5703125" style="225" customWidth="1"/>
    <col min="14083" max="14336" width="9.140625" style="225"/>
    <col min="14337" max="14337" width="72" style="225" customWidth="1"/>
    <col min="14338" max="14338" width="11.5703125" style="225" customWidth="1"/>
    <col min="14339" max="14592" width="9.140625" style="225"/>
    <col min="14593" max="14593" width="72" style="225" customWidth="1"/>
    <col min="14594" max="14594" width="11.5703125" style="225" customWidth="1"/>
    <col min="14595" max="14848" width="9.140625" style="225"/>
    <col min="14849" max="14849" width="72" style="225" customWidth="1"/>
    <col min="14850" max="14850" width="11.5703125" style="225" customWidth="1"/>
    <col min="14851" max="15104" width="9.140625" style="225"/>
    <col min="15105" max="15105" width="72" style="225" customWidth="1"/>
    <col min="15106" max="15106" width="11.5703125" style="225" customWidth="1"/>
    <col min="15107" max="15360" width="9.140625" style="225"/>
    <col min="15361" max="15361" width="72" style="225" customWidth="1"/>
    <col min="15362" max="15362" width="11.5703125" style="225" customWidth="1"/>
    <col min="15363" max="15616" width="9.140625" style="225"/>
    <col min="15617" max="15617" width="72" style="225" customWidth="1"/>
    <col min="15618" max="15618" width="11.5703125" style="225" customWidth="1"/>
    <col min="15619" max="15872" width="9.140625" style="225"/>
    <col min="15873" max="15873" width="72" style="225" customWidth="1"/>
    <col min="15874" max="15874" width="11.5703125" style="225" customWidth="1"/>
    <col min="15875" max="16128" width="9.140625" style="225"/>
    <col min="16129" max="16129" width="72" style="225" customWidth="1"/>
    <col min="16130" max="16130" width="11.5703125" style="225" customWidth="1"/>
    <col min="16131" max="16384" width="9.140625" style="225"/>
  </cols>
  <sheetData>
    <row r="1" spans="1:4" ht="15.75" customHeight="1" x14ac:dyDescent="0.2">
      <c r="B1" s="298" t="s">
        <v>793</v>
      </c>
      <c r="C1" s="298"/>
      <c r="D1" s="298"/>
    </row>
    <row r="2" spans="1:4" ht="15.75" customHeight="1" x14ac:dyDescent="0.25">
      <c r="A2" s="284"/>
      <c r="B2" s="298"/>
      <c r="C2" s="298"/>
      <c r="D2" s="298"/>
    </row>
    <row r="3" spans="1:4" ht="15.75" customHeight="1" x14ac:dyDescent="0.2">
      <c r="B3" s="298"/>
      <c r="C3" s="298"/>
      <c r="D3" s="298"/>
    </row>
    <row r="4" spans="1:4" ht="15.75" customHeight="1" x14ac:dyDescent="0.2">
      <c r="B4" s="298"/>
      <c r="C4" s="298"/>
      <c r="D4" s="298"/>
    </row>
    <row r="5" spans="1:4" ht="47.25" customHeight="1" x14ac:dyDescent="0.2">
      <c r="B5" s="298"/>
      <c r="C5" s="298"/>
      <c r="D5" s="298"/>
    </row>
    <row r="6" spans="1:4" ht="15.75" x14ac:dyDescent="0.25">
      <c r="B6" s="323"/>
      <c r="C6" s="323"/>
      <c r="D6" s="323"/>
    </row>
    <row r="7" spans="1:4" ht="15.75" x14ac:dyDescent="0.25">
      <c r="B7" s="234"/>
      <c r="C7" s="234"/>
      <c r="D7" s="234"/>
    </row>
    <row r="8" spans="1:4" ht="28.5" customHeight="1" x14ac:dyDescent="0.2">
      <c r="A8" s="324" t="s">
        <v>611</v>
      </c>
      <c r="B8" s="324"/>
      <c r="C8" s="324"/>
      <c r="D8" s="324"/>
    </row>
    <row r="9" spans="1:4" ht="15.75" x14ac:dyDescent="0.25">
      <c r="B9" s="236"/>
      <c r="C9" s="236"/>
      <c r="D9" s="236"/>
    </row>
    <row r="10" spans="1:4" ht="15.75" x14ac:dyDescent="0.25">
      <c r="B10" s="236"/>
      <c r="C10" s="236"/>
      <c r="D10" s="237" t="s">
        <v>160</v>
      </c>
    </row>
    <row r="11" spans="1:4" ht="15.75" x14ac:dyDescent="0.25">
      <c r="B11" s="236"/>
      <c r="C11" s="236"/>
      <c r="D11" s="235"/>
    </row>
    <row r="12" spans="1:4" ht="52.5" customHeight="1" x14ac:dyDescent="0.25">
      <c r="A12" s="325" t="s">
        <v>610</v>
      </c>
      <c r="B12" s="325"/>
      <c r="C12" s="325"/>
      <c r="D12" s="325"/>
    </row>
    <row r="13" spans="1:4" ht="15.75" x14ac:dyDescent="0.25">
      <c r="B13" s="234"/>
      <c r="C13" s="234"/>
      <c r="D13" s="234"/>
    </row>
    <row r="14" spans="1:4" x14ac:dyDescent="0.2">
      <c r="C14" s="326"/>
      <c r="D14" s="326"/>
    </row>
    <row r="15" spans="1:4" ht="24" customHeight="1" x14ac:dyDescent="0.2">
      <c r="A15" s="318" t="s">
        <v>609</v>
      </c>
      <c r="B15" s="320" t="s">
        <v>412</v>
      </c>
      <c r="C15" s="321"/>
      <c r="D15" s="322"/>
    </row>
    <row r="16" spans="1:4" x14ac:dyDescent="0.2">
      <c r="A16" s="319"/>
      <c r="B16" s="150" t="s">
        <v>424</v>
      </c>
      <c r="C16" s="150" t="s">
        <v>244</v>
      </c>
      <c r="D16" s="150" t="s">
        <v>245</v>
      </c>
    </row>
    <row r="17" spans="1:4" ht="18" customHeight="1" x14ac:dyDescent="0.2">
      <c r="A17" s="233" t="s">
        <v>379</v>
      </c>
      <c r="B17" s="226">
        <v>100</v>
      </c>
      <c r="C17" s="226">
        <v>100</v>
      </c>
      <c r="D17" s="226">
        <v>100</v>
      </c>
    </row>
    <row r="18" spans="1:4" ht="25.5" x14ac:dyDescent="0.2">
      <c r="A18" s="233" t="s">
        <v>608</v>
      </c>
      <c r="B18" s="226">
        <v>100</v>
      </c>
      <c r="C18" s="226">
        <v>100</v>
      </c>
      <c r="D18" s="226">
        <v>100</v>
      </c>
    </row>
    <row r="19" spans="1:4" ht="56.45" customHeight="1" x14ac:dyDescent="0.2">
      <c r="A19" s="232" t="s">
        <v>771</v>
      </c>
      <c r="B19" s="226">
        <v>100</v>
      </c>
      <c r="C19" s="226">
        <v>100</v>
      </c>
      <c r="D19" s="226">
        <v>100</v>
      </c>
    </row>
    <row r="20" spans="1:4" ht="56.45" customHeight="1" x14ac:dyDescent="0.2">
      <c r="A20" s="232" t="s">
        <v>373</v>
      </c>
      <c r="B20" s="226">
        <v>100</v>
      </c>
      <c r="C20" s="226">
        <v>100</v>
      </c>
      <c r="D20" s="226">
        <v>100</v>
      </c>
    </row>
    <row r="21" spans="1:4" ht="55.15" customHeight="1" x14ac:dyDescent="0.2">
      <c r="A21" s="231" t="s">
        <v>607</v>
      </c>
      <c r="B21" s="226">
        <v>100</v>
      </c>
      <c r="C21" s="226">
        <v>100</v>
      </c>
      <c r="D21" s="226">
        <v>100</v>
      </c>
    </row>
    <row r="22" spans="1:4" ht="42.6" customHeight="1" x14ac:dyDescent="0.2">
      <c r="A22" s="231" t="s">
        <v>371</v>
      </c>
      <c r="B22" s="226">
        <v>100</v>
      </c>
      <c r="C22" s="226">
        <v>100</v>
      </c>
      <c r="D22" s="226">
        <v>100</v>
      </c>
    </row>
    <row r="23" spans="1:4" ht="54" customHeight="1" x14ac:dyDescent="0.2">
      <c r="A23" s="231" t="s">
        <v>606</v>
      </c>
      <c r="B23" s="226">
        <v>100</v>
      </c>
      <c r="C23" s="226">
        <v>100</v>
      </c>
      <c r="D23" s="226">
        <v>100</v>
      </c>
    </row>
    <row r="24" spans="1:4" ht="25.5" x14ac:dyDescent="0.2">
      <c r="A24" s="231" t="s">
        <v>605</v>
      </c>
      <c r="B24" s="226">
        <v>100</v>
      </c>
      <c r="C24" s="226">
        <v>100</v>
      </c>
      <c r="D24" s="226">
        <v>100</v>
      </c>
    </row>
    <row r="25" spans="1:4" ht="16.899999999999999" customHeight="1" x14ac:dyDescent="0.2">
      <c r="A25" s="231" t="s">
        <v>361</v>
      </c>
      <c r="B25" s="226">
        <v>100</v>
      </c>
      <c r="C25" s="226">
        <v>100</v>
      </c>
      <c r="D25" s="226">
        <v>100</v>
      </c>
    </row>
    <row r="26" spans="1:4" ht="54" customHeight="1" x14ac:dyDescent="0.2">
      <c r="A26" s="230" t="s">
        <v>604</v>
      </c>
      <c r="B26" s="226">
        <v>100</v>
      </c>
      <c r="C26" s="226">
        <v>100</v>
      </c>
      <c r="D26" s="226">
        <v>100</v>
      </c>
    </row>
    <row r="27" spans="1:4" ht="55.9" customHeight="1" x14ac:dyDescent="0.2">
      <c r="A27" s="230" t="s">
        <v>603</v>
      </c>
      <c r="B27" s="226">
        <v>100</v>
      </c>
      <c r="C27" s="226">
        <v>100</v>
      </c>
      <c r="D27" s="226">
        <v>100</v>
      </c>
    </row>
    <row r="28" spans="1:4" ht="54" customHeight="1" x14ac:dyDescent="0.2">
      <c r="A28" s="230" t="s">
        <v>602</v>
      </c>
      <c r="B28" s="226">
        <v>100</v>
      </c>
      <c r="C28" s="226">
        <v>100</v>
      </c>
      <c r="D28" s="226">
        <v>100</v>
      </c>
    </row>
    <row r="29" spans="1:4" ht="53.45" customHeight="1" x14ac:dyDescent="0.2">
      <c r="A29" s="230" t="s">
        <v>601</v>
      </c>
      <c r="B29" s="226">
        <v>100</v>
      </c>
      <c r="C29" s="226">
        <v>100</v>
      </c>
      <c r="D29" s="226">
        <v>100</v>
      </c>
    </row>
    <row r="30" spans="1:4" ht="27.6" customHeight="1" x14ac:dyDescent="0.2">
      <c r="A30" s="230" t="s">
        <v>600</v>
      </c>
      <c r="B30" s="226">
        <v>100</v>
      </c>
      <c r="C30" s="226">
        <v>100</v>
      </c>
      <c r="D30" s="226">
        <v>100</v>
      </c>
    </row>
    <row r="31" spans="1:4" ht="38.25" x14ac:dyDescent="0.2">
      <c r="A31" s="230" t="s">
        <v>769</v>
      </c>
      <c r="B31" s="226">
        <v>100</v>
      </c>
      <c r="C31" s="226">
        <v>100</v>
      </c>
      <c r="D31" s="226">
        <v>100</v>
      </c>
    </row>
    <row r="32" spans="1:4" ht="25.5" x14ac:dyDescent="0.2">
      <c r="A32" s="230" t="s">
        <v>355</v>
      </c>
      <c r="B32" s="226">
        <v>100</v>
      </c>
      <c r="C32" s="226">
        <v>100</v>
      </c>
      <c r="D32" s="226">
        <v>100</v>
      </c>
    </row>
    <row r="33" spans="1:4" ht="43.15" customHeight="1" x14ac:dyDescent="0.2">
      <c r="A33" s="230" t="s">
        <v>599</v>
      </c>
      <c r="B33" s="226">
        <v>100</v>
      </c>
      <c r="C33" s="226">
        <v>100</v>
      </c>
      <c r="D33" s="226">
        <v>100</v>
      </c>
    </row>
    <row r="34" spans="1:4" ht="43.15" customHeight="1" x14ac:dyDescent="0.2">
      <c r="A34" s="230" t="s">
        <v>598</v>
      </c>
      <c r="B34" s="226">
        <v>100</v>
      </c>
      <c r="C34" s="226">
        <v>100</v>
      </c>
      <c r="D34" s="226">
        <v>100</v>
      </c>
    </row>
    <row r="35" spans="1:4" ht="38.25" x14ac:dyDescent="0.2">
      <c r="A35" s="229" t="s">
        <v>343</v>
      </c>
      <c r="B35" s="226">
        <v>100</v>
      </c>
      <c r="C35" s="226">
        <v>100</v>
      </c>
      <c r="D35" s="226">
        <v>100</v>
      </c>
    </row>
    <row r="36" spans="1:4" ht="28.15" customHeight="1" x14ac:dyDescent="0.2">
      <c r="A36" s="230" t="s">
        <v>324</v>
      </c>
      <c r="B36" s="226">
        <v>100</v>
      </c>
      <c r="C36" s="226">
        <v>100</v>
      </c>
      <c r="D36" s="226">
        <v>100</v>
      </c>
    </row>
    <row r="37" spans="1:4" x14ac:dyDescent="0.2">
      <c r="A37" s="229" t="s">
        <v>597</v>
      </c>
      <c r="B37" s="226">
        <v>100</v>
      </c>
      <c r="C37" s="226">
        <v>100</v>
      </c>
      <c r="D37" s="226">
        <v>100</v>
      </c>
    </row>
    <row r="38" spans="1:4" x14ac:dyDescent="0.2">
      <c r="A38" s="229" t="s">
        <v>322</v>
      </c>
      <c r="B38" s="226">
        <v>100</v>
      </c>
      <c r="C38" s="226">
        <v>100</v>
      </c>
      <c r="D38" s="226">
        <v>100</v>
      </c>
    </row>
    <row r="39" spans="1:4" ht="29.45" customHeight="1" x14ac:dyDescent="0.2">
      <c r="A39" s="228" t="s">
        <v>324</v>
      </c>
      <c r="B39" s="226">
        <v>100</v>
      </c>
      <c r="C39" s="226">
        <v>100</v>
      </c>
      <c r="D39" s="226">
        <v>100</v>
      </c>
    </row>
    <row r="40" spans="1:4" x14ac:dyDescent="0.2">
      <c r="A40" s="227" t="s">
        <v>597</v>
      </c>
      <c r="B40" s="226">
        <v>100</v>
      </c>
      <c r="C40" s="226">
        <v>100</v>
      </c>
      <c r="D40" s="226">
        <v>100</v>
      </c>
    </row>
    <row r="41" spans="1:4" x14ac:dyDescent="0.2">
      <c r="A41" s="227" t="s">
        <v>322</v>
      </c>
      <c r="B41" s="226">
        <v>100</v>
      </c>
      <c r="C41" s="226">
        <v>100</v>
      </c>
      <c r="D41" s="226">
        <v>100</v>
      </c>
    </row>
  </sheetData>
  <mergeCells count="7">
    <mergeCell ref="A15:A16"/>
    <mergeCell ref="B15:D15"/>
    <mergeCell ref="B1:D5"/>
    <mergeCell ref="B6:D6"/>
    <mergeCell ref="A8:D8"/>
    <mergeCell ref="A12:D12"/>
    <mergeCell ref="C14:D14"/>
  </mergeCells>
  <printOptions horizontalCentered="1"/>
  <pageMargins left="0.98425196850393704" right="0.39370078740157483" top="0.78740157480314965" bottom="0.78740157480314965" header="0.27559055118110237" footer="0.15748031496062992"/>
  <pageSetup paperSize="9" scale="85" fitToHeight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13" customWidth="1"/>
    <col min="2" max="2" width="4.140625" style="213" customWidth="1"/>
    <col min="3" max="3" width="28.85546875" style="213" customWidth="1"/>
    <col min="4" max="16384" width="9.140625" style="213"/>
  </cols>
  <sheetData>
    <row r="1" spans="1:8" ht="18.75" customHeight="1" x14ac:dyDescent="0.2">
      <c r="B1" s="298"/>
      <c r="C1" s="298" t="s">
        <v>790</v>
      </c>
    </row>
    <row r="2" spans="1:8" ht="12.75" customHeight="1" x14ac:dyDescent="0.2">
      <c r="B2" s="298"/>
      <c r="C2" s="298"/>
    </row>
    <row r="3" spans="1:8" ht="91.5" customHeight="1" x14ac:dyDescent="0.2">
      <c r="B3" s="298"/>
      <c r="C3" s="298"/>
    </row>
    <row r="4" spans="1:8" ht="55.5" customHeight="1" x14ac:dyDescent="0.2">
      <c r="A4" s="299" t="s">
        <v>593</v>
      </c>
      <c r="B4" s="299"/>
      <c r="C4" s="299"/>
    </row>
    <row r="6" spans="1:8" x14ac:dyDescent="0.2">
      <c r="C6" s="222" t="s">
        <v>595</v>
      </c>
    </row>
    <row r="7" spans="1:8" x14ac:dyDescent="0.2">
      <c r="B7" s="305"/>
      <c r="C7" s="305"/>
    </row>
    <row r="8" spans="1:8" ht="66" customHeight="1" x14ac:dyDescent="0.2">
      <c r="A8" s="306" t="s">
        <v>596</v>
      </c>
      <c r="B8" s="306"/>
      <c r="C8" s="306"/>
    </row>
    <row r="9" spans="1:8" ht="15.75" x14ac:dyDescent="0.2">
      <c r="A9" s="224"/>
    </row>
    <row r="10" spans="1:8" ht="15.75" customHeight="1" x14ac:dyDescent="0.2">
      <c r="A10" s="223"/>
      <c r="C10" s="222" t="s">
        <v>547</v>
      </c>
    </row>
    <row r="11" spans="1:8" ht="15.75" customHeight="1" x14ac:dyDescent="0.2">
      <c r="A11" s="221" t="s">
        <v>546</v>
      </c>
      <c r="B11" s="307" t="s">
        <v>545</v>
      </c>
      <c r="C11" s="307"/>
      <c r="G11" s="219"/>
      <c r="H11" s="219"/>
    </row>
    <row r="12" spans="1:8" ht="15.75" customHeight="1" x14ac:dyDescent="0.2">
      <c r="A12" s="220" t="s">
        <v>594</v>
      </c>
      <c r="B12" s="308">
        <v>2485</v>
      </c>
      <c r="C12" s="309"/>
      <c r="G12" s="219"/>
      <c r="H12" s="219"/>
    </row>
    <row r="13" spans="1:8" ht="15.75" x14ac:dyDescent="0.25">
      <c r="A13" s="218" t="s">
        <v>529</v>
      </c>
      <c r="B13" s="304">
        <f>SUM(B12:C12)</f>
        <v>2485</v>
      </c>
      <c r="C13" s="304"/>
      <c r="G13" s="217"/>
      <c r="H13" s="217"/>
    </row>
    <row r="14" spans="1:8" ht="15.75" x14ac:dyDescent="0.25">
      <c r="A14" s="215"/>
      <c r="G14" s="216"/>
      <c r="H14" s="216"/>
    </row>
    <row r="15" spans="1:8" ht="15.75" x14ac:dyDescent="0.25">
      <c r="A15" s="215"/>
    </row>
    <row r="16" spans="1:8" ht="15.75" x14ac:dyDescent="0.25">
      <c r="A16" s="215"/>
    </row>
    <row r="17" spans="1:1" ht="15.75" x14ac:dyDescent="0.25">
      <c r="A17" s="215"/>
    </row>
    <row r="18" spans="1:1" ht="15.75" x14ac:dyDescent="0.25">
      <c r="A18" s="215"/>
    </row>
    <row r="19" spans="1:1" ht="15.75" x14ac:dyDescent="0.25">
      <c r="A19" s="215"/>
    </row>
    <row r="20" spans="1:1" ht="15.75" x14ac:dyDescent="0.25">
      <c r="A20" s="215"/>
    </row>
    <row r="21" spans="1:1" ht="15.75" x14ac:dyDescent="0.25">
      <c r="A21" s="215"/>
    </row>
    <row r="22" spans="1:1" ht="15.75" x14ac:dyDescent="0.25">
      <c r="A22" s="215"/>
    </row>
    <row r="23" spans="1:1" ht="15.75" x14ac:dyDescent="0.25">
      <c r="A23" s="215"/>
    </row>
    <row r="24" spans="1:1" ht="15.75" x14ac:dyDescent="0.25">
      <c r="A24" s="215"/>
    </row>
    <row r="25" spans="1:1" ht="15.75" x14ac:dyDescent="0.25">
      <c r="A25" s="215"/>
    </row>
    <row r="26" spans="1:1" ht="15.75" x14ac:dyDescent="0.25">
      <c r="A26" s="215"/>
    </row>
    <row r="27" spans="1:1" ht="15.75" x14ac:dyDescent="0.25">
      <c r="A27" s="215"/>
    </row>
    <row r="28" spans="1:1" ht="15.75" x14ac:dyDescent="0.25">
      <c r="A28" s="215"/>
    </row>
    <row r="29" spans="1:1" ht="15.75" x14ac:dyDescent="0.25">
      <c r="A29" s="215"/>
    </row>
    <row r="30" spans="1:1" ht="15.75" x14ac:dyDescent="0.25">
      <c r="A30" s="215"/>
    </row>
    <row r="31" spans="1:1" ht="15.75" x14ac:dyDescent="0.25">
      <c r="A31" s="215"/>
    </row>
    <row r="32" spans="1:1" ht="15.75" x14ac:dyDescent="0.25">
      <c r="A32" s="215"/>
    </row>
    <row r="33" spans="1:1" ht="15.75" x14ac:dyDescent="0.25">
      <c r="A33" s="215"/>
    </row>
    <row r="34" spans="1:1" ht="15.75" x14ac:dyDescent="0.25">
      <c r="A34" s="215"/>
    </row>
    <row r="35" spans="1:1" ht="15.75" x14ac:dyDescent="0.25">
      <c r="A35" s="215"/>
    </row>
    <row r="36" spans="1:1" ht="15.75" x14ac:dyDescent="0.25">
      <c r="A36" s="215"/>
    </row>
    <row r="37" spans="1:1" ht="15.75" x14ac:dyDescent="0.25">
      <c r="A37" s="215"/>
    </row>
    <row r="38" spans="1:1" ht="15.75" x14ac:dyDescent="0.25">
      <c r="A38" s="215"/>
    </row>
    <row r="39" spans="1:1" ht="15.75" x14ac:dyDescent="0.25">
      <c r="A39" s="215"/>
    </row>
    <row r="40" spans="1:1" ht="15.75" x14ac:dyDescent="0.25">
      <c r="A40" s="215"/>
    </row>
    <row r="41" spans="1:1" ht="15.75" x14ac:dyDescent="0.25">
      <c r="A41" s="215"/>
    </row>
    <row r="42" spans="1:1" ht="15.75" x14ac:dyDescent="0.25">
      <c r="A42" s="215"/>
    </row>
    <row r="43" spans="1:1" ht="15.75" x14ac:dyDescent="0.25">
      <c r="A43" s="215"/>
    </row>
    <row r="44" spans="1:1" ht="15.75" x14ac:dyDescent="0.25">
      <c r="A44" s="215"/>
    </row>
    <row r="45" spans="1:1" ht="15.75" x14ac:dyDescent="0.25">
      <c r="A45" s="215"/>
    </row>
    <row r="46" spans="1:1" ht="15.75" x14ac:dyDescent="0.25">
      <c r="A46" s="215"/>
    </row>
    <row r="47" spans="1:1" ht="15.75" x14ac:dyDescent="0.25">
      <c r="A47" s="215"/>
    </row>
    <row r="48" spans="1:1" ht="15.75" x14ac:dyDescent="0.25">
      <c r="A48" s="215"/>
    </row>
    <row r="49" spans="1:1" ht="15.75" x14ac:dyDescent="0.25">
      <c r="A49" s="215"/>
    </row>
    <row r="50" spans="1:1" ht="15.75" x14ac:dyDescent="0.25">
      <c r="A50" s="215"/>
    </row>
    <row r="51" spans="1:1" ht="15.75" x14ac:dyDescent="0.25">
      <c r="A51" s="215"/>
    </row>
    <row r="52" spans="1:1" ht="15.75" x14ac:dyDescent="0.25">
      <c r="A52" s="215"/>
    </row>
    <row r="53" spans="1:1" ht="15.75" x14ac:dyDescent="0.25">
      <c r="A53" s="215"/>
    </row>
    <row r="54" spans="1:1" ht="15.75" x14ac:dyDescent="0.25">
      <c r="A54" s="215"/>
    </row>
    <row r="55" spans="1:1" ht="15.75" x14ac:dyDescent="0.25">
      <c r="A55" s="215"/>
    </row>
    <row r="56" spans="1:1" ht="15.75" x14ac:dyDescent="0.25">
      <c r="A56" s="215"/>
    </row>
    <row r="57" spans="1:1" ht="15.75" x14ac:dyDescent="0.25">
      <c r="A57" s="215"/>
    </row>
    <row r="58" spans="1:1" ht="15.75" x14ac:dyDescent="0.25">
      <c r="A58" s="215"/>
    </row>
    <row r="59" spans="1:1" ht="15.75" x14ac:dyDescent="0.25">
      <c r="A59" s="215"/>
    </row>
    <row r="60" spans="1:1" ht="15.75" x14ac:dyDescent="0.25">
      <c r="A60" s="215"/>
    </row>
    <row r="61" spans="1:1" ht="15.75" x14ac:dyDescent="0.25">
      <c r="A61" s="215"/>
    </row>
    <row r="62" spans="1:1" ht="15.75" x14ac:dyDescent="0.25">
      <c r="A62" s="215"/>
    </row>
    <row r="63" spans="1:1" ht="15.75" x14ac:dyDescent="0.25">
      <c r="A63" s="215"/>
    </row>
    <row r="64" spans="1:1" ht="15.75" x14ac:dyDescent="0.25">
      <c r="A64" s="215"/>
    </row>
    <row r="65" spans="1:1" ht="15.75" x14ac:dyDescent="0.25">
      <c r="A65" s="215"/>
    </row>
    <row r="66" spans="1:1" ht="15.75" x14ac:dyDescent="0.25">
      <c r="A66" s="215"/>
    </row>
    <row r="67" spans="1:1" ht="15.75" x14ac:dyDescent="0.25">
      <c r="A67" s="215"/>
    </row>
    <row r="68" spans="1:1" ht="15.75" x14ac:dyDescent="0.25">
      <c r="A68" s="215"/>
    </row>
    <row r="69" spans="1:1" ht="15.75" x14ac:dyDescent="0.25">
      <c r="A69" s="215"/>
    </row>
    <row r="70" spans="1:1" ht="15.75" x14ac:dyDescent="0.25">
      <c r="A70" s="215"/>
    </row>
    <row r="71" spans="1:1" ht="15.75" x14ac:dyDescent="0.25">
      <c r="A71" s="215"/>
    </row>
    <row r="72" spans="1:1" ht="15.75" x14ac:dyDescent="0.25">
      <c r="A72" s="215"/>
    </row>
    <row r="73" spans="1:1" ht="15.75" x14ac:dyDescent="0.25">
      <c r="A73" s="215"/>
    </row>
    <row r="74" spans="1:1" ht="15.75" x14ac:dyDescent="0.25">
      <c r="A74" s="215"/>
    </row>
    <row r="75" spans="1:1" ht="15.75" x14ac:dyDescent="0.25">
      <c r="A75" s="215"/>
    </row>
    <row r="76" spans="1:1" ht="15.75" x14ac:dyDescent="0.25">
      <c r="A76" s="215"/>
    </row>
    <row r="77" spans="1:1" ht="15.75" x14ac:dyDescent="0.25">
      <c r="A77" s="215"/>
    </row>
    <row r="78" spans="1:1" ht="15.75" x14ac:dyDescent="0.25">
      <c r="A78" s="215"/>
    </row>
    <row r="79" spans="1:1" ht="15.75" x14ac:dyDescent="0.25">
      <c r="A79" s="215"/>
    </row>
    <row r="80" spans="1:1" ht="15.75" x14ac:dyDescent="0.25">
      <c r="A80" s="215"/>
    </row>
    <row r="81" spans="1:1" ht="15.75" x14ac:dyDescent="0.25">
      <c r="A81" s="215"/>
    </row>
    <row r="82" spans="1:1" ht="15.75" x14ac:dyDescent="0.25">
      <c r="A82" s="215"/>
    </row>
    <row r="83" spans="1:1" ht="15.75" x14ac:dyDescent="0.25">
      <c r="A83" s="215"/>
    </row>
    <row r="84" spans="1:1" ht="15.75" x14ac:dyDescent="0.25">
      <c r="A84" s="215"/>
    </row>
    <row r="85" spans="1:1" ht="15.75" x14ac:dyDescent="0.25">
      <c r="A85" s="215"/>
    </row>
    <row r="86" spans="1:1" ht="15.75" x14ac:dyDescent="0.25">
      <c r="A86" s="215"/>
    </row>
    <row r="87" spans="1:1" ht="15.75" x14ac:dyDescent="0.25">
      <c r="A87" s="215"/>
    </row>
    <row r="88" spans="1:1" ht="15.75" x14ac:dyDescent="0.25">
      <c r="A88" s="215"/>
    </row>
    <row r="89" spans="1:1" ht="15.75" x14ac:dyDescent="0.25">
      <c r="A89" s="215"/>
    </row>
    <row r="90" spans="1:1" ht="15.75" x14ac:dyDescent="0.25">
      <c r="A90" s="215"/>
    </row>
    <row r="91" spans="1:1" ht="15.75" x14ac:dyDescent="0.25">
      <c r="A91" s="215"/>
    </row>
    <row r="92" spans="1:1" ht="15.75" x14ac:dyDescent="0.25">
      <c r="A92" s="215"/>
    </row>
    <row r="93" spans="1:1" ht="15.75" x14ac:dyDescent="0.25">
      <c r="A93" s="215"/>
    </row>
    <row r="94" spans="1:1" ht="15.75" x14ac:dyDescent="0.25">
      <c r="A94" s="215"/>
    </row>
    <row r="95" spans="1:1" ht="15.75" x14ac:dyDescent="0.25">
      <c r="A95" s="215"/>
    </row>
    <row r="96" spans="1:1" ht="15.75" x14ac:dyDescent="0.25">
      <c r="A96" s="215"/>
    </row>
    <row r="97" spans="1:1" ht="15.75" x14ac:dyDescent="0.25">
      <c r="A97" s="215"/>
    </row>
    <row r="98" spans="1:1" ht="15.75" x14ac:dyDescent="0.25">
      <c r="A98" s="215"/>
    </row>
    <row r="99" spans="1:1" ht="15.75" x14ac:dyDescent="0.25">
      <c r="A99" s="215"/>
    </row>
    <row r="100" spans="1:1" ht="15.75" x14ac:dyDescent="0.25">
      <c r="A100" s="215"/>
    </row>
    <row r="101" spans="1:1" ht="15.75" x14ac:dyDescent="0.25">
      <c r="A101" s="215"/>
    </row>
    <row r="102" spans="1:1" ht="15.75" x14ac:dyDescent="0.25">
      <c r="A102" s="215"/>
    </row>
    <row r="103" spans="1:1" ht="15.75" x14ac:dyDescent="0.25">
      <c r="A103" s="215"/>
    </row>
    <row r="104" spans="1:1" ht="15.75" x14ac:dyDescent="0.25">
      <c r="A104" s="215"/>
    </row>
    <row r="105" spans="1:1" ht="15.75" x14ac:dyDescent="0.25">
      <c r="A105" s="215"/>
    </row>
    <row r="106" spans="1:1" ht="15.75" x14ac:dyDescent="0.25">
      <c r="A106" s="215"/>
    </row>
    <row r="107" spans="1:1" ht="15.75" x14ac:dyDescent="0.25">
      <c r="A107" s="215"/>
    </row>
    <row r="108" spans="1:1" ht="15.75" x14ac:dyDescent="0.25">
      <c r="A108" s="215"/>
    </row>
    <row r="109" spans="1:1" ht="15.75" x14ac:dyDescent="0.25">
      <c r="A109" s="215"/>
    </row>
    <row r="110" spans="1:1" ht="15.75" x14ac:dyDescent="0.25">
      <c r="A110" s="215"/>
    </row>
    <row r="111" spans="1:1" ht="15.75" x14ac:dyDescent="0.25">
      <c r="A111" s="215"/>
    </row>
    <row r="112" spans="1:1" ht="15.75" x14ac:dyDescent="0.25">
      <c r="A112" s="215"/>
    </row>
    <row r="113" spans="1:1" ht="15.75" x14ac:dyDescent="0.25">
      <c r="A113" s="215"/>
    </row>
    <row r="114" spans="1:1" ht="15.75" x14ac:dyDescent="0.25">
      <c r="A114" s="215"/>
    </row>
    <row r="115" spans="1:1" ht="15.75" x14ac:dyDescent="0.25">
      <c r="A115" s="215"/>
    </row>
    <row r="116" spans="1:1" ht="15.75" x14ac:dyDescent="0.25">
      <c r="A116" s="215"/>
    </row>
    <row r="117" spans="1:1" ht="15.75" x14ac:dyDescent="0.25">
      <c r="A117" s="215"/>
    </row>
    <row r="118" spans="1:1" ht="15.75" x14ac:dyDescent="0.25">
      <c r="A118" s="215"/>
    </row>
    <row r="119" spans="1:1" ht="15.75" x14ac:dyDescent="0.25">
      <c r="A119" s="215"/>
    </row>
    <row r="120" spans="1:1" ht="15.75" x14ac:dyDescent="0.25">
      <c r="A120" s="215"/>
    </row>
    <row r="121" spans="1:1" ht="15.75" x14ac:dyDescent="0.25">
      <c r="A121" s="215"/>
    </row>
    <row r="122" spans="1:1" ht="15.75" x14ac:dyDescent="0.25">
      <c r="A122" s="215"/>
    </row>
    <row r="123" spans="1:1" ht="15.75" x14ac:dyDescent="0.25">
      <c r="A123" s="215"/>
    </row>
    <row r="124" spans="1:1" ht="15.75" x14ac:dyDescent="0.25">
      <c r="A124" s="215"/>
    </row>
    <row r="125" spans="1:1" ht="15.75" x14ac:dyDescent="0.25">
      <c r="A125" s="215"/>
    </row>
    <row r="126" spans="1:1" ht="15.75" x14ac:dyDescent="0.25">
      <c r="A126" s="215"/>
    </row>
    <row r="127" spans="1:1" ht="15.75" x14ac:dyDescent="0.25">
      <c r="A127" s="215"/>
    </row>
    <row r="128" spans="1:1" ht="15.75" x14ac:dyDescent="0.25">
      <c r="A128" s="215"/>
    </row>
    <row r="129" spans="1:1" ht="15.75" x14ac:dyDescent="0.25">
      <c r="A129" s="215"/>
    </row>
    <row r="130" spans="1:1" ht="15.75" x14ac:dyDescent="0.25">
      <c r="A130" s="215"/>
    </row>
    <row r="131" spans="1:1" ht="15.75" x14ac:dyDescent="0.25">
      <c r="A131" s="215"/>
    </row>
    <row r="132" spans="1:1" ht="15.75" x14ac:dyDescent="0.25">
      <c r="A132" s="215"/>
    </row>
    <row r="133" spans="1:1" ht="15.75" x14ac:dyDescent="0.25">
      <c r="A133" s="215"/>
    </row>
    <row r="134" spans="1:1" ht="15.75" x14ac:dyDescent="0.25">
      <c r="A134" s="215"/>
    </row>
    <row r="135" spans="1:1" ht="15.75" x14ac:dyDescent="0.25">
      <c r="A135" s="215"/>
    </row>
    <row r="136" spans="1:1" ht="15.75" x14ac:dyDescent="0.25">
      <c r="A136" s="215"/>
    </row>
    <row r="137" spans="1:1" ht="15.75" x14ac:dyDescent="0.25">
      <c r="A137" s="215"/>
    </row>
    <row r="138" spans="1:1" ht="15.75" x14ac:dyDescent="0.25">
      <c r="A138" s="215"/>
    </row>
    <row r="139" spans="1:1" ht="15.75" x14ac:dyDescent="0.25">
      <c r="A139" s="215"/>
    </row>
    <row r="140" spans="1:1" ht="15.75" x14ac:dyDescent="0.25">
      <c r="A140" s="215"/>
    </row>
    <row r="141" spans="1:1" ht="15.75" x14ac:dyDescent="0.25">
      <c r="A141" s="215"/>
    </row>
    <row r="142" spans="1:1" ht="15.75" x14ac:dyDescent="0.25">
      <c r="A142" s="215"/>
    </row>
    <row r="143" spans="1:1" ht="15.75" x14ac:dyDescent="0.25">
      <c r="A143" s="215"/>
    </row>
    <row r="144" spans="1:1" ht="15.75" x14ac:dyDescent="0.25">
      <c r="A144" s="215"/>
    </row>
    <row r="145" spans="1:1" ht="15.75" x14ac:dyDescent="0.25">
      <c r="A145" s="215"/>
    </row>
    <row r="146" spans="1:1" ht="15.75" x14ac:dyDescent="0.25">
      <c r="A146" s="215"/>
    </row>
    <row r="147" spans="1:1" ht="15.75" x14ac:dyDescent="0.25">
      <c r="A147" s="215"/>
    </row>
    <row r="148" spans="1:1" ht="15.75" x14ac:dyDescent="0.25">
      <c r="A148" s="215"/>
    </row>
    <row r="149" spans="1:1" ht="15.75" x14ac:dyDescent="0.25">
      <c r="A149" s="215"/>
    </row>
    <row r="150" spans="1:1" ht="15.75" x14ac:dyDescent="0.25">
      <c r="A150" s="215"/>
    </row>
    <row r="151" spans="1:1" ht="15.75" x14ac:dyDescent="0.25">
      <c r="A151" s="215"/>
    </row>
    <row r="152" spans="1:1" ht="15.75" x14ac:dyDescent="0.25">
      <c r="A152" s="215"/>
    </row>
    <row r="153" spans="1:1" ht="15.75" x14ac:dyDescent="0.25">
      <c r="A153" s="215"/>
    </row>
    <row r="154" spans="1:1" ht="15.75" x14ac:dyDescent="0.25">
      <c r="A154" s="215"/>
    </row>
    <row r="155" spans="1:1" ht="15.75" x14ac:dyDescent="0.25">
      <c r="A155" s="215"/>
    </row>
    <row r="156" spans="1:1" ht="15.75" x14ac:dyDescent="0.25">
      <c r="A156" s="215"/>
    </row>
    <row r="157" spans="1:1" ht="15.75" x14ac:dyDescent="0.25">
      <c r="A157" s="215"/>
    </row>
    <row r="158" spans="1:1" ht="15.75" x14ac:dyDescent="0.25">
      <c r="A158" s="215"/>
    </row>
    <row r="159" spans="1:1" ht="15.75" x14ac:dyDescent="0.25">
      <c r="A159" s="215"/>
    </row>
    <row r="160" spans="1:1" ht="15.75" x14ac:dyDescent="0.25">
      <c r="A160" s="215"/>
    </row>
    <row r="161" spans="1:1" ht="15.75" x14ac:dyDescent="0.25">
      <c r="A161" s="215"/>
    </row>
    <row r="162" spans="1:1" ht="15.75" x14ac:dyDescent="0.25">
      <c r="A162" s="215"/>
    </row>
    <row r="163" spans="1:1" ht="15.75" x14ac:dyDescent="0.25">
      <c r="A163" s="215"/>
    </row>
    <row r="164" spans="1:1" ht="15.75" x14ac:dyDescent="0.25">
      <c r="A164" s="215"/>
    </row>
    <row r="165" spans="1:1" ht="15.75" x14ac:dyDescent="0.25">
      <c r="A165" s="215"/>
    </row>
    <row r="166" spans="1:1" ht="15.75" x14ac:dyDescent="0.25">
      <c r="A166" s="215"/>
    </row>
    <row r="167" spans="1:1" ht="15.75" x14ac:dyDescent="0.25">
      <c r="A167" s="215"/>
    </row>
    <row r="168" spans="1:1" ht="15.75" x14ac:dyDescent="0.25">
      <c r="A168" s="215"/>
    </row>
    <row r="169" spans="1:1" ht="15.75" x14ac:dyDescent="0.25">
      <c r="A169" s="215"/>
    </row>
    <row r="170" spans="1:1" ht="15.75" x14ac:dyDescent="0.25">
      <c r="A170" s="215"/>
    </row>
    <row r="171" spans="1:1" ht="15.75" x14ac:dyDescent="0.25">
      <c r="A171" s="215"/>
    </row>
    <row r="172" spans="1:1" ht="15.75" x14ac:dyDescent="0.25">
      <c r="A172" s="215"/>
    </row>
    <row r="173" spans="1:1" ht="15.75" x14ac:dyDescent="0.25">
      <c r="A173" s="215"/>
    </row>
    <row r="174" spans="1:1" ht="15.75" x14ac:dyDescent="0.25">
      <c r="A174" s="215"/>
    </row>
    <row r="175" spans="1:1" ht="15.75" x14ac:dyDescent="0.25">
      <c r="A175" s="215"/>
    </row>
    <row r="176" spans="1:1" ht="15.75" x14ac:dyDescent="0.25">
      <c r="A176" s="215"/>
    </row>
    <row r="177" spans="1:1" ht="15.75" x14ac:dyDescent="0.25">
      <c r="A177" s="215"/>
    </row>
    <row r="178" spans="1:1" ht="15.75" x14ac:dyDescent="0.25">
      <c r="A178" s="215"/>
    </row>
    <row r="179" spans="1:1" ht="15.75" x14ac:dyDescent="0.25">
      <c r="A179" s="215"/>
    </row>
    <row r="180" spans="1:1" ht="15.75" x14ac:dyDescent="0.25">
      <c r="A180" s="215"/>
    </row>
    <row r="181" spans="1:1" ht="15.75" x14ac:dyDescent="0.25">
      <c r="A181" s="215"/>
    </row>
    <row r="182" spans="1:1" ht="15.75" x14ac:dyDescent="0.25">
      <c r="A182" s="215"/>
    </row>
    <row r="183" spans="1:1" ht="15.75" x14ac:dyDescent="0.25">
      <c r="A183" s="215"/>
    </row>
    <row r="184" spans="1:1" ht="15.75" x14ac:dyDescent="0.25">
      <c r="A184" s="215"/>
    </row>
    <row r="185" spans="1:1" ht="15.75" x14ac:dyDescent="0.25">
      <c r="A185" s="215"/>
    </row>
    <row r="186" spans="1:1" ht="15.75" x14ac:dyDescent="0.25">
      <c r="A186" s="215"/>
    </row>
    <row r="187" spans="1:1" ht="15.75" x14ac:dyDescent="0.25">
      <c r="A187" s="215"/>
    </row>
    <row r="188" spans="1:1" ht="15.75" x14ac:dyDescent="0.25">
      <c r="A188" s="215"/>
    </row>
    <row r="189" spans="1:1" ht="15.75" x14ac:dyDescent="0.25">
      <c r="A189" s="215"/>
    </row>
    <row r="190" spans="1:1" ht="15.75" x14ac:dyDescent="0.25">
      <c r="A190" s="215"/>
    </row>
    <row r="191" spans="1:1" ht="15.75" x14ac:dyDescent="0.25">
      <c r="A191" s="215"/>
    </row>
    <row r="192" spans="1:1" ht="15.75" x14ac:dyDescent="0.25">
      <c r="A192" s="215"/>
    </row>
    <row r="193" spans="1:1" ht="15.75" x14ac:dyDescent="0.25">
      <c r="A193" s="215"/>
    </row>
    <row r="194" spans="1:1" ht="15.75" x14ac:dyDescent="0.25">
      <c r="A194" s="215"/>
    </row>
    <row r="195" spans="1:1" ht="15.75" x14ac:dyDescent="0.25">
      <c r="A195" s="215"/>
    </row>
    <row r="196" spans="1:1" ht="15.75" x14ac:dyDescent="0.25">
      <c r="A196" s="215"/>
    </row>
    <row r="197" spans="1:1" ht="15.75" x14ac:dyDescent="0.25">
      <c r="A197" s="215"/>
    </row>
    <row r="198" spans="1:1" ht="15.75" x14ac:dyDescent="0.25">
      <c r="A198" s="215"/>
    </row>
    <row r="199" spans="1:1" ht="15.75" x14ac:dyDescent="0.25">
      <c r="A199" s="215"/>
    </row>
    <row r="200" spans="1:1" ht="15.75" x14ac:dyDescent="0.25">
      <c r="A200" s="215"/>
    </row>
    <row r="201" spans="1:1" ht="15.75" x14ac:dyDescent="0.25">
      <c r="A201" s="215"/>
    </row>
    <row r="202" spans="1:1" ht="15.75" x14ac:dyDescent="0.25">
      <c r="A202" s="215"/>
    </row>
    <row r="203" spans="1:1" ht="15.75" x14ac:dyDescent="0.25">
      <c r="A203" s="215"/>
    </row>
    <row r="204" spans="1:1" ht="15.75" x14ac:dyDescent="0.25">
      <c r="A204" s="215"/>
    </row>
    <row r="205" spans="1:1" ht="15.75" x14ac:dyDescent="0.25">
      <c r="A205" s="215"/>
    </row>
    <row r="206" spans="1:1" ht="15.75" x14ac:dyDescent="0.25">
      <c r="A206" s="215"/>
    </row>
    <row r="207" spans="1:1" ht="15.75" x14ac:dyDescent="0.25">
      <c r="A207" s="215"/>
    </row>
    <row r="208" spans="1:1" ht="15.75" x14ac:dyDescent="0.25">
      <c r="A208" s="215"/>
    </row>
    <row r="209" spans="1:1" ht="15.75" x14ac:dyDescent="0.25">
      <c r="A209" s="215"/>
    </row>
    <row r="210" spans="1:1" ht="15.75" x14ac:dyDescent="0.25">
      <c r="A210" s="215"/>
    </row>
    <row r="211" spans="1:1" ht="15.75" x14ac:dyDescent="0.25">
      <c r="A211" s="215"/>
    </row>
    <row r="212" spans="1:1" ht="15.75" x14ac:dyDescent="0.25">
      <c r="A212" s="215"/>
    </row>
    <row r="213" spans="1:1" ht="15.75" x14ac:dyDescent="0.25">
      <c r="A213" s="215"/>
    </row>
    <row r="214" spans="1:1" ht="15.75" x14ac:dyDescent="0.25">
      <c r="A214" s="215"/>
    </row>
    <row r="215" spans="1:1" ht="15.75" x14ac:dyDescent="0.25">
      <c r="A215" s="215"/>
    </row>
    <row r="216" spans="1:1" ht="15.75" x14ac:dyDescent="0.25">
      <c r="A216" s="215"/>
    </row>
    <row r="217" spans="1:1" ht="15.75" x14ac:dyDescent="0.25">
      <c r="A217" s="215"/>
    </row>
    <row r="218" spans="1:1" ht="15.75" x14ac:dyDescent="0.25">
      <c r="A218" s="215"/>
    </row>
    <row r="219" spans="1:1" ht="15.75" x14ac:dyDescent="0.25">
      <c r="A219" s="215"/>
    </row>
    <row r="220" spans="1:1" ht="15.75" x14ac:dyDescent="0.25">
      <c r="A220" s="215"/>
    </row>
    <row r="221" spans="1:1" ht="15.75" x14ac:dyDescent="0.25">
      <c r="A221" s="215"/>
    </row>
    <row r="222" spans="1:1" ht="15.75" x14ac:dyDescent="0.25">
      <c r="A222" s="215"/>
    </row>
    <row r="223" spans="1:1" ht="15.75" x14ac:dyDescent="0.25">
      <c r="A223" s="215"/>
    </row>
    <row r="224" spans="1:1" ht="15.75" x14ac:dyDescent="0.25">
      <c r="A224" s="215"/>
    </row>
    <row r="225" spans="1:1" ht="15.75" x14ac:dyDescent="0.25">
      <c r="A225" s="215"/>
    </row>
    <row r="226" spans="1:1" ht="15.75" x14ac:dyDescent="0.25">
      <c r="A226" s="215"/>
    </row>
    <row r="227" spans="1:1" ht="15.75" x14ac:dyDescent="0.25">
      <c r="A227" s="215"/>
    </row>
    <row r="228" spans="1:1" ht="15.75" x14ac:dyDescent="0.25">
      <c r="A228" s="215"/>
    </row>
    <row r="229" spans="1:1" ht="15.75" x14ac:dyDescent="0.25">
      <c r="A229" s="215"/>
    </row>
    <row r="230" spans="1:1" ht="15.75" x14ac:dyDescent="0.25">
      <c r="A230" s="215"/>
    </row>
    <row r="231" spans="1:1" ht="15.75" x14ac:dyDescent="0.25">
      <c r="A231" s="215"/>
    </row>
    <row r="232" spans="1:1" ht="15.75" x14ac:dyDescent="0.25">
      <c r="A232" s="215"/>
    </row>
    <row r="233" spans="1:1" ht="15.75" x14ac:dyDescent="0.25">
      <c r="A233" s="215"/>
    </row>
    <row r="234" spans="1:1" ht="15.75" x14ac:dyDescent="0.25">
      <c r="A234" s="215"/>
    </row>
    <row r="235" spans="1:1" ht="15.75" x14ac:dyDescent="0.25">
      <c r="A235" s="215"/>
    </row>
    <row r="236" spans="1:1" ht="15.75" x14ac:dyDescent="0.25">
      <c r="A236" s="215"/>
    </row>
    <row r="237" spans="1:1" ht="15.75" x14ac:dyDescent="0.25">
      <c r="A237" s="215"/>
    </row>
    <row r="238" spans="1:1" ht="15.75" x14ac:dyDescent="0.25">
      <c r="A238" s="215"/>
    </row>
    <row r="239" spans="1:1" ht="15.75" x14ac:dyDescent="0.25">
      <c r="A239" s="215"/>
    </row>
    <row r="240" spans="1:1" ht="15.75" x14ac:dyDescent="0.25">
      <c r="A240" s="215"/>
    </row>
    <row r="241" spans="1:1" ht="15.75" x14ac:dyDescent="0.25">
      <c r="A241" s="215"/>
    </row>
    <row r="242" spans="1:1" ht="15.75" x14ac:dyDescent="0.25">
      <c r="A242" s="215"/>
    </row>
    <row r="243" spans="1:1" ht="15.75" x14ac:dyDescent="0.25">
      <c r="A243" s="215"/>
    </row>
    <row r="244" spans="1:1" ht="15.75" x14ac:dyDescent="0.25">
      <c r="A244" s="215"/>
    </row>
    <row r="245" spans="1:1" ht="15.75" x14ac:dyDescent="0.25">
      <c r="A245" s="215"/>
    </row>
    <row r="246" spans="1:1" ht="15.75" x14ac:dyDescent="0.25">
      <c r="A246" s="215"/>
    </row>
    <row r="247" spans="1:1" ht="15.75" x14ac:dyDescent="0.25">
      <c r="A247" s="215"/>
    </row>
    <row r="248" spans="1:1" ht="15.75" x14ac:dyDescent="0.25">
      <c r="A248" s="215"/>
    </row>
    <row r="249" spans="1:1" ht="15.75" x14ac:dyDescent="0.25">
      <c r="A249" s="215"/>
    </row>
    <row r="250" spans="1:1" ht="15.75" x14ac:dyDescent="0.25">
      <c r="A250" s="215"/>
    </row>
    <row r="251" spans="1:1" ht="15.75" x14ac:dyDescent="0.25">
      <c r="A251" s="215"/>
    </row>
    <row r="252" spans="1:1" ht="15.75" x14ac:dyDescent="0.25">
      <c r="A252" s="215"/>
    </row>
    <row r="253" spans="1:1" ht="15.75" x14ac:dyDescent="0.25">
      <c r="A253" s="215"/>
    </row>
    <row r="254" spans="1:1" ht="15.75" x14ac:dyDescent="0.25">
      <c r="A254" s="215"/>
    </row>
    <row r="255" spans="1:1" ht="15.75" x14ac:dyDescent="0.25">
      <c r="A255" s="215"/>
    </row>
    <row r="256" spans="1:1" ht="15.75" x14ac:dyDescent="0.25">
      <c r="A256" s="215"/>
    </row>
    <row r="257" spans="1:1" ht="15.75" x14ac:dyDescent="0.25">
      <c r="A257" s="215"/>
    </row>
    <row r="258" spans="1:1" ht="15.75" x14ac:dyDescent="0.25">
      <c r="A258" s="215"/>
    </row>
    <row r="259" spans="1:1" ht="15.75" x14ac:dyDescent="0.25">
      <c r="A259" s="215"/>
    </row>
    <row r="260" spans="1:1" ht="15.75" x14ac:dyDescent="0.25">
      <c r="A260" s="215"/>
    </row>
    <row r="261" spans="1:1" ht="15.75" x14ac:dyDescent="0.25">
      <c r="A261" s="215"/>
    </row>
    <row r="262" spans="1:1" ht="15.75" x14ac:dyDescent="0.25">
      <c r="A262" s="215"/>
    </row>
    <row r="263" spans="1:1" ht="15.75" x14ac:dyDescent="0.25">
      <c r="A263" s="215"/>
    </row>
    <row r="264" spans="1:1" ht="15.75" x14ac:dyDescent="0.25">
      <c r="A264" s="215"/>
    </row>
    <row r="265" spans="1:1" ht="15.75" x14ac:dyDescent="0.25">
      <c r="A265" s="215"/>
    </row>
    <row r="266" spans="1:1" ht="15.75" x14ac:dyDescent="0.25">
      <c r="A266" s="215"/>
    </row>
    <row r="267" spans="1:1" ht="15.75" x14ac:dyDescent="0.25">
      <c r="A267" s="215"/>
    </row>
    <row r="268" spans="1:1" ht="15.75" x14ac:dyDescent="0.25">
      <c r="A268" s="215"/>
    </row>
    <row r="269" spans="1:1" ht="15.75" x14ac:dyDescent="0.25">
      <c r="A269" s="215"/>
    </row>
    <row r="270" spans="1:1" ht="15.75" x14ac:dyDescent="0.25">
      <c r="A270" s="215"/>
    </row>
    <row r="271" spans="1:1" ht="15.75" x14ac:dyDescent="0.25">
      <c r="A271" s="215"/>
    </row>
    <row r="272" spans="1:1" ht="15.75" x14ac:dyDescent="0.25">
      <c r="A272" s="215"/>
    </row>
    <row r="273" spans="1:1" ht="15.75" x14ac:dyDescent="0.25">
      <c r="A273" s="215"/>
    </row>
    <row r="274" spans="1:1" ht="15.75" x14ac:dyDescent="0.25">
      <c r="A274" s="215"/>
    </row>
    <row r="275" spans="1:1" ht="15.75" x14ac:dyDescent="0.25">
      <c r="A275" s="215"/>
    </row>
    <row r="276" spans="1:1" ht="15.75" x14ac:dyDescent="0.25">
      <c r="A276" s="215"/>
    </row>
    <row r="277" spans="1:1" ht="15.75" x14ac:dyDescent="0.25">
      <c r="A277" s="215"/>
    </row>
    <row r="278" spans="1:1" ht="15.75" x14ac:dyDescent="0.25">
      <c r="A278" s="215"/>
    </row>
    <row r="279" spans="1:1" ht="15.75" x14ac:dyDescent="0.25">
      <c r="A279" s="215"/>
    </row>
    <row r="280" spans="1:1" ht="15.75" x14ac:dyDescent="0.25">
      <c r="A280" s="215"/>
    </row>
    <row r="281" spans="1:1" ht="15.75" x14ac:dyDescent="0.25">
      <c r="A281" s="215"/>
    </row>
    <row r="282" spans="1:1" ht="15.75" x14ac:dyDescent="0.25">
      <c r="A282" s="215"/>
    </row>
    <row r="283" spans="1:1" ht="15.75" x14ac:dyDescent="0.25">
      <c r="A283" s="215"/>
    </row>
    <row r="284" spans="1:1" ht="15.75" x14ac:dyDescent="0.25">
      <c r="A284" s="215"/>
    </row>
    <row r="285" spans="1:1" ht="15.75" x14ac:dyDescent="0.25">
      <c r="A285" s="215"/>
    </row>
    <row r="286" spans="1:1" ht="15.75" x14ac:dyDescent="0.25">
      <c r="A286" s="215"/>
    </row>
    <row r="287" spans="1:1" ht="15.75" x14ac:dyDescent="0.25">
      <c r="A287" s="215"/>
    </row>
    <row r="288" spans="1:1" ht="15.75" x14ac:dyDescent="0.25">
      <c r="A288" s="215"/>
    </row>
    <row r="289" spans="1:1" ht="15.75" x14ac:dyDescent="0.25">
      <c r="A289" s="215"/>
    </row>
    <row r="290" spans="1:1" ht="15.75" x14ac:dyDescent="0.25">
      <c r="A290" s="215"/>
    </row>
    <row r="291" spans="1:1" ht="15.75" x14ac:dyDescent="0.25">
      <c r="A291" s="215"/>
    </row>
    <row r="292" spans="1:1" ht="15.75" x14ac:dyDescent="0.25">
      <c r="A292" s="215"/>
    </row>
    <row r="293" spans="1:1" ht="15.75" x14ac:dyDescent="0.25">
      <c r="A293" s="215"/>
    </row>
    <row r="294" spans="1:1" ht="15.75" x14ac:dyDescent="0.25">
      <c r="A294" s="215"/>
    </row>
    <row r="295" spans="1:1" ht="15.75" x14ac:dyDescent="0.25">
      <c r="A295" s="215"/>
    </row>
    <row r="296" spans="1:1" ht="15.75" x14ac:dyDescent="0.25">
      <c r="A296" s="215"/>
    </row>
    <row r="297" spans="1:1" ht="15.75" x14ac:dyDescent="0.25">
      <c r="A297" s="215"/>
    </row>
    <row r="298" spans="1:1" ht="15.75" x14ac:dyDescent="0.25">
      <c r="A298" s="215"/>
    </row>
    <row r="299" spans="1:1" ht="15.75" x14ac:dyDescent="0.25">
      <c r="A299" s="215"/>
    </row>
    <row r="300" spans="1:1" ht="15.75" x14ac:dyDescent="0.25">
      <c r="A300" s="215"/>
    </row>
    <row r="301" spans="1:1" ht="15.75" x14ac:dyDescent="0.25">
      <c r="A301" s="215"/>
    </row>
    <row r="302" spans="1:1" ht="15.75" x14ac:dyDescent="0.25">
      <c r="A302" s="215"/>
    </row>
    <row r="303" spans="1:1" ht="15.75" x14ac:dyDescent="0.25">
      <c r="A303" s="215"/>
    </row>
    <row r="304" spans="1:1" ht="15.75" x14ac:dyDescent="0.25">
      <c r="A304" s="215"/>
    </row>
    <row r="305" spans="1:1" ht="15.75" x14ac:dyDescent="0.25">
      <c r="A305" s="215"/>
    </row>
    <row r="306" spans="1:1" ht="15.75" x14ac:dyDescent="0.25">
      <c r="A306" s="215"/>
    </row>
    <row r="307" spans="1:1" ht="15.75" x14ac:dyDescent="0.25">
      <c r="A307" s="215"/>
    </row>
    <row r="308" spans="1:1" ht="15.75" x14ac:dyDescent="0.25">
      <c r="A308" s="215"/>
    </row>
    <row r="309" spans="1:1" ht="15.75" x14ac:dyDescent="0.25">
      <c r="A309" s="215"/>
    </row>
    <row r="310" spans="1:1" ht="15.75" x14ac:dyDescent="0.25">
      <c r="A310" s="215"/>
    </row>
    <row r="311" spans="1:1" ht="15.75" x14ac:dyDescent="0.25">
      <c r="A311" s="215"/>
    </row>
    <row r="312" spans="1:1" ht="15.75" x14ac:dyDescent="0.25">
      <c r="A312" s="215"/>
    </row>
    <row r="313" spans="1:1" ht="15.75" x14ac:dyDescent="0.25">
      <c r="A313" s="215"/>
    </row>
    <row r="314" spans="1:1" ht="15.75" x14ac:dyDescent="0.25">
      <c r="A314" s="215"/>
    </row>
    <row r="315" spans="1:1" ht="15.75" x14ac:dyDescent="0.25">
      <c r="A315" s="215"/>
    </row>
    <row r="316" spans="1:1" ht="15.75" x14ac:dyDescent="0.25">
      <c r="A316" s="215"/>
    </row>
    <row r="317" spans="1:1" ht="15.75" x14ac:dyDescent="0.25">
      <c r="A317" s="215"/>
    </row>
    <row r="318" spans="1:1" ht="15.75" x14ac:dyDescent="0.25">
      <c r="A318" s="215"/>
    </row>
    <row r="319" spans="1:1" ht="15.75" x14ac:dyDescent="0.25">
      <c r="A319" s="215"/>
    </row>
    <row r="320" spans="1:1" ht="15.75" x14ac:dyDescent="0.25">
      <c r="A320" s="215"/>
    </row>
    <row r="321" spans="1:1" ht="15.75" x14ac:dyDescent="0.25">
      <c r="A321" s="215"/>
    </row>
    <row r="322" spans="1:1" ht="15.75" x14ac:dyDescent="0.25">
      <c r="A322" s="215"/>
    </row>
    <row r="323" spans="1:1" ht="15.75" x14ac:dyDescent="0.25">
      <c r="A323" s="215"/>
    </row>
    <row r="324" spans="1:1" ht="15.75" x14ac:dyDescent="0.25">
      <c r="A324" s="215"/>
    </row>
    <row r="325" spans="1:1" ht="15.75" x14ac:dyDescent="0.25">
      <c r="A325" s="215"/>
    </row>
    <row r="326" spans="1:1" ht="15.75" x14ac:dyDescent="0.25">
      <c r="A326" s="215"/>
    </row>
    <row r="327" spans="1:1" ht="15.75" x14ac:dyDescent="0.25">
      <c r="A327" s="215"/>
    </row>
    <row r="328" spans="1:1" ht="15.75" x14ac:dyDescent="0.25">
      <c r="A328" s="215"/>
    </row>
    <row r="329" spans="1:1" ht="15.75" x14ac:dyDescent="0.25">
      <c r="A329" s="215"/>
    </row>
    <row r="330" spans="1:1" ht="15.75" x14ac:dyDescent="0.25">
      <c r="A330" s="215"/>
    </row>
    <row r="331" spans="1:1" ht="15.75" x14ac:dyDescent="0.25">
      <c r="A331" s="215"/>
    </row>
    <row r="332" spans="1:1" ht="15.75" x14ac:dyDescent="0.25">
      <c r="A332" s="215"/>
    </row>
    <row r="333" spans="1:1" ht="15.75" x14ac:dyDescent="0.25">
      <c r="A333" s="215"/>
    </row>
    <row r="334" spans="1:1" ht="15.75" x14ac:dyDescent="0.25">
      <c r="A334" s="215"/>
    </row>
    <row r="335" spans="1:1" ht="15.75" x14ac:dyDescent="0.25">
      <c r="A335" s="215"/>
    </row>
    <row r="336" spans="1:1" ht="15.75" x14ac:dyDescent="0.25">
      <c r="A336" s="215"/>
    </row>
    <row r="337" spans="1:1" ht="15.75" x14ac:dyDescent="0.25">
      <c r="A337" s="215"/>
    </row>
    <row r="338" spans="1:1" ht="15.75" x14ac:dyDescent="0.25">
      <c r="A338" s="215"/>
    </row>
    <row r="339" spans="1:1" ht="15.75" x14ac:dyDescent="0.25">
      <c r="A339" s="215"/>
    </row>
    <row r="340" spans="1:1" ht="15.75" x14ac:dyDescent="0.25">
      <c r="A340" s="215"/>
    </row>
    <row r="341" spans="1:1" ht="15.75" x14ac:dyDescent="0.25">
      <c r="A341" s="215"/>
    </row>
    <row r="342" spans="1:1" ht="15.75" x14ac:dyDescent="0.25">
      <c r="A342" s="215"/>
    </row>
    <row r="343" spans="1:1" ht="15.75" x14ac:dyDescent="0.25">
      <c r="A343" s="215"/>
    </row>
    <row r="344" spans="1:1" ht="15.75" x14ac:dyDescent="0.25">
      <c r="A344" s="215"/>
    </row>
    <row r="345" spans="1:1" ht="15.75" x14ac:dyDescent="0.25">
      <c r="A345" s="215"/>
    </row>
    <row r="346" spans="1:1" ht="15.75" x14ac:dyDescent="0.25">
      <c r="A346" s="215"/>
    </row>
    <row r="347" spans="1:1" ht="15.75" x14ac:dyDescent="0.25">
      <c r="A347" s="215"/>
    </row>
    <row r="348" spans="1:1" ht="15.75" x14ac:dyDescent="0.25">
      <c r="A348" s="215"/>
    </row>
    <row r="349" spans="1:1" ht="15.75" x14ac:dyDescent="0.25">
      <c r="A349" s="215"/>
    </row>
    <row r="350" spans="1:1" ht="15.75" x14ac:dyDescent="0.25">
      <c r="A350" s="215"/>
    </row>
    <row r="351" spans="1:1" ht="15.75" x14ac:dyDescent="0.25">
      <c r="A351" s="215"/>
    </row>
    <row r="352" spans="1:1" ht="15.75" x14ac:dyDescent="0.25">
      <c r="A352" s="215"/>
    </row>
    <row r="353" spans="1:1" ht="15.75" x14ac:dyDescent="0.25">
      <c r="A353" s="215"/>
    </row>
    <row r="354" spans="1:1" ht="15.75" x14ac:dyDescent="0.25">
      <c r="A354" s="215"/>
    </row>
    <row r="355" spans="1:1" ht="15.75" x14ac:dyDescent="0.25">
      <c r="A355" s="215"/>
    </row>
    <row r="356" spans="1:1" ht="15.75" x14ac:dyDescent="0.25">
      <c r="A356" s="215"/>
    </row>
    <row r="495" spans="1:1" x14ac:dyDescent="0.2">
      <c r="A495" s="214"/>
    </row>
    <row r="496" spans="1:1" x14ac:dyDescent="0.2">
      <c r="A496" s="214"/>
    </row>
    <row r="497" spans="1:1" x14ac:dyDescent="0.2">
      <c r="A497" s="214"/>
    </row>
    <row r="498" spans="1:1" x14ac:dyDescent="0.2">
      <c r="A498" s="214"/>
    </row>
    <row r="499" spans="1:1" x14ac:dyDescent="0.2">
      <c r="A499" s="214"/>
    </row>
    <row r="500" spans="1:1" x14ac:dyDescent="0.2">
      <c r="A500" s="214"/>
    </row>
    <row r="501" spans="1:1" x14ac:dyDescent="0.2">
      <c r="A501" s="214"/>
    </row>
    <row r="502" spans="1:1" x14ac:dyDescent="0.2">
      <c r="A502" s="214"/>
    </row>
    <row r="503" spans="1:1" x14ac:dyDescent="0.2">
      <c r="A503" s="214"/>
    </row>
    <row r="504" spans="1:1" x14ac:dyDescent="0.2">
      <c r="A504" s="214"/>
    </row>
    <row r="505" spans="1:1" x14ac:dyDescent="0.2">
      <c r="A505" s="214"/>
    </row>
    <row r="506" spans="1:1" x14ac:dyDescent="0.2">
      <c r="A506" s="214"/>
    </row>
    <row r="507" spans="1:1" x14ac:dyDescent="0.2">
      <c r="A507" s="214"/>
    </row>
    <row r="508" spans="1:1" x14ac:dyDescent="0.2">
      <c r="A508" s="214"/>
    </row>
    <row r="509" spans="1:1" x14ac:dyDescent="0.2">
      <c r="A509" s="214"/>
    </row>
    <row r="510" spans="1:1" x14ac:dyDescent="0.2">
      <c r="A510" s="214"/>
    </row>
    <row r="511" spans="1:1" x14ac:dyDescent="0.2">
      <c r="A511" s="214"/>
    </row>
    <row r="512" spans="1:1" x14ac:dyDescent="0.2">
      <c r="A512" s="214"/>
    </row>
    <row r="513" spans="1:1" x14ac:dyDescent="0.2">
      <c r="A513" s="214"/>
    </row>
  </sheetData>
  <mergeCells count="8">
    <mergeCell ref="B1:B3"/>
    <mergeCell ref="C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zoomScaleNormal="100" zoomScaleSheetLayoutView="100" workbookViewId="0">
      <selection activeCell="B21" sqref="B21:C21"/>
    </sheetView>
  </sheetViews>
  <sheetFormatPr defaultRowHeight="12.75" x14ac:dyDescent="0.2"/>
  <cols>
    <col min="1" max="1" width="55.42578125" style="195" customWidth="1"/>
    <col min="2" max="2" width="4.140625" style="195" customWidth="1"/>
    <col min="3" max="3" width="28.85546875" style="195" customWidth="1"/>
    <col min="4" max="16384" width="9.140625" style="195"/>
  </cols>
  <sheetData>
    <row r="1" spans="1:6" ht="18.75" customHeight="1" x14ac:dyDescent="0.2">
      <c r="B1" s="212"/>
      <c r="C1" s="329" t="s">
        <v>789</v>
      </c>
    </row>
    <row r="2" spans="1:6" ht="18.75" customHeight="1" x14ac:dyDescent="0.2">
      <c r="B2" s="212"/>
      <c r="C2" s="329"/>
    </row>
    <row r="3" spans="1:6" ht="76.5" customHeight="1" x14ac:dyDescent="0.2">
      <c r="B3" s="212"/>
      <c r="C3" s="329"/>
    </row>
    <row r="4" spans="1:6" ht="55.5" customHeight="1" x14ac:dyDescent="0.2">
      <c r="A4" s="299" t="s">
        <v>550</v>
      </c>
      <c r="B4" s="299"/>
      <c r="C4" s="299"/>
    </row>
    <row r="5" spans="1:6" ht="12.75" customHeight="1" x14ac:dyDescent="0.2"/>
    <row r="6" spans="1:6" ht="12.75" customHeight="1" x14ac:dyDescent="0.2">
      <c r="C6" s="193" t="s">
        <v>549</v>
      </c>
    </row>
    <row r="7" spans="1:6" x14ac:dyDescent="0.2">
      <c r="B7" s="300"/>
      <c r="C7" s="300"/>
    </row>
    <row r="8" spans="1:6" ht="66" customHeight="1" x14ac:dyDescent="0.2">
      <c r="A8" s="299" t="s">
        <v>548</v>
      </c>
      <c r="B8" s="299"/>
      <c r="C8" s="299"/>
    </row>
    <row r="9" spans="1:6" ht="15.75" x14ac:dyDescent="0.2">
      <c r="A9" s="208"/>
    </row>
    <row r="10" spans="1:6" ht="15.75" customHeight="1" x14ac:dyDescent="0.2">
      <c r="A10" s="207"/>
      <c r="C10" s="193" t="s">
        <v>547</v>
      </c>
    </row>
    <row r="11" spans="1:6" ht="15.75" x14ac:dyDescent="0.2">
      <c r="A11" s="206" t="s">
        <v>546</v>
      </c>
      <c r="B11" s="301" t="s">
        <v>545</v>
      </c>
      <c r="C11" s="301"/>
      <c r="E11" s="205"/>
      <c r="F11" s="205"/>
    </row>
    <row r="12" spans="1:6" ht="15.75" x14ac:dyDescent="0.25">
      <c r="A12" s="203" t="s">
        <v>544</v>
      </c>
      <c r="B12" s="302">
        <v>1150.2</v>
      </c>
      <c r="C12" s="302"/>
      <c r="E12" s="201"/>
      <c r="F12" s="201"/>
    </row>
    <row r="13" spans="1:6" s="204" customFormat="1" ht="15.75" x14ac:dyDescent="0.25">
      <c r="A13" s="203" t="s">
        <v>543</v>
      </c>
      <c r="B13" s="302">
        <v>2222.9</v>
      </c>
      <c r="C13" s="302"/>
      <c r="E13" s="201"/>
      <c r="F13" s="201"/>
    </row>
    <row r="14" spans="1:6" ht="15.75" x14ac:dyDescent="0.25">
      <c r="A14" s="203" t="s">
        <v>542</v>
      </c>
      <c r="B14" s="302">
        <v>2297.9</v>
      </c>
      <c r="C14" s="302"/>
      <c r="E14" s="201"/>
      <c r="F14" s="201"/>
    </row>
    <row r="15" spans="1:6" ht="15.75" x14ac:dyDescent="0.25">
      <c r="A15" s="203" t="s">
        <v>541</v>
      </c>
      <c r="B15" s="302">
        <v>1306.3</v>
      </c>
      <c r="C15" s="302"/>
      <c r="E15" s="201"/>
      <c r="F15" s="201"/>
    </row>
    <row r="16" spans="1:6" ht="15.75" x14ac:dyDescent="0.25">
      <c r="A16" s="203" t="s">
        <v>540</v>
      </c>
      <c r="B16" s="302">
        <v>2113</v>
      </c>
      <c r="C16" s="302"/>
      <c r="E16" s="201"/>
      <c r="F16" s="201"/>
    </row>
    <row r="17" spans="1:6" ht="15.75" x14ac:dyDescent="0.25">
      <c r="A17" s="203" t="s">
        <v>539</v>
      </c>
      <c r="B17" s="302">
        <v>2047</v>
      </c>
      <c r="C17" s="302"/>
      <c r="E17" s="201"/>
      <c r="F17" s="201"/>
    </row>
    <row r="18" spans="1:6" ht="15.75" x14ac:dyDescent="0.25">
      <c r="A18" s="199" t="s">
        <v>538</v>
      </c>
      <c r="B18" s="302">
        <v>1311.8</v>
      </c>
      <c r="C18" s="302"/>
      <c r="E18" s="201"/>
      <c r="F18" s="201"/>
    </row>
    <row r="19" spans="1:6" ht="15.75" x14ac:dyDescent="0.25">
      <c r="A19" s="202" t="s">
        <v>537</v>
      </c>
      <c r="B19" s="302">
        <v>2421.1999999999998</v>
      </c>
      <c r="C19" s="302"/>
      <c r="E19" s="201"/>
      <c r="F19" s="201"/>
    </row>
    <row r="20" spans="1:6" ht="15.75" x14ac:dyDescent="0.25">
      <c r="A20" s="199" t="s">
        <v>536</v>
      </c>
      <c r="B20" s="302">
        <v>2092.5</v>
      </c>
      <c r="C20" s="302"/>
      <c r="E20" s="201"/>
      <c r="F20" s="201"/>
    </row>
    <row r="21" spans="1:6" ht="15.75" x14ac:dyDescent="0.25">
      <c r="A21" s="199" t="s">
        <v>535</v>
      </c>
      <c r="B21" s="328">
        <v>2029.9</v>
      </c>
      <c r="C21" s="328"/>
      <c r="E21" s="201"/>
      <c r="F21" s="201"/>
    </row>
    <row r="22" spans="1:6" ht="15.75" x14ac:dyDescent="0.25">
      <c r="A22" s="199" t="s">
        <v>534</v>
      </c>
      <c r="B22" s="327">
        <v>1649.9</v>
      </c>
      <c r="C22" s="327"/>
      <c r="E22" s="200"/>
      <c r="F22" s="200"/>
    </row>
    <row r="23" spans="1:6" ht="15.75" x14ac:dyDescent="0.25">
      <c r="A23" s="199" t="s">
        <v>533</v>
      </c>
      <c r="B23" s="327">
        <v>1993.2</v>
      </c>
      <c r="C23" s="327"/>
    </row>
    <row r="24" spans="1:6" ht="15.75" x14ac:dyDescent="0.25">
      <c r="A24" s="199" t="s">
        <v>532</v>
      </c>
      <c r="B24" s="327">
        <v>1382.6</v>
      </c>
      <c r="C24" s="327"/>
    </row>
    <row r="25" spans="1:6" ht="15.75" x14ac:dyDescent="0.25">
      <c r="A25" s="199" t="s">
        <v>531</v>
      </c>
      <c r="B25" s="327">
        <v>2783.9</v>
      </c>
      <c r="C25" s="327"/>
    </row>
    <row r="26" spans="1:6" ht="15.75" x14ac:dyDescent="0.25">
      <c r="A26" s="199" t="s">
        <v>530</v>
      </c>
      <c r="B26" s="328">
        <v>600</v>
      </c>
      <c r="C26" s="328"/>
    </row>
    <row r="27" spans="1:6" ht="15.75" x14ac:dyDescent="0.25">
      <c r="A27" s="198" t="s">
        <v>529</v>
      </c>
      <c r="B27" s="328">
        <f>SUM(B12:C26)</f>
        <v>27402.300000000003</v>
      </c>
      <c r="C27" s="327"/>
    </row>
    <row r="28" spans="1:6" ht="15.75" x14ac:dyDescent="0.25">
      <c r="A28" s="197"/>
    </row>
    <row r="29" spans="1:6" ht="15.75" x14ac:dyDescent="0.25">
      <c r="A29" s="197"/>
    </row>
    <row r="30" spans="1:6" ht="15.75" x14ac:dyDescent="0.25">
      <c r="A30" s="197"/>
    </row>
    <row r="31" spans="1:6" ht="15.75" x14ac:dyDescent="0.25">
      <c r="A31" s="197"/>
    </row>
    <row r="32" spans="1:6" ht="15.75" x14ac:dyDescent="0.25">
      <c r="A32" s="197"/>
    </row>
    <row r="33" spans="1:1" ht="15.75" x14ac:dyDescent="0.25">
      <c r="A33" s="197"/>
    </row>
    <row r="34" spans="1:1" ht="15.75" x14ac:dyDescent="0.25">
      <c r="A34" s="197"/>
    </row>
    <row r="35" spans="1:1" ht="15.75" x14ac:dyDescent="0.25">
      <c r="A35" s="197"/>
    </row>
    <row r="36" spans="1:1" ht="15.75" x14ac:dyDescent="0.25">
      <c r="A36" s="197"/>
    </row>
    <row r="37" spans="1:1" ht="15.75" x14ac:dyDescent="0.25">
      <c r="A37" s="197"/>
    </row>
    <row r="38" spans="1:1" ht="15.75" x14ac:dyDescent="0.25">
      <c r="A38" s="197"/>
    </row>
    <row r="39" spans="1:1" ht="15.75" x14ac:dyDescent="0.25">
      <c r="A39" s="197"/>
    </row>
    <row r="40" spans="1:1" ht="15.75" x14ac:dyDescent="0.25">
      <c r="A40" s="197"/>
    </row>
    <row r="41" spans="1:1" ht="15.75" x14ac:dyDescent="0.25">
      <c r="A41" s="197"/>
    </row>
    <row r="42" spans="1:1" ht="15.75" x14ac:dyDescent="0.25">
      <c r="A42" s="197"/>
    </row>
    <row r="43" spans="1:1" ht="15.75" x14ac:dyDescent="0.25">
      <c r="A43" s="197"/>
    </row>
    <row r="44" spans="1:1" ht="15.75" x14ac:dyDescent="0.25">
      <c r="A44" s="197"/>
    </row>
    <row r="45" spans="1:1" ht="15.75" x14ac:dyDescent="0.25">
      <c r="A45" s="197"/>
    </row>
    <row r="46" spans="1:1" ht="15.75" x14ac:dyDescent="0.25">
      <c r="A46" s="197"/>
    </row>
    <row r="47" spans="1:1" ht="15.75" x14ac:dyDescent="0.25">
      <c r="A47" s="197"/>
    </row>
    <row r="48" spans="1:1" ht="15.75" x14ac:dyDescent="0.25">
      <c r="A48" s="197"/>
    </row>
    <row r="49" spans="1:1" ht="15.75" x14ac:dyDescent="0.25">
      <c r="A49" s="197"/>
    </row>
    <row r="50" spans="1:1" ht="15.75" x14ac:dyDescent="0.25">
      <c r="A50" s="197"/>
    </row>
    <row r="51" spans="1:1" ht="15.75" x14ac:dyDescent="0.25">
      <c r="A51" s="197"/>
    </row>
    <row r="52" spans="1:1" ht="15.75" x14ac:dyDescent="0.25">
      <c r="A52" s="197"/>
    </row>
    <row r="53" spans="1:1" ht="15.75" x14ac:dyDescent="0.25">
      <c r="A53" s="197"/>
    </row>
    <row r="54" spans="1:1" ht="15.75" x14ac:dyDescent="0.25">
      <c r="A54" s="197"/>
    </row>
    <row r="55" spans="1:1" ht="15.75" x14ac:dyDescent="0.25">
      <c r="A55" s="197"/>
    </row>
    <row r="56" spans="1:1" ht="15.75" x14ac:dyDescent="0.25">
      <c r="A56" s="197"/>
    </row>
    <row r="57" spans="1:1" ht="15.75" x14ac:dyDescent="0.25">
      <c r="A57" s="197"/>
    </row>
    <row r="58" spans="1:1" ht="15.75" x14ac:dyDescent="0.25">
      <c r="A58" s="197"/>
    </row>
    <row r="59" spans="1:1" ht="15.75" x14ac:dyDescent="0.25">
      <c r="A59" s="197"/>
    </row>
    <row r="60" spans="1:1" ht="15.75" x14ac:dyDescent="0.25">
      <c r="A60" s="197"/>
    </row>
    <row r="61" spans="1:1" ht="15.75" x14ac:dyDescent="0.25">
      <c r="A61" s="197"/>
    </row>
    <row r="62" spans="1:1" ht="15.75" x14ac:dyDescent="0.25">
      <c r="A62" s="197"/>
    </row>
    <row r="63" spans="1:1" ht="15.75" x14ac:dyDescent="0.25">
      <c r="A63" s="197"/>
    </row>
    <row r="64" spans="1:1" ht="15.75" x14ac:dyDescent="0.25">
      <c r="A64" s="197"/>
    </row>
    <row r="65" spans="1:1" ht="15.75" x14ac:dyDescent="0.25">
      <c r="A65" s="197"/>
    </row>
    <row r="66" spans="1:1" ht="15.75" x14ac:dyDescent="0.25">
      <c r="A66" s="197"/>
    </row>
    <row r="67" spans="1:1" ht="15.75" x14ac:dyDescent="0.25">
      <c r="A67" s="197"/>
    </row>
    <row r="68" spans="1:1" ht="15.75" x14ac:dyDescent="0.25">
      <c r="A68" s="197"/>
    </row>
    <row r="69" spans="1:1" ht="15.75" x14ac:dyDescent="0.25">
      <c r="A69" s="197"/>
    </row>
    <row r="70" spans="1:1" ht="15.75" x14ac:dyDescent="0.25">
      <c r="A70" s="197"/>
    </row>
    <row r="71" spans="1:1" ht="15.75" x14ac:dyDescent="0.25">
      <c r="A71" s="197"/>
    </row>
    <row r="72" spans="1:1" ht="15.75" x14ac:dyDescent="0.25">
      <c r="A72" s="197"/>
    </row>
    <row r="73" spans="1:1" ht="15.75" x14ac:dyDescent="0.25">
      <c r="A73" s="197"/>
    </row>
    <row r="74" spans="1:1" ht="15.75" x14ac:dyDescent="0.25">
      <c r="A74" s="197"/>
    </row>
    <row r="75" spans="1:1" ht="15.75" x14ac:dyDescent="0.25">
      <c r="A75" s="197"/>
    </row>
    <row r="76" spans="1:1" ht="15.75" x14ac:dyDescent="0.25">
      <c r="A76" s="197"/>
    </row>
    <row r="77" spans="1:1" ht="15.75" x14ac:dyDescent="0.25">
      <c r="A77" s="197"/>
    </row>
    <row r="78" spans="1:1" ht="15.75" x14ac:dyDescent="0.25">
      <c r="A78" s="197"/>
    </row>
    <row r="79" spans="1:1" ht="15.75" x14ac:dyDescent="0.25">
      <c r="A79" s="197"/>
    </row>
    <row r="80" spans="1:1" ht="15.75" x14ac:dyDescent="0.25">
      <c r="A80" s="197"/>
    </row>
    <row r="81" spans="1:1" ht="15.75" x14ac:dyDescent="0.25">
      <c r="A81" s="197"/>
    </row>
    <row r="82" spans="1:1" ht="15.75" x14ac:dyDescent="0.25">
      <c r="A82" s="197"/>
    </row>
    <row r="83" spans="1:1" ht="15.75" x14ac:dyDescent="0.25">
      <c r="A83" s="197"/>
    </row>
    <row r="84" spans="1:1" ht="15.75" x14ac:dyDescent="0.25">
      <c r="A84" s="197"/>
    </row>
    <row r="85" spans="1:1" ht="15.75" x14ac:dyDescent="0.25">
      <c r="A85" s="197"/>
    </row>
    <row r="86" spans="1:1" ht="15.75" x14ac:dyDescent="0.25">
      <c r="A86" s="197"/>
    </row>
    <row r="87" spans="1:1" ht="15.75" x14ac:dyDescent="0.25">
      <c r="A87" s="197"/>
    </row>
    <row r="88" spans="1:1" ht="15.75" x14ac:dyDescent="0.25">
      <c r="A88" s="197"/>
    </row>
    <row r="89" spans="1:1" ht="15.75" x14ac:dyDescent="0.25">
      <c r="A89" s="197"/>
    </row>
    <row r="90" spans="1:1" ht="15.75" x14ac:dyDescent="0.25">
      <c r="A90" s="197"/>
    </row>
    <row r="91" spans="1:1" ht="15.75" x14ac:dyDescent="0.25">
      <c r="A91" s="197"/>
    </row>
    <row r="92" spans="1:1" ht="15.75" x14ac:dyDescent="0.25">
      <c r="A92" s="197"/>
    </row>
    <row r="93" spans="1:1" ht="15.75" x14ac:dyDescent="0.25">
      <c r="A93" s="197"/>
    </row>
    <row r="94" spans="1:1" ht="15.75" x14ac:dyDescent="0.25">
      <c r="A94" s="197"/>
    </row>
    <row r="95" spans="1:1" ht="15.75" x14ac:dyDescent="0.25">
      <c r="A95" s="197"/>
    </row>
    <row r="96" spans="1:1" ht="15.75" x14ac:dyDescent="0.25">
      <c r="A96" s="197"/>
    </row>
    <row r="97" spans="1:1" ht="15.75" x14ac:dyDescent="0.25">
      <c r="A97" s="197"/>
    </row>
    <row r="98" spans="1:1" ht="15.75" x14ac:dyDescent="0.25">
      <c r="A98" s="197"/>
    </row>
    <row r="99" spans="1:1" ht="15.75" x14ac:dyDescent="0.25">
      <c r="A99" s="197"/>
    </row>
    <row r="100" spans="1:1" ht="15.75" x14ac:dyDescent="0.25">
      <c r="A100" s="197"/>
    </row>
    <row r="101" spans="1:1" ht="15.75" x14ac:dyDescent="0.25">
      <c r="A101" s="197"/>
    </row>
    <row r="102" spans="1:1" ht="15.75" x14ac:dyDescent="0.25">
      <c r="A102" s="197"/>
    </row>
    <row r="103" spans="1:1" ht="15.75" x14ac:dyDescent="0.25">
      <c r="A103" s="197"/>
    </row>
    <row r="104" spans="1:1" ht="15.75" x14ac:dyDescent="0.25">
      <c r="A104" s="197"/>
    </row>
    <row r="105" spans="1:1" ht="15.75" x14ac:dyDescent="0.25">
      <c r="A105" s="197"/>
    </row>
    <row r="106" spans="1:1" ht="15.75" x14ac:dyDescent="0.25">
      <c r="A106" s="197"/>
    </row>
    <row r="107" spans="1:1" ht="15.75" x14ac:dyDescent="0.25">
      <c r="A107" s="197"/>
    </row>
    <row r="108" spans="1:1" ht="15.75" x14ac:dyDescent="0.25">
      <c r="A108" s="197"/>
    </row>
    <row r="109" spans="1:1" ht="15.75" x14ac:dyDescent="0.25">
      <c r="A109" s="197"/>
    </row>
    <row r="110" spans="1:1" ht="15.75" x14ac:dyDescent="0.25">
      <c r="A110" s="197"/>
    </row>
    <row r="111" spans="1:1" ht="15.75" x14ac:dyDescent="0.25">
      <c r="A111" s="197"/>
    </row>
    <row r="112" spans="1:1" ht="15.75" x14ac:dyDescent="0.25">
      <c r="A112" s="197"/>
    </row>
    <row r="113" spans="1:1" ht="15.75" x14ac:dyDescent="0.25">
      <c r="A113" s="197"/>
    </row>
    <row r="114" spans="1:1" ht="15.75" x14ac:dyDescent="0.25">
      <c r="A114" s="197"/>
    </row>
    <row r="115" spans="1:1" ht="15.75" x14ac:dyDescent="0.25">
      <c r="A115" s="197"/>
    </row>
    <row r="116" spans="1:1" ht="15.75" x14ac:dyDescent="0.25">
      <c r="A116" s="197"/>
    </row>
    <row r="117" spans="1:1" ht="15.75" x14ac:dyDescent="0.25">
      <c r="A117" s="197"/>
    </row>
    <row r="118" spans="1:1" ht="15.75" x14ac:dyDescent="0.25">
      <c r="A118" s="197"/>
    </row>
    <row r="119" spans="1:1" ht="15.75" x14ac:dyDescent="0.25">
      <c r="A119" s="197"/>
    </row>
    <row r="120" spans="1:1" ht="15.75" x14ac:dyDescent="0.25">
      <c r="A120" s="197"/>
    </row>
    <row r="121" spans="1:1" ht="15.75" x14ac:dyDescent="0.25">
      <c r="A121" s="197"/>
    </row>
    <row r="122" spans="1:1" ht="15.75" x14ac:dyDescent="0.25">
      <c r="A122" s="197"/>
    </row>
    <row r="123" spans="1:1" ht="15.75" x14ac:dyDescent="0.25">
      <c r="A123" s="197"/>
    </row>
    <row r="124" spans="1:1" ht="15.75" x14ac:dyDescent="0.25">
      <c r="A124" s="197"/>
    </row>
    <row r="125" spans="1:1" ht="15.75" x14ac:dyDescent="0.25">
      <c r="A125" s="197"/>
    </row>
    <row r="126" spans="1:1" ht="15.75" x14ac:dyDescent="0.25">
      <c r="A126" s="197"/>
    </row>
    <row r="127" spans="1:1" ht="15.75" x14ac:dyDescent="0.25">
      <c r="A127" s="197"/>
    </row>
    <row r="128" spans="1:1" ht="15.75" x14ac:dyDescent="0.25">
      <c r="A128" s="197"/>
    </row>
    <row r="129" spans="1:1" ht="15.75" x14ac:dyDescent="0.25">
      <c r="A129" s="197"/>
    </row>
    <row r="130" spans="1:1" ht="15.75" x14ac:dyDescent="0.25">
      <c r="A130" s="197"/>
    </row>
    <row r="131" spans="1:1" ht="15.75" x14ac:dyDescent="0.25">
      <c r="A131" s="197"/>
    </row>
    <row r="132" spans="1:1" ht="15.75" x14ac:dyDescent="0.25">
      <c r="A132" s="197"/>
    </row>
    <row r="133" spans="1:1" ht="15.75" x14ac:dyDescent="0.25">
      <c r="A133" s="197"/>
    </row>
    <row r="134" spans="1:1" ht="15.75" x14ac:dyDescent="0.25">
      <c r="A134" s="197"/>
    </row>
    <row r="135" spans="1:1" ht="15.75" x14ac:dyDescent="0.25">
      <c r="A135" s="197"/>
    </row>
    <row r="136" spans="1:1" ht="15.75" x14ac:dyDescent="0.25">
      <c r="A136" s="197"/>
    </row>
    <row r="137" spans="1:1" ht="15.75" x14ac:dyDescent="0.25">
      <c r="A137" s="197"/>
    </row>
    <row r="138" spans="1:1" ht="15.75" x14ac:dyDescent="0.25">
      <c r="A138" s="197"/>
    </row>
    <row r="139" spans="1:1" ht="15.75" x14ac:dyDescent="0.25">
      <c r="A139" s="197"/>
    </row>
    <row r="140" spans="1:1" ht="15.75" x14ac:dyDescent="0.25">
      <c r="A140" s="197"/>
    </row>
    <row r="141" spans="1:1" ht="15.75" x14ac:dyDescent="0.25">
      <c r="A141" s="197"/>
    </row>
    <row r="142" spans="1:1" ht="15.75" x14ac:dyDescent="0.25">
      <c r="A142" s="197"/>
    </row>
    <row r="143" spans="1:1" ht="15.75" x14ac:dyDescent="0.25">
      <c r="A143" s="197"/>
    </row>
    <row r="144" spans="1:1" ht="15.75" x14ac:dyDescent="0.25">
      <c r="A144" s="197"/>
    </row>
    <row r="145" spans="1:1" ht="15.75" x14ac:dyDescent="0.25">
      <c r="A145" s="197"/>
    </row>
    <row r="146" spans="1:1" ht="15.75" x14ac:dyDescent="0.25">
      <c r="A146" s="197"/>
    </row>
    <row r="147" spans="1:1" ht="15.75" x14ac:dyDescent="0.25">
      <c r="A147" s="197"/>
    </row>
    <row r="148" spans="1:1" ht="15.75" x14ac:dyDescent="0.25">
      <c r="A148" s="197"/>
    </row>
    <row r="149" spans="1:1" ht="15.75" x14ac:dyDescent="0.25">
      <c r="A149" s="197"/>
    </row>
    <row r="150" spans="1:1" ht="15.75" x14ac:dyDescent="0.25">
      <c r="A150" s="197"/>
    </row>
    <row r="151" spans="1:1" ht="15.75" x14ac:dyDescent="0.25">
      <c r="A151" s="197"/>
    </row>
    <row r="152" spans="1:1" ht="15.75" x14ac:dyDescent="0.25">
      <c r="A152" s="197"/>
    </row>
    <row r="153" spans="1:1" ht="15.75" x14ac:dyDescent="0.25">
      <c r="A153" s="197"/>
    </row>
    <row r="154" spans="1:1" ht="15.75" x14ac:dyDescent="0.25">
      <c r="A154" s="197"/>
    </row>
    <row r="155" spans="1:1" ht="15.75" x14ac:dyDescent="0.25">
      <c r="A155" s="197"/>
    </row>
    <row r="156" spans="1:1" ht="15.75" x14ac:dyDescent="0.25">
      <c r="A156" s="197"/>
    </row>
    <row r="157" spans="1:1" ht="15.75" x14ac:dyDescent="0.25">
      <c r="A157" s="197"/>
    </row>
    <row r="158" spans="1:1" ht="15.75" x14ac:dyDescent="0.25">
      <c r="A158" s="197"/>
    </row>
    <row r="159" spans="1:1" ht="15.75" x14ac:dyDescent="0.25">
      <c r="A159" s="197"/>
    </row>
    <row r="160" spans="1:1" ht="15.75" x14ac:dyDescent="0.25">
      <c r="A160" s="197"/>
    </row>
    <row r="161" spans="1:1" ht="15.75" x14ac:dyDescent="0.25">
      <c r="A161" s="197"/>
    </row>
    <row r="162" spans="1:1" ht="15.75" x14ac:dyDescent="0.25">
      <c r="A162" s="197"/>
    </row>
    <row r="163" spans="1:1" ht="15.75" x14ac:dyDescent="0.25">
      <c r="A163" s="197"/>
    </row>
    <row r="164" spans="1:1" ht="15.75" x14ac:dyDescent="0.25">
      <c r="A164" s="197"/>
    </row>
    <row r="165" spans="1:1" ht="15.75" x14ac:dyDescent="0.25">
      <c r="A165" s="197"/>
    </row>
    <row r="166" spans="1:1" ht="15.75" x14ac:dyDescent="0.25">
      <c r="A166" s="197"/>
    </row>
    <row r="167" spans="1:1" ht="15.75" x14ac:dyDescent="0.25">
      <c r="A167" s="197"/>
    </row>
    <row r="168" spans="1:1" ht="15.75" x14ac:dyDescent="0.25">
      <c r="A168" s="197"/>
    </row>
    <row r="169" spans="1:1" ht="15.75" x14ac:dyDescent="0.25">
      <c r="A169" s="197"/>
    </row>
    <row r="170" spans="1:1" ht="15.75" x14ac:dyDescent="0.25">
      <c r="A170" s="197"/>
    </row>
    <row r="171" spans="1:1" ht="15.75" x14ac:dyDescent="0.25">
      <c r="A171" s="197"/>
    </row>
    <row r="172" spans="1:1" ht="15.75" x14ac:dyDescent="0.25">
      <c r="A172" s="197"/>
    </row>
    <row r="173" spans="1:1" ht="15.75" x14ac:dyDescent="0.25">
      <c r="A173" s="197"/>
    </row>
    <row r="174" spans="1:1" ht="15.75" x14ac:dyDescent="0.25">
      <c r="A174" s="197"/>
    </row>
    <row r="175" spans="1:1" ht="15.75" x14ac:dyDescent="0.25">
      <c r="A175" s="197"/>
    </row>
    <row r="176" spans="1:1" ht="15.75" x14ac:dyDescent="0.25">
      <c r="A176" s="197"/>
    </row>
    <row r="177" spans="1:1" ht="15.75" x14ac:dyDescent="0.25">
      <c r="A177" s="197"/>
    </row>
    <row r="178" spans="1:1" ht="15.75" x14ac:dyDescent="0.25">
      <c r="A178" s="197"/>
    </row>
    <row r="179" spans="1:1" ht="15.75" x14ac:dyDescent="0.25">
      <c r="A179" s="197"/>
    </row>
    <row r="180" spans="1:1" ht="15.75" x14ac:dyDescent="0.25">
      <c r="A180" s="197"/>
    </row>
    <row r="181" spans="1:1" ht="15.75" x14ac:dyDescent="0.25">
      <c r="A181" s="197"/>
    </row>
    <row r="182" spans="1:1" ht="15.75" x14ac:dyDescent="0.25">
      <c r="A182" s="197"/>
    </row>
    <row r="183" spans="1:1" ht="15.75" x14ac:dyDescent="0.25">
      <c r="A183" s="197"/>
    </row>
    <row r="184" spans="1:1" ht="15.75" x14ac:dyDescent="0.25">
      <c r="A184" s="197"/>
    </row>
    <row r="185" spans="1:1" ht="15.75" x14ac:dyDescent="0.25">
      <c r="A185" s="197"/>
    </row>
    <row r="186" spans="1:1" ht="15.75" x14ac:dyDescent="0.25">
      <c r="A186" s="197"/>
    </row>
    <row r="187" spans="1:1" ht="15.75" x14ac:dyDescent="0.25">
      <c r="A187" s="197"/>
    </row>
    <row r="188" spans="1:1" ht="15.75" x14ac:dyDescent="0.25">
      <c r="A188" s="197"/>
    </row>
    <row r="189" spans="1:1" ht="15.75" x14ac:dyDescent="0.25">
      <c r="A189" s="197"/>
    </row>
    <row r="190" spans="1:1" ht="15.75" x14ac:dyDescent="0.25">
      <c r="A190" s="197"/>
    </row>
    <row r="191" spans="1:1" ht="15.75" x14ac:dyDescent="0.25">
      <c r="A191" s="197"/>
    </row>
    <row r="192" spans="1:1" ht="15.75" x14ac:dyDescent="0.25">
      <c r="A192" s="197"/>
    </row>
    <row r="193" spans="1:1" ht="15.75" x14ac:dyDescent="0.25">
      <c r="A193" s="197"/>
    </row>
    <row r="194" spans="1:1" ht="15.75" x14ac:dyDescent="0.25">
      <c r="A194" s="197"/>
    </row>
    <row r="195" spans="1:1" ht="15.75" x14ac:dyDescent="0.25">
      <c r="A195" s="197"/>
    </row>
    <row r="196" spans="1:1" ht="15.75" x14ac:dyDescent="0.25">
      <c r="A196" s="197"/>
    </row>
    <row r="197" spans="1:1" ht="15.75" x14ac:dyDescent="0.25">
      <c r="A197" s="197"/>
    </row>
    <row r="198" spans="1:1" ht="15.75" x14ac:dyDescent="0.25">
      <c r="A198" s="197"/>
    </row>
    <row r="199" spans="1:1" ht="15.75" x14ac:dyDescent="0.25">
      <c r="A199" s="197"/>
    </row>
    <row r="200" spans="1:1" ht="15.75" x14ac:dyDescent="0.25">
      <c r="A200" s="197"/>
    </row>
    <row r="201" spans="1:1" ht="15.75" x14ac:dyDescent="0.25">
      <c r="A201" s="197"/>
    </row>
    <row r="202" spans="1:1" ht="15.75" x14ac:dyDescent="0.25">
      <c r="A202" s="197"/>
    </row>
    <row r="203" spans="1:1" ht="15.75" x14ac:dyDescent="0.25">
      <c r="A203" s="197"/>
    </row>
    <row r="204" spans="1:1" ht="15.75" x14ac:dyDescent="0.25">
      <c r="A204" s="197"/>
    </row>
    <row r="205" spans="1:1" ht="15.75" x14ac:dyDescent="0.25">
      <c r="A205" s="197"/>
    </row>
    <row r="206" spans="1:1" ht="15.75" x14ac:dyDescent="0.25">
      <c r="A206" s="197"/>
    </row>
    <row r="207" spans="1:1" ht="15.75" x14ac:dyDescent="0.25">
      <c r="A207" s="197"/>
    </row>
    <row r="208" spans="1:1" ht="15.75" x14ac:dyDescent="0.25">
      <c r="A208" s="197"/>
    </row>
    <row r="209" spans="1:1" ht="15.75" x14ac:dyDescent="0.25">
      <c r="A209" s="197"/>
    </row>
    <row r="210" spans="1:1" ht="15.75" x14ac:dyDescent="0.25">
      <c r="A210" s="197"/>
    </row>
    <row r="211" spans="1:1" ht="15.75" x14ac:dyDescent="0.25">
      <c r="A211" s="197"/>
    </row>
    <row r="212" spans="1:1" ht="15.75" x14ac:dyDescent="0.25">
      <c r="A212" s="197"/>
    </row>
    <row r="213" spans="1:1" ht="15.75" x14ac:dyDescent="0.25">
      <c r="A213" s="197"/>
    </row>
    <row r="214" spans="1:1" ht="15.75" x14ac:dyDescent="0.25">
      <c r="A214" s="197"/>
    </row>
    <row r="215" spans="1:1" ht="15.75" x14ac:dyDescent="0.25">
      <c r="A215" s="197"/>
    </row>
    <row r="216" spans="1:1" ht="15.75" x14ac:dyDescent="0.25">
      <c r="A216" s="197"/>
    </row>
    <row r="217" spans="1:1" ht="15.75" x14ac:dyDescent="0.25">
      <c r="A217" s="197"/>
    </row>
    <row r="218" spans="1:1" ht="15.75" x14ac:dyDescent="0.25">
      <c r="A218" s="197"/>
    </row>
    <row r="219" spans="1:1" ht="15.75" x14ac:dyDescent="0.25">
      <c r="A219" s="197"/>
    </row>
    <row r="220" spans="1:1" ht="15.75" x14ac:dyDescent="0.25">
      <c r="A220" s="197"/>
    </row>
    <row r="221" spans="1:1" ht="15.75" x14ac:dyDescent="0.25">
      <c r="A221" s="197"/>
    </row>
    <row r="222" spans="1:1" ht="15.75" x14ac:dyDescent="0.25">
      <c r="A222" s="197"/>
    </row>
    <row r="223" spans="1:1" ht="15.75" x14ac:dyDescent="0.25">
      <c r="A223" s="197"/>
    </row>
    <row r="224" spans="1:1" ht="15.75" x14ac:dyDescent="0.25">
      <c r="A224" s="197"/>
    </row>
    <row r="225" spans="1:1" ht="15.75" x14ac:dyDescent="0.25">
      <c r="A225" s="197"/>
    </row>
    <row r="226" spans="1:1" ht="15.75" x14ac:dyDescent="0.25">
      <c r="A226" s="197"/>
    </row>
    <row r="227" spans="1:1" ht="15.75" x14ac:dyDescent="0.25">
      <c r="A227" s="197"/>
    </row>
    <row r="228" spans="1:1" ht="15.75" x14ac:dyDescent="0.25">
      <c r="A228" s="197"/>
    </row>
    <row r="229" spans="1:1" ht="15.75" x14ac:dyDescent="0.25">
      <c r="A229" s="197"/>
    </row>
    <row r="230" spans="1:1" ht="15.75" x14ac:dyDescent="0.25">
      <c r="A230" s="197"/>
    </row>
    <row r="231" spans="1:1" ht="15.75" x14ac:dyDescent="0.25">
      <c r="A231" s="197"/>
    </row>
    <row r="232" spans="1:1" ht="15.75" x14ac:dyDescent="0.25">
      <c r="A232" s="197"/>
    </row>
    <row r="233" spans="1:1" ht="15.75" x14ac:dyDescent="0.25">
      <c r="A233" s="197"/>
    </row>
    <row r="234" spans="1:1" ht="15.75" x14ac:dyDescent="0.25">
      <c r="A234" s="197"/>
    </row>
    <row r="235" spans="1:1" ht="15.75" x14ac:dyDescent="0.25">
      <c r="A235" s="197"/>
    </row>
    <row r="236" spans="1:1" ht="15.75" x14ac:dyDescent="0.25">
      <c r="A236" s="197"/>
    </row>
    <row r="237" spans="1:1" ht="15.75" x14ac:dyDescent="0.25">
      <c r="A237" s="197"/>
    </row>
    <row r="238" spans="1:1" ht="15.75" x14ac:dyDescent="0.25">
      <c r="A238" s="197"/>
    </row>
    <row r="239" spans="1:1" ht="15.75" x14ac:dyDescent="0.25">
      <c r="A239" s="197"/>
    </row>
    <row r="240" spans="1:1" ht="15.75" x14ac:dyDescent="0.25">
      <c r="A240" s="197"/>
    </row>
    <row r="241" spans="1:1" ht="15.75" x14ac:dyDescent="0.25">
      <c r="A241" s="197"/>
    </row>
    <row r="242" spans="1:1" ht="15.75" x14ac:dyDescent="0.25">
      <c r="A242" s="197"/>
    </row>
    <row r="243" spans="1:1" ht="15.75" x14ac:dyDescent="0.25">
      <c r="A243" s="197"/>
    </row>
    <row r="244" spans="1:1" ht="15.75" x14ac:dyDescent="0.25">
      <c r="A244" s="197"/>
    </row>
    <row r="245" spans="1:1" ht="15.75" x14ac:dyDescent="0.25">
      <c r="A245" s="197"/>
    </row>
    <row r="246" spans="1:1" ht="15.75" x14ac:dyDescent="0.25">
      <c r="A246" s="197"/>
    </row>
    <row r="247" spans="1:1" ht="15.75" x14ac:dyDescent="0.25">
      <c r="A247" s="197"/>
    </row>
    <row r="248" spans="1:1" ht="15.75" x14ac:dyDescent="0.25">
      <c r="A248" s="197"/>
    </row>
    <row r="249" spans="1:1" ht="15.75" x14ac:dyDescent="0.25">
      <c r="A249" s="197"/>
    </row>
    <row r="250" spans="1:1" ht="15.75" x14ac:dyDescent="0.25">
      <c r="A250" s="197"/>
    </row>
    <row r="251" spans="1:1" ht="15.75" x14ac:dyDescent="0.25">
      <c r="A251" s="197"/>
    </row>
    <row r="252" spans="1:1" ht="15.75" x14ac:dyDescent="0.25">
      <c r="A252" s="197"/>
    </row>
    <row r="253" spans="1:1" ht="15.75" x14ac:dyDescent="0.25">
      <c r="A253" s="197"/>
    </row>
    <row r="254" spans="1:1" ht="15.75" x14ac:dyDescent="0.25">
      <c r="A254" s="197"/>
    </row>
    <row r="255" spans="1:1" ht="15.75" x14ac:dyDescent="0.25">
      <c r="A255" s="197"/>
    </row>
    <row r="256" spans="1:1" ht="15.75" x14ac:dyDescent="0.25">
      <c r="A256" s="197"/>
    </row>
    <row r="257" spans="1:1" ht="15.75" x14ac:dyDescent="0.25">
      <c r="A257" s="197"/>
    </row>
    <row r="258" spans="1:1" ht="15.75" x14ac:dyDescent="0.25">
      <c r="A258" s="197"/>
    </row>
    <row r="259" spans="1:1" ht="15.75" x14ac:dyDescent="0.25">
      <c r="A259" s="197"/>
    </row>
    <row r="260" spans="1:1" ht="15.75" x14ac:dyDescent="0.25">
      <c r="A260" s="197"/>
    </row>
    <row r="261" spans="1:1" ht="15.75" x14ac:dyDescent="0.25">
      <c r="A261" s="197"/>
    </row>
    <row r="262" spans="1:1" ht="15.75" x14ac:dyDescent="0.25">
      <c r="A262" s="197"/>
    </row>
    <row r="263" spans="1:1" ht="15.75" x14ac:dyDescent="0.25">
      <c r="A263" s="197"/>
    </row>
    <row r="264" spans="1:1" ht="15.75" x14ac:dyDescent="0.25">
      <c r="A264" s="197"/>
    </row>
    <row r="265" spans="1:1" ht="15.75" x14ac:dyDescent="0.25">
      <c r="A265" s="197"/>
    </row>
    <row r="266" spans="1:1" ht="15.75" x14ac:dyDescent="0.25">
      <c r="A266" s="197"/>
    </row>
    <row r="267" spans="1:1" ht="15.75" x14ac:dyDescent="0.25">
      <c r="A267" s="197"/>
    </row>
    <row r="268" spans="1:1" ht="15.75" x14ac:dyDescent="0.25">
      <c r="A268" s="197"/>
    </row>
    <row r="269" spans="1:1" ht="15.75" x14ac:dyDescent="0.25">
      <c r="A269" s="197"/>
    </row>
    <row r="270" spans="1:1" ht="15.75" x14ac:dyDescent="0.25">
      <c r="A270" s="197"/>
    </row>
    <row r="271" spans="1:1" ht="15.75" x14ac:dyDescent="0.25">
      <c r="A271" s="197"/>
    </row>
    <row r="272" spans="1:1" ht="15.75" x14ac:dyDescent="0.25">
      <c r="A272" s="197"/>
    </row>
    <row r="273" spans="1:1" ht="15.75" x14ac:dyDescent="0.25">
      <c r="A273" s="197"/>
    </row>
    <row r="274" spans="1:1" ht="15.75" x14ac:dyDescent="0.25">
      <c r="A274" s="197"/>
    </row>
    <row r="275" spans="1:1" ht="15.75" x14ac:dyDescent="0.25">
      <c r="A275" s="197"/>
    </row>
    <row r="276" spans="1:1" ht="15.75" x14ac:dyDescent="0.25">
      <c r="A276" s="197"/>
    </row>
    <row r="277" spans="1:1" ht="15.75" x14ac:dyDescent="0.25">
      <c r="A277" s="197"/>
    </row>
    <row r="278" spans="1:1" ht="15.75" x14ac:dyDescent="0.25">
      <c r="A278" s="197"/>
    </row>
    <row r="279" spans="1:1" ht="15.75" x14ac:dyDescent="0.25">
      <c r="A279" s="197"/>
    </row>
    <row r="280" spans="1:1" ht="15.75" x14ac:dyDescent="0.25">
      <c r="A280" s="197"/>
    </row>
    <row r="281" spans="1:1" ht="15.75" x14ac:dyDescent="0.25">
      <c r="A281" s="197"/>
    </row>
    <row r="282" spans="1:1" ht="15.75" x14ac:dyDescent="0.25">
      <c r="A282" s="197"/>
    </row>
    <row r="283" spans="1:1" ht="15.75" x14ac:dyDescent="0.25">
      <c r="A283" s="197"/>
    </row>
    <row r="284" spans="1:1" ht="15.75" x14ac:dyDescent="0.25">
      <c r="A284" s="197"/>
    </row>
    <row r="285" spans="1:1" ht="15.75" x14ac:dyDescent="0.25">
      <c r="A285" s="197"/>
    </row>
    <row r="286" spans="1:1" ht="15.75" x14ac:dyDescent="0.25">
      <c r="A286" s="197"/>
    </row>
    <row r="287" spans="1:1" ht="15.75" x14ac:dyDescent="0.25">
      <c r="A287" s="197"/>
    </row>
    <row r="288" spans="1:1" ht="15.75" x14ac:dyDescent="0.25">
      <c r="A288" s="197"/>
    </row>
    <row r="289" spans="1:1" ht="15.75" x14ac:dyDescent="0.25">
      <c r="A289" s="197"/>
    </row>
    <row r="290" spans="1:1" ht="15.75" x14ac:dyDescent="0.25">
      <c r="A290" s="197"/>
    </row>
    <row r="291" spans="1:1" ht="15.75" x14ac:dyDescent="0.25">
      <c r="A291" s="197"/>
    </row>
    <row r="292" spans="1:1" ht="15.75" x14ac:dyDescent="0.25">
      <c r="A292" s="197"/>
    </row>
    <row r="293" spans="1:1" ht="15.75" x14ac:dyDescent="0.25">
      <c r="A293" s="197"/>
    </row>
    <row r="294" spans="1:1" ht="15.75" x14ac:dyDescent="0.25">
      <c r="A294" s="197"/>
    </row>
    <row r="295" spans="1:1" ht="15.75" x14ac:dyDescent="0.25">
      <c r="A295" s="197"/>
    </row>
    <row r="296" spans="1:1" ht="15.75" x14ac:dyDescent="0.25">
      <c r="A296" s="197"/>
    </row>
    <row r="297" spans="1:1" ht="15.75" x14ac:dyDescent="0.25">
      <c r="A297" s="197"/>
    </row>
    <row r="298" spans="1:1" ht="15.75" x14ac:dyDescent="0.25">
      <c r="A298" s="197"/>
    </row>
    <row r="299" spans="1:1" ht="15.75" x14ac:dyDescent="0.25">
      <c r="A299" s="197"/>
    </row>
    <row r="300" spans="1:1" ht="15.75" x14ac:dyDescent="0.25">
      <c r="A300" s="197"/>
    </row>
    <row r="301" spans="1:1" ht="15.75" x14ac:dyDescent="0.25">
      <c r="A301" s="197"/>
    </row>
    <row r="302" spans="1:1" ht="15.75" x14ac:dyDescent="0.25">
      <c r="A302" s="197"/>
    </row>
    <row r="303" spans="1:1" ht="15.75" x14ac:dyDescent="0.25">
      <c r="A303" s="197"/>
    </row>
    <row r="304" spans="1:1" ht="15.75" x14ac:dyDescent="0.25">
      <c r="A304" s="197"/>
    </row>
    <row r="305" spans="1:1" ht="15.75" x14ac:dyDescent="0.25">
      <c r="A305" s="197"/>
    </row>
    <row r="306" spans="1:1" ht="15.75" x14ac:dyDescent="0.25">
      <c r="A306" s="197"/>
    </row>
    <row r="307" spans="1:1" ht="15.75" x14ac:dyDescent="0.25">
      <c r="A307" s="197"/>
    </row>
    <row r="308" spans="1:1" ht="15.75" x14ac:dyDescent="0.25">
      <c r="A308" s="197"/>
    </row>
    <row r="309" spans="1:1" ht="15.75" x14ac:dyDescent="0.25">
      <c r="A309" s="197"/>
    </row>
    <row r="310" spans="1:1" ht="15.75" x14ac:dyDescent="0.25">
      <c r="A310" s="197"/>
    </row>
    <row r="311" spans="1:1" ht="15.75" x14ac:dyDescent="0.25">
      <c r="A311" s="197"/>
    </row>
    <row r="312" spans="1:1" ht="15.75" x14ac:dyDescent="0.25">
      <c r="A312" s="197"/>
    </row>
    <row r="313" spans="1:1" ht="15.75" x14ac:dyDescent="0.25">
      <c r="A313" s="197"/>
    </row>
    <row r="314" spans="1:1" ht="15.75" x14ac:dyDescent="0.25">
      <c r="A314" s="197"/>
    </row>
    <row r="315" spans="1:1" ht="15.75" x14ac:dyDescent="0.25">
      <c r="A315" s="197"/>
    </row>
    <row r="316" spans="1:1" ht="15.75" x14ac:dyDescent="0.25">
      <c r="A316" s="197"/>
    </row>
    <row r="317" spans="1:1" ht="15.75" x14ac:dyDescent="0.25">
      <c r="A317" s="197"/>
    </row>
    <row r="318" spans="1:1" ht="15.75" x14ac:dyDescent="0.25">
      <c r="A318" s="197"/>
    </row>
    <row r="319" spans="1:1" ht="15.75" x14ac:dyDescent="0.25">
      <c r="A319" s="197"/>
    </row>
    <row r="320" spans="1:1" ht="15.75" x14ac:dyDescent="0.25">
      <c r="A320" s="197"/>
    </row>
    <row r="321" spans="1:1" ht="15.75" x14ac:dyDescent="0.25">
      <c r="A321" s="197"/>
    </row>
    <row r="322" spans="1:1" ht="15.75" x14ac:dyDescent="0.25">
      <c r="A322" s="197"/>
    </row>
    <row r="323" spans="1:1" ht="15.75" x14ac:dyDescent="0.25">
      <c r="A323" s="197"/>
    </row>
    <row r="324" spans="1:1" ht="15.75" x14ac:dyDescent="0.25">
      <c r="A324" s="197"/>
    </row>
    <row r="325" spans="1:1" ht="15.75" x14ac:dyDescent="0.25">
      <c r="A325" s="197"/>
    </row>
    <row r="326" spans="1:1" ht="15.75" x14ac:dyDescent="0.25">
      <c r="A326" s="197"/>
    </row>
    <row r="327" spans="1:1" ht="15.75" x14ac:dyDescent="0.25">
      <c r="A327" s="197"/>
    </row>
    <row r="328" spans="1:1" ht="15.75" x14ac:dyDescent="0.25">
      <c r="A328" s="197"/>
    </row>
    <row r="329" spans="1:1" ht="15.75" x14ac:dyDescent="0.25">
      <c r="A329" s="197"/>
    </row>
    <row r="330" spans="1:1" ht="15.75" x14ac:dyDescent="0.25">
      <c r="A330" s="197"/>
    </row>
    <row r="331" spans="1:1" ht="15.75" x14ac:dyDescent="0.25">
      <c r="A331" s="197"/>
    </row>
    <row r="332" spans="1:1" ht="15.75" x14ac:dyDescent="0.25">
      <c r="A332" s="197"/>
    </row>
    <row r="333" spans="1:1" ht="15.75" x14ac:dyDescent="0.25">
      <c r="A333" s="197"/>
    </row>
    <row r="334" spans="1:1" ht="15.75" x14ac:dyDescent="0.25">
      <c r="A334" s="197"/>
    </row>
    <row r="335" spans="1:1" ht="15.75" x14ac:dyDescent="0.25">
      <c r="A335" s="197"/>
    </row>
    <row r="336" spans="1:1" ht="15.75" x14ac:dyDescent="0.25">
      <c r="A336" s="197"/>
    </row>
    <row r="337" spans="1:1" ht="15.75" x14ac:dyDescent="0.25">
      <c r="A337" s="197"/>
    </row>
    <row r="338" spans="1:1" ht="15.75" x14ac:dyDescent="0.25">
      <c r="A338" s="197"/>
    </row>
    <row r="339" spans="1:1" ht="15.75" x14ac:dyDescent="0.25">
      <c r="A339" s="197"/>
    </row>
    <row r="340" spans="1:1" ht="15.75" x14ac:dyDescent="0.25">
      <c r="A340" s="197"/>
    </row>
    <row r="341" spans="1:1" ht="15.75" x14ac:dyDescent="0.25">
      <c r="A341" s="197"/>
    </row>
    <row r="342" spans="1:1" ht="15.75" x14ac:dyDescent="0.25">
      <c r="A342" s="197"/>
    </row>
    <row r="343" spans="1:1" ht="15.75" x14ac:dyDescent="0.25">
      <c r="A343" s="197"/>
    </row>
    <row r="344" spans="1:1" ht="15.75" x14ac:dyDescent="0.25">
      <c r="A344" s="197"/>
    </row>
    <row r="345" spans="1:1" ht="15.75" x14ac:dyDescent="0.25">
      <c r="A345" s="197"/>
    </row>
    <row r="346" spans="1:1" ht="15.75" x14ac:dyDescent="0.25">
      <c r="A346" s="197"/>
    </row>
    <row r="347" spans="1:1" ht="15.75" x14ac:dyDescent="0.25">
      <c r="A347" s="197"/>
    </row>
    <row r="348" spans="1:1" ht="15.75" x14ac:dyDescent="0.25">
      <c r="A348" s="197"/>
    </row>
    <row r="349" spans="1:1" ht="15.75" x14ac:dyDescent="0.25">
      <c r="A349" s="197"/>
    </row>
    <row r="350" spans="1:1" ht="15.75" x14ac:dyDescent="0.25">
      <c r="A350" s="197"/>
    </row>
    <row r="351" spans="1:1" ht="15.75" x14ac:dyDescent="0.25">
      <c r="A351" s="197"/>
    </row>
    <row r="352" spans="1:1" ht="15.75" x14ac:dyDescent="0.25">
      <c r="A352" s="197"/>
    </row>
    <row r="353" spans="1:1" ht="15.75" x14ac:dyDescent="0.25">
      <c r="A353" s="197"/>
    </row>
    <row r="354" spans="1:1" ht="15.75" x14ac:dyDescent="0.25">
      <c r="A354" s="197"/>
    </row>
    <row r="355" spans="1:1" ht="15.75" x14ac:dyDescent="0.25">
      <c r="A355" s="197"/>
    </row>
    <row r="356" spans="1:1" ht="15.75" x14ac:dyDescent="0.25">
      <c r="A356" s="197"/>
    </row>
    <row r="357" spans="1:1" ht="15.75" x14ac:dyDescent="0.25">
      <c r="A357" s="197"/>
    </row>
    <row r="358" spans="1:1" ht="15.75" x14ac:dyDescent="0.25">
      <c r="A358" s="197"/>
    </row>
    <row r="359" spans="1:1" ht="15.75" x14ac:dyDescent="0.25">
      <c r="A359" s="197"/>
    </row>
    <row r="360" spans="1:1" ht="15.75" x14ac:dyDescent="0.25">
      <c r="A360" s="197"/>
    </row>
    <row r="361" spans="1:1" ht="15.75" x14ac:dyDescent="0.25">
      <c r="A361" s="197"/>
    </row>
    <row r="362" spans="1:1" ht="15.75" x14ac:dyDescent="0.25">
      <c r="A362" s="197"/>
    </row>
    <row r="363" spans="1:1" ht="15.75" x14ac:dyDescent="0.25">
      <c r="A363" s="197"/>
    </row>
    <row r="364" spans="1:1" ht="15.75" x14ac:dyDescent="0.25">
      <c r="A364" s="197"/>
    </row>
    <row r="503" spans="1:1" x14ac:dyDescent="0.2">
      <c r="A503" s="196"/>
    </row>
    <row r="504" spans="1:1" x14ac:dyDescent="0.2">
      <c r="A504" s="196"/>
    </row>
    <row r="505" spans="1:1" x14ac:dyDescent="0.2">
      <c r="A505" s="196"/>
    </row>
    <row r="506" spans="1:1" x14ac:dyDescent="0.2">
      <c r="A506" s="196"/>
    </row>
    <row r="507" spans="1:1" x14ac:dyDescent="0.2">
      <c r="A507" s="196"/>
    </row>
    <row r="508" spans="1:1" x14ac:dyDescent="0.2">
      <c r="A508" s="196"/>
    </row>
    <row r="509" spans="1:1" x14ac:dyDescent="0.2">
      <c r="A509" s="196"/>
    </row>
    <row r="510" spans="1:1" x14ac:dyDescent="0.2">
      <c r="A510" s="196"/>
    </row>
    <row r="511" spans="1:1" x14ac:dyDescent="0.2">
      <c r="A511" s="196"/>
    </row>
    <row r="512" spans="1:1" x14ac:dyDescent="0.2">
      <c r="A512" s="196"/>
    </row>
    <row r="513" spans="1:1" x14ac:dyDescent="0.2">
      <c r="A513" s="196"/>
    </row>
    <row r="514" spans="1:1" x14ac:dyDescent="0.2">
      <c r="A514" s="196"/>
    </row>
    <row r="515" spans="1:1" x14ac:dyDescent="0.2">
      <c r="A515" s="196"/>
    </row>
    <row r="516" spans="1:1" x14ac:dyDescent="0.2">
      <c r="A516" s="196"/>
    </row>
    <row r="517" spans="1:1" x14ac:dyDescent="0.2">
      <c r="A517" s="196"/>
    </row>
    <row r="518" spans="1:1" x14ac:dyDescent="0.2">
      <c r="A518" s="196"/>
    </row>
    <row r="519" spans="1:1" x14ac:dyDescent="0.2">
      <c r="A519" s="196"/>
    </row>
    <row r="520" spans="1:1" x14ac:dyDescent="0.2">
      <c r="A520" s="196"/>
    </row>
    <row r="521" spans="1:1" x14ac:dyDescent="0.2">
      <c r="A521" s="196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0"/>
  <sheetViews>
    <sheetView view="pageBreakPreview" zoomScale="75" zoomScaleSheetLayoutView="75" workbookViewId="0">
      <selection activeCell="A5" sqref="A5:C5"/>
    </sheetView>
  </sheetViews>
  <sheetFormatPr defaultRowHeight="18.75" x14ac:dyDescent="0.3"/>
  <cols>
    <col min="1" max="1" width="33.42578125" style="98" customWidth="1"/>
    <col min="2" max="2" width="101" style="97" customWidth="1"/>
    <col min="3" max="3" width="32" style="96" customWidth="1"/>
    <col min="4" max="4" width="7.42578125" style="95" customWidth="1"/>
    <col min="5" max="5" width="0" style="94" hidden="1" customWidth="1"/>
    <col min="6" max="39" width="9.140625" style="94"/>
    <col min="40" max="16384" width="9.140625" style="93"/>
  </cols>
  <sheetData>
    <row r="1" spans="1:39" s="146" customFormat="1" ht="134.25" customHeight="1" x14ac:dyDescent="0.3">
      <c r="A1" s="102"/>
      <c r="B1" s="101"/>
      <c r="C1" s="149" t="s">
        <v>794</v>
      </c>
      <c r="D1" s="14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</row>
    <row r="2" spans="1:39" s="146" customFormat="1" ht="2.25" customHeight="1" x14ac:dyDescent="0.3">
      <c r="A2" s="102"/>
      <c r="B2" s="103"/>
      <c r="C2" s="149"/>
      <c r="D2" s="148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39" ht="18.75" customHeight="1" x14ac:dyDescent="0.3">
      <c r="A3" s="332" t="s">
        <v>408</v>
      </c>
      <c r="B3" s="332"/>
      <c r="C3" s="332"/>
    </row>
    <row r="4" spans="1:39" ht="12.75" customHeight="1" x14ac:dyDescent="0.3">
      <c r="A4" s="102"/>
      <c r="B4" s="101"/>
      <c r="C4" s="100"/>
    </row>
    <row r="5" spans="1:39" ht="18.75" customHeight="1" x14ac:dyDescent="0.3">
      <c r="A5" s="332" t="s">
        <v>407</v>
      </c>
      <c r="B5" s="332"/>
      <c r="C5" s="332"/>
    </row>
    <row r="6" spans="1:39" ht="12.75" customHeight="1" x14ac:dyDescent="0.3">
      <c r="A6" s="145"/>
      <c r="B6" s="144"/>
      <c r="C6" s="143"/>
    </row>
    <row r="7" spans="1:39" ht="24.75" customHeight="1" x14ac:dyDescent="0.3">
      <c r="A7" s="142"/>
      <c r="B7" s="190"/>
      <c r="C7" s="141" t="s">
        <v>406</v>
      </c>
    </row>
    <row r="8" spans="1:39" ht="33" customHeight="1" x14ac:dyDescent="0.3">
      <c r="A8" s="140" t="s">
        <v>405</v>
      </c>
      <c r="B8" s="139" t="s">
        <v>404</v>
      </c>
      <c r="C8" s="138" t="s">
        <v>403</v>
      </c>
    </row>
    <row r="9" spans="1:39" x14ac:dyDescent="0.3">
      <c r="A9" s="109" t="s">
        <v>402</v>
      </c>
      <c r="B9" s="123" t="s">
        <v>401</v>
      </c>
      <c r="C9" s="192">
        <f>SUM(C34+C31+C28+C26+C22+C19+C15+C13+C10+C51)</f>
        <v>105568</v>
      </c>
      <c r="D9" s="116"/>
    </row>
    <row r="10" spans="1:39" x14ac:dyDescent="0.3">
      <c r="A10" s="109" t="s">
        <v>400</v>
      </c>
      <c r="B10" s="123" t="s">
        <v>399</v>
      </c>
      <c r="C10" s="192">
        <f>SUM(C11)</f>
        <v>77161.2</v>
      </c>
    </row>
    <row r="11" spans="1:39" x14ac:dyDescent="0.3">
      <c r="A11" s="112" t="s">
        <v>398</v>
      </c>
      <c r="B11" s="113" t="s">
        <v>397</v>
      </c>
      <c r="C11" s="127">
        <v>77161.2</v>
      </c>
    </row>
    <row r="12" spans="1:39" x14ac:dyDescent="0.3">
      <c r="A12" s="112"/>
      <c r="B12" s="113" t="s">
        <v>396</v>
      </c>
      <c r="C12" s="127">
        <v>33739</v>
      </c>
    </row>
    <row r="13" spans="1:39" s="120" customFormat="1" ht="37.5" x14ac:dyDescent="0.3">
      <c r="A13" s="124" t="s">
        <v>395</v>
      </c>
      <c r="B13" s="123" t="s">
        <v>394</v>
      </c>
      <c r="C13" s="125">
        <f>SUM(C14:C14)</f>
        <v>3131.9</v>
      </c>
      <c r="D13" s="137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</row>
    <row r="14" spans="1:39" ht="37.5" x14ac:dyDescent="0.3">
      <c r="A14" s="136" t="s">
        <v>393</v>
      </c>
      <c r="B14" s="113" t="s">
        <v>392</v>
      </c>
      <c r="C14" s="127">
        <v>3131.9</v>
      </c>
    </row>
    <row r="15" spans="1:39" x14ac:dyDescent="0.3">
      <c r="A15" s="109" t="s">
        <v>391</v>
      </c>
      <c r="B15" s="123" t="s">
        <v>390</v>
      </c>
      <c r="C15" s="192">
        <f>SUM(C16:C18)</f>
        <v>9650.9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39" x14ac:dyDescent="0.3">
      <c r="A16" s="112" t="s">
        <v>389</v>
      </c>
      <c r="B16" s="113" t="s">
        <v>388</v>
      </c>
      <c r="C16" s="127">
        <v>8695.2999999999993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</row>
    <row r="17" spans="1:39" x14ac:dyDescent="0.3">
      <c r="A17" s="112" t="s">
        <v>387</v>
      </c>
      <c r="B17" s="113" t="s">
        <v>386</v>
      </c>
      <c r="C17" s="127">
        <v>300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</row>
    <row r="18" spans="1:39" ht="37.5" x14ac:dyDescent="0.3">
      <c r="A18" s="112" t="s">
        <v>385</v>
      </c>
      <c r="B18" s="113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27">
        <v>655.6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</row>
    <row r="19" spans="1:39" x14ac:dyDescent="0.3">
      <c r="A19" s="109" t="s">
        <v>384</v>
      </c>
      <c r="B19" s="123" t="s">
        <v>383</v>
      </c>
      <c r="C19" s="192">
        <f>SUM(C20:C21)</f>
        <v>2955.6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</row>
    <row r="20" spans="1:39" ht="41.25" customHeight="1" x14ac:dyDescent="0.3">
      <c r="A20" s="135" t="s">
        <v>382</v>
      </c>
      <c r="B20" s="113" t="s">
        <v>381</v>
      </c>
      <c r="C20" s="127">
        <v>2935.4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</row>
    <row r="21" spans="1:39" ht="22.5" customHeight="1" x14ac:dyDescent="0.3">
      <c r="A21" s="134" t="s">
        <v>380</v>
      </c>
      <c r="B21" s="113" t="s">
        <v>379</v>
      </c>
      <c r="C21" s="127">
        <v>20.2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</row>
    <row r="22" spans="1:39" ht="37.5" x14ac:dyDescent="0.3">
      <c r="A22" s="109" t="s">
        <v>378</v>
      </c>
      <c r="B22" s="123" t="s">
        <v>377</v>
      </c>
      <c r="C22" s="192">
        <f>SUM(C23:C25)</f>
        <v>2132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spans="1:39" ht="75" x14ac:dyDescent="0.3">
      <c r="A23" s="112" t="s">
        <v>376</v>
      </c>
      <c r="B23" s="113" t="s">
        <v>375</v>
      </c>
      <c r="C23" s="127">
        <v>644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</row>
    <row r="24" spans="1:39" ht="75" x14ac:dyDescent="0.3">
      <c r="A24" s="112" t="s">
        <v>374</v>
      </c>
      <c r="B24" s="113" t="s">
        <v>373</v>
      </c>
      <c r="C24" s="127">
        <v>983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</row>
    <row r="25" spans="1:39" ht="59.25" customHeight="1" x14ac:dyDescent="0.3">
      <c r="A25" s="112" t="s">
        <v>372</v>
      </c>
      <c r="B25" s="113" t="s">
        <v>371</v>
      </c>
      <c r="C25" s="127">
        <v>505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</row>
    <row r="26" spans="1:39" x14ac:dyDescent="0.3">
      <c r="A26" s="109" t="s">
        <v>370</v>
      </c>
      <c r="B26" s="133" t="s">
        <v>369</v>
      </c>
      <c r="C26" s="125">
        <f>SUM(C27)</f>
        <v>881.1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</row>
    <row r="27" spans="1:39" x14ac:dyDescent="0.3">
      <c r="A27" s="112" t="s">
        <v>368</v>
      </c>
      <c r="B27" s="132" t="s">
        <v>367</v>
      </c>
      <c r="C27" s="127">
        <v>881.1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</row>
    <row r="28" spans="1:39" ht="24.75" customHeight="1" x14ac:dyDescent="0.3">
      <c r="A28" s="109" t="s">
        <v>366</v>
      </c>
      <c r="B28" s="108" t="s">
        <v>365</v>
      </c>
      <c r="C28" s="125">
        <f>SUM(C29+C30)</f>
        <v>6440.5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</row>
    <row r="29" spans="1:39" x14ac:dyDescent="0.3">
      <c r="A29" s="112" t="s">
        <v>364</v>
      </c>
      <c r="B29" s="113" t="s">
        <v>363</v>
      </c>
      <c r="C29" s="127">
        <v>5961</v>
      </c>
      <c r="D29" s="131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</row>
    <row r="30" spans="1:39" x14ac:dyDescent="0.3">
      <c r="A30" s="112" t="s">
        <v>362</v>
      </c>
      <c r="B30" s="113" t="s">
        <v>361</v>
      </c>
      <c r="C30" s="127">
        <v>479.5</v>
      </c>
      <c r="D30" s="131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</row>
    <row r="31" spans="1:39" x14ac:dyDescent="0.3">
      <c r="A31" s="109" t="s">
        <v>360</v>
      </c>
      <c r="B31" s="123" t="s">
        <v>359</v>
      </c>
      <c r="C31" s="125">
        <f>SUM(C32:C33)</f>
        <v>758.6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</row>
    <row r="32" spans="1:39" ht="41.25" customHeight="1" x14ac:dyDescent="0.3">
      <c r="A32" s="112" t="s">
        <v>358</v>
      </c>
      <c r="B32" s="118" t="s">
        <v>357</v>
      </c>
      <c r="C32" s="127">
        <v>69.099999999999994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</row>
    <row r="33" spans="1:39" ht="38.25" customHeight="1" x14ac:dyDescent="0.3">
      <c r="A33" s="112" t="s">
        <v>356</v>
      </c>
      <c r="B33" s="118" t="s">
        <v>355</v>
      </c>
      <c r="C33" s="127">
        <v>689.5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</row>
    <row r="34" spans="1:39" x14ac:dyDescent="0.3">
      <c r="A34" s="109" t="s">
        <v>354</v>
      </c>
      <c r="B34" s="123" t="s">
        <v>353</v>
      </c>
      <c r="C34" s="192">
        <f>SUM(C35+C36+C37+C40+C44+C45+C46+C41+C43+C38+C42+C39)</f>
        <v>2430.6999999999998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spans="1:39" ht="24.75" customHeight="1" x14ac:dyDescent="0.3">
      <c r="A35" s="112" t="s">
        <v>352</v>
      </c>
      <c r="B35" s="113" t="s">
        <v>351</v>
      </c>
      <c r="C35" s="127">
        <v>31.1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</row>
    <row r="36" spans="1:39" ht="56.25" x14ac:dyDescent="0.3">
      <c r="A36" s="112" t="s">
        <v>350</v>
      </c>
      <c r="B36" s="113" t="s">
        <v>349</v>
      </c>
      <c r="C36" s="127">
        <v>15.2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spans="1:39" ht="56.25" x14ac:dyDescent="0.3">
      <c r="A37" s="112" t="s">
        <v>348</v>
      </c>
      <c r="B37" s="113" t="s">
        <v>347</v>
      </c>
      <c r="C37" s="127">
        <v>190.4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</row>
    <row r="38" spans="1:39" ht="56.25" x14ac:dyDescent="0.3">
      <c r="A38" s="112" t="s">
        <v>346</v>
      </c>
      <c r="B38" s="113" t="s">
        <v>345</v>
      </c>
      <c r="C38" s="127">
        <v>57.6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spans="1:39" ht="56.25" x14ac:dyDescent="0.3">
      <c r="A39" s="130" t="s">
        <v>344</v>
      </c>
      <c r="B39" s="113" t="s">
        <v>343</v>
      </c>
      <c r="C39" s="127">
        <v>23.4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</row>
    <row r="40" spans="1:39" ht="37.5" x14ac:dyDescent="0.3">
      <c r="A40" s="129" t="s">
        <v>342</v>
      </c>
      <c r="B40" s="128" t="s">
        <v>341</v>
      </c>
      <c r="C40" s="127">
        <v>5.0999999999999996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</row>
    <row r="41" spans="1:39" ht="56.25" x14ac:dyDescent="0.3">
      <c r="A41" s="112" t="s">
        <v>340</v>
      </c>
      <c r="B41" s="113" t="s">
        <v>339</v>
      </c>
      <c r="C41" s="127">
        <v>894.1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</row>
    <row r="42" spans="1:39" ht="56.25" x14ac:dyDescent="0.3">
      <c r="A42" s="112" t="s">
        <v>338</v>
      </c>
      <c r="B42" s="113" t="s">
        <v>337</v>
      </c>
      <c r="C42" s="127">
        <v>5.0999999999999996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</row>
    <row r="43" spans="1:39" ht="37.5" x14ac:dyDescent="0.3">
      <c r="A43" s="112" t="s">
        <v>336</v>
      </c>
      <c r="B43" s="113" t="s">
        <v>335</v>
      </c>
      <c r="C43" s="127">
        <v>5.0999999999999996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</row>
    <row r="44" spans="1:39" ht="37.5" x14ac:dyDescent="0.3">
      <c r="A44" s="112" t="s">
        <v>334</v>
      </c>
      <c r="B44" s="113" t="s">
        <v>333</v>
      </c>
      <c r="C44" s="127">
        <v>263.2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spans="1:39" ht="56.25" x14ac:dyDescent="0.3">
      <c r="A45" s="112" t="s">
        <v>332</v>
      </c>
      <c r="B45" s="113" t="s">
        <v>331</v>
      </c>
      <c r="C45" s="127">
        <v>101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</row>
    <row r="46" spans="1:39" ht="41.25" customHeight="1" x14ac:dyDescent="0.3">
      <c r="A46" s="109" t="s">
        <v>330</v>
      </c>
      <c r="B46" s="123" t="s">
        <v>329</v>
      </c>
      <c r="C46" s="125">
        <f>SUM(C47:C50)</f>
        <v>839.4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</row>
    <row r="47" spans="1:39" ht="37.5" x14ac:dyDescent="0.3">
      <c r="A47" s="112" t="s">
        <v>328</v>
      </c>
      <c r="B47" s="113" t="s">
        <v>324</v>
      </c>
      <c r="C47" s="127">
        <v>241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</row>
    <row r="48" spans="1:39" ht="37.5" x14ac:dyDescent="0.3">
      <c r="A48" s="112" t="s">
        <v>327</v>
      </c>
      <c r="B48" s="113" t="s">
        <v>324</v>
      </c>
      <c r="C48" s="127">
        <v>17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37.5" x14ac:dyDescent="0.3">
      <c r="A49" s="112" t="s">
        <v>326</v>
      </c>
      <c r="B49" s="113" t="s">
        <v>324</v>
      </c>
      <c r="C49" s="127">
        <v>536.4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</row>
    <row r="50" spans="1:39" ht="37.5" x14ac:dyDescent="0.3">
      <c r="A50" s="112" t="s">
        <v>325</v>
      </c>
      <c r="B50" s="113" t="s">
        <v>324</v>
      </c>
      <c r="C50" s="127">
        <v>45</v>
      </c>
    </row>
    <row r="51" spans="1:39" x14ac:dyDescent="0.3">
      <c r="A51" s="109" t="s">
        <v>323</v>
      </c>
      <c r="B51" s="126" t="s">
        <v>322</v>
      </c>
      <c r="C51" s="125">
        <v>25.5</v>
      </c>
    </row>
    <row r="52" spans="1:39" x14ac:dyDescent="0.3">
      <c r="A52" s="124" t="s">
        <v>321</v>
      </c>
      <c r="B52" s="123" t="s">
        <v>320</v>
      </c>
      <c r="C52" s="192">
        <f>SUM(C53+C94)</f>
        <v>712119.09999999986</v>
      </c>
      <c r="D52" s="116"/>
    </row>
    <row r="53" spans="1:39" x14ac:dyDescent="0.3">
      <c r="A53" s="124"/>
      <c r="B53" s="123" t="s">
        <v>319</v>
      </c>
      <c r="C53" s="192">
        <f>SUM(C54+C56+C73+C88+C93)</f>
        <v>711972.09999999986</v>
      </c>
      <c r="D53" s="116"/>
    </row>
    <row r="54" spans="1:39" x14ac:dyDescent="0.3">
      <c r="A54" s="333" t="s">
        <v>318</v>
      </c>
      <c r="B54" s="335" t="s">
        <v>317</v>
      </c>
      <c r="C54" s="336">
        <v>78786.899999999994</v>
      </c>
      <c r="D54" s="116"/>
    </row>
    <row r="55" spans="1:39" ht="24" customHeight="1" x14ac:dyDescent="0.3">
      <c r="A55" s="333"/>
      <c r="B55" s="335"/>
      <c r="C55" s="336"/>
      <c r="D55" s="116"/>
    </row>
    <row r="56" spans="1:39" s="120" customFormat="1" ht="37.5" x14ac:dyDescent="0.3">
      <c r="A56" s="191"/>
      <c r="B56" s="123" t="s">
        <v>316</v>
      </c>
      <c r="C56" s="192">
        <f>SUM(C57:C72)</f>
        <v>236906.29999999996</v>
      </c>
      <c r="D56" s="116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</row>
    <row r="57" spans="1:39" s="120" customFormat="1" ht="98.25" customHeight="1" x14ac:dyDescent="0.3">
      <c r="A57" s="112" t="s">
        <v>304</v>
      </c>
      <c r="B57" s="118" t="s">
        <v>315</v>
      </c>
      <c r="C57" s="110">
        <v>4894.1000000000004</v>
      </c>
      <c r="D57" s="116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spans="1:39" s="120" customFormat="1" ht="56.25" customHeight="1" x14ac:dyDescent="0.3">
      <c r="A58" s="112" t="s">
        <v>314</v>
      </c>
      <c r="B58" s="118" t="s">
        <v>313</v>
      </c>
      <c r="C58" s="110">
        <v>58765.8</v>
      </c>
      <c r="D58" s="116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</row>
    <row r="59" spans="1:39" s="120" customFormat="1" ht="56.25" customHeight="1" x14ac:dyDescent="0.3">
      <c r="A59" s="112" t="s">
        <v>304</v>
      </c>
      <c r="B59" s="118" t="s">
        <v>312</v>
      </c>
      <c r="C59" s="122">
        <v>2532.3000000000002</v>
      </c>
      <c r="D59" s="116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</row>
    <row r="60" spans="1:39" s="120" customFormat="1" ht="77.25" customHeight="1" x14ac:dyDescent="0.3">
      <c r="A60" s="112" t="s">
        <v>304</v>
      </c>
      <c r="B60" s="118" t="s">
        <v>311</v>
      </c>
      <c r="C60" s="122">
        <v>1000</v>
      </c>
      <c r="D60" s="11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</row>
    <row r="61" spans="1:39" s="120" customFormat="1" ht="56.25" x14ac:dyDescent="0.3">
      <c r="A61" s="112" t="s">
        <v>304</v>
      </c>
      <c r="B61" s="118" t="s">
        <v>310</v>
      </c>
      <c r="C61" s="110">
        <v>2000</v>
      </c>
      <c r="D61" s="116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</row>
    <row r="62" spans="1:39" s="120" customFormat="1" ht="112.5" x14ac:dyDescent="0.3">
      <c r="A62" s="112" t="s">
        <v>304</v>
      </c>
      <c r="B62" s="118" t="s">
        <v>309</v>
      </c>
      <c r="C62" s="110">
        <v>11146.2</v>
      </c>
      <c r="D62" s="116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</row>
    <row r="63" spans="1:39" s="120" customFormat="1" ht="56.25" x14ac:dyDescent="0.3">
      <c r="A63" s="112" t="s">
        <v>304</v>
      </c>
      <c r="B63" s="113" t="s">
        <v>308</v>
      </c>
      <c r="C63" s="110">
        <v>123573.2</v>
      </c>
      <c r="D63" s="116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</row>
    <row r="64" spans="1:39" s="120" customFormat="1" ht="56.25" x14ac:dyDescent="0.3">
      <c r="A64" s="112" t="s">
        <v>304</v>
      </c>
      <c r="B64" s="113" t="s">
        <v>307</v>
      </c>
      <c r="C64" s="110">
        <v>1831</v>
      </c>
      <c r="D64" s="95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</row>
    <row r="65" spans="1:39" s="120" customFormat="1" ht="75" x14ac:dyDescent="0.3">
      <c r="A65" s="112" t="s">
        <v>569</v>
      </c>
      <c r="B65" s="113" t="s">
        <v>306</v>
      </c>
      <c r="C65" s="110">
        <v>1111</v>
      </c>
      <c r="D65" s="95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</row>
    <row r="66" spans="1:39" s="120" customFormat="1" ht="75" x14ac:dyDescent="0.3">
      <c r="A66" s="112" t="s">
        <v>304</v>
      </c>
      <c r="B66" s="113" t="s">
        <v>305</v>
      </c>
      <c r="C66" s="110">
        <v>9056</v>
      </c>
      <c r="D66" s="95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</row>
    <row r="67" spans="1:39" s="120" customFormat="1" ht="93.75" x14ac:dyDescent="0.3">
      <c r="A67" s="112" t="s">
        <v>304</v>
      </c>
      <c r="B67" s="118" t="s">
        <v>774</v>
      </c>
      <c r="C67" s="110">
        <v>17068.8</v>
      </c>
      <c r="D67" s="95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</row>
    <row r="68" spans="1:39" s="120" customFormat="1" x14ac:dyDescent="0.3">
      <c r="A68" s="112" t="s">
        <v>304</v>
      </c>
      <c r="B68" s="118" t="s">
        <v>775</v>
      </c>
      <c r="C68" s="110">
        <v>819.5</v>
      </c>
      <c r="D68" s="95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</row>
    <row r="69" spans="1:39" s="120" customFormat="1" ht="56.25" x14ac:dyDescent="0.3">
      <c r="A69" s="112" t="s">
        <v>304</v>
      </c>
      <c r="B69" s="113" t="s">
        <v>303</v>
      </c>
      <c r="C69" s="110">
        <v>200</v>
      </c>
      <c r="D69" s="116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</row>
    <row r="70" spans="1:39" s="120" customFormat="1" ht="37.5" x14ac:dyDescent="0.3">
      <c r="A70" s="209" t="s">
        <v>567</v>
      </c>
      <c r="B70" s="118" t="s">
        <v>565</v>
      </c>
      <c r="C70" s="110">
        <v>1636.8</v>
      </c>
      <c r="D70" s="116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</row>
    <row r="71" spans="1:39" s="120" customFormat="1" ht="56.25" x14ac:dyDescent="0.3">
      <c r="A71" s="209" t="s">
        <v>568</v>
      </c>
      <c r="B71" s="210" t="s">
        <v>566</v>
      </c>
      <c r="C71" s="110">
        <v>36</v>
      </c>
      <c r="D71" s="116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</row>
    <row r="72" spans="1:39" s="120" customFormat="1" ht="76.5" customHeight="1" x14ac:dyDescent="0.3">
      <c r="A72" s="112" t="s">
        <v>302</v>
      </c>
      <c r="B72" s="118" t="s">
        <v>301</v>
      </c>
      <c r="C72" s="110">
        <v>1235.5999999999999</v>
      </c>
      <c r="D72" s="116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</row>
    <row r="73" spans="1:39" s="114" customFormat="1" ht="37.5" x14ac:dyDescent="0.3">
      <c r="A73" s="334"/>
      <c r="B73" s="108" t="s">
        <v>300</v>
      </c>
      <c r="C73" s="192">
        <f>SUM(C75:C87)</f>
        <v>394237.00000000006</v>
      </c>
      <c r="D73" s="119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3">
      <c r="A74" s="334"/>
      <c r="B74" s="118" t="s">
        <v>281</v>
      </c>
      <c r="C74" s="110"/>
    </row>
    <row r="75" spans="1:39" ht="37.5" x14ac:dyDescent="0.3">
      <c r="A75" s="112" t="s">
        <v>290</v>
      </c>
      <c r="B75" s="118" t="s">
        <v>299</v>
      </c>
      <c r="C75" s="110">
        <v>45285.3</v>
      </c>
    </row>
    <row r="76" spans="1:39" ht="40.5" customHeight="1" x14ac:dyDescent="0.3">
      <c r="A76" s="112" t="s">
        <v>290</v>
      </c>
      <c r="B76" s="118" t="s">
        <v>298</v>
      </c>
      <c r="C76" s="110">
        <v>5</v>
      </c>
    </row>
    <row r="77" spans="1:39" ht="75" x14ac:dyDescent="0.3">
      <c r="A77" s="112" t="s">
        <v>290</v>
      </c>
      <c r="B77" s="118" t="s">
        <v>297</v>
      </c>
      <c r="C77" s="110">
        <v>80.2</v>
      </c>
    </row>
    <row r="78" spans="1:39" ht="37.5" x14ac:dyDescent="0.3">
      <c r="A78" s="112" t="s">
        <v>290</v>
      </c>
      <c r="B78" s="113" t="s">
        <v>296</v>
      </c>
      <c r="C78" s="110">
        <v>865</v>
      </c>
    </row>
    <row r="79" spans="1:39" ht="56.25" x14ac:dyDescent="0.3">
      <c r="A79" s="112" t="s">
        <v>290</v>
      </c>
      <c r="B79" s="113" t="s">
        <v>295</v>
      </c>
      <c r="C79" s="110">
        <v>370.7</v>
      </c>
    </row>
    <row r="80" spans="1:39" ht="45" customHeight="1" x14ac:dyDescent="0.3">
      <c r="A80" s="112" t="s">
        <v>290</v>
      </c>
      <c r="B80" s="113" t="s">
        <v>294</v>
      </c>
      <c r="C80" s="110">
        <v>44579.199999999997</v>
      </c>
    </row>
    <row r="81" spans="1:39" ht="21" customHeight="1" x14ac:dyDescent="0.3">
      <c r="A81" s="112" t="s">
        <v>290</v>
      </c>
      <c r="B81" s="113" t="s">
        <v>293</v>
      </c>
      <c r="C81" s="110">
        <v>186658.5</v>
      </c>
    </row>
    <row r="82" spans="1:39" ht="40.5" customHeight="1" x14ac:dyDescent="0.3">
      <c r="A82" s="112" t="s">
        <v>290</v>
      </c>
      <c r="B82" s="118" t="s">
        <v>292</v>
      </c>
      <c r="C82" s="110">
        <v>61054.400000000001</v>
      </c>
    </row>
    <row r="83" spans="1:39" ht="43.5" customHeight="1" x14ac:dyDescent="0.3">
      <c r="A83" s="112" t="s">
        <v>290</v>
      </c>
      <c r="B83" s="113" t="s">
        <v>291</v>
      </c>
      <c r="C83" s="110">
        <v>7614.4</v>
      </c>
    </row>
    <row r="84" spans="1:39" ht="42.75" customHeight="1" x14ac:dyDescent="0.3">
      <c r="A84" s="112" t="s">
        <v>290</v>
      </c>
      <c r="B84" s="113" t="s">
        <v>289</v>
      </c>
      <c r="C84" s="110">
        <v>36909.1</v>
      </c>
    </row>
    <row r="85" spans="1:39" ht="56.25" x14ac:dyDescent="0.3">
      <c r="A85" s="112" t="s">
        <v>288</v>
      </c>
      <c r="B85" s="113" t="s">
        <v>287</v>
      </c>
      <c r="C85" s="110">
        <v>7669.5</v>
      </c>
    </row>
    <row r="86" spans="1:39" ht="39" customHeight="1" x14ac:dyDescent="0.3">
      <c r="A86" s="112" t="s">
        <v>286</v>
      </c>
      <c r="B86" s="113" t="s">
        <v>285</v>
      </c>
      <c r="C86" s="110">
        <v>1738.2</v>
      </c>
    </row>
    <row r="87" spans="1:39" ht="97.5" customHeight="1" x14ac:dyDescent="0.3">
      <c r="A87" s="112" t="s">
        <v>284</v>
      </c>
      <c r="B87" s="113" t="s">
        <v>283</v>
      </c>
      <c r="C87" s="110">
        <v>1407.5</v>
      </c>
    </row>
    <row r="88" spans="1:39" s="114" customFormat="1" x14ac:dyDescent="0.3">
      <c r="A88" s="330"/>
      <c r="B88" s="117" t="s">
        <v>282</v>
      </c>
      <c r="C88" s="192">
        <f>SUM(C90:C92)</f>
        <v>1635.2</v>
      </c>
      <c r="D88" s="116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3">
      <c r="A89" s="330"/>
      <c r="B89" s="113" t="s">
        <v>281</v>
      </c>
      <c r="C89" s="110"/>
    </row>
    <row r="90" spans="1:39" ht="37.5" x14ac:dyDescent="0.3">
      <c r="A90" s="112" t="s">
        <v>520</v>
      </c>
      <c r="B90" s="113" t="s">
        <v>521</v>
      </c>
      <c r="C90" s="110">
        <v>1601.5</v>
      </c>
    </row>
    <row r="91" spans="1:39" ht="112.5" x14ac:dyDescent="0.3">
      <c r="A91" s="112" t="s">
        <v>279</v>
      </c>
      <c r="B91" s="111" t="s">
        <v>280</v>
      </c>
      <c r="C91" s="110">
        <v>9.6999999999999993</v>
      </c>
    </row>
    <row r="92" spans="1:39" ht="112.5" x14ac:dyDescent="0.3">
      <c r="A92" s="112" t="s">
        <v>279</v>
      </c>
      <c r="B92" s="111" t="s">
        <v>278</v>
      </c>
      <c r="C92" s="110">
        <v>24</v>
      </c>
    </row>
    <row r="93" spans="1:39" ht="56.25" x14ac:dyDescent="0.3">
      <c r="A93" s="109" t="s">
        <v>277</v>
      </c>
      <c r="B93" s="108" t="s">
        <v>276</v>
      </c>
      <c r="C93" s="192">
        <v>406.7</v>
      </c>
    </row>
    <row r="94" spans="1:39" x14ac:dyDescent="0.3">
      <c r="A94" s="282" t="s">
        <v>772</v>
      </c>
      <c r="B94" s="283" t="s">
        <v>773</v>
      </c>
      <c r="C94" s="281">
        <v>147</v>
      </c>
    </row>
    <row r="95" spans="1:39" s="104" customFormat="1" x14ac:dyDescent="0.3">
      <c r="A95" s="331" t="s">
        <v>275</v>
      </c>
      <c r="B95" s="331"/>
      <c r="C95" s="107">
        <f>SUM(C9+C52)</f>
        <v>817687.09999999986</v>
      </c>
      <c r="D95" s="106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 spans="1:39" x14ac:dyDescent="0.3">
      <c r="A96" s="102"/>
      <c r="B96" s="103"/>
      <c r="C96" s="100"/>
    </row>
    <row r="97" spans="1:39" x14ac:dyDescent="0.3">
      <c r="A97" s="102"/>
      <c r="B97" s="101"/>
      <c r="C97" s="100"/>
      <c r="D97" s="99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x14ac:dyDescent="0.3">
      <c r="A98" s="102"/>
      <c r="B98" s="101"/>
      <c r="C98" s="100"/>
      <c r="D98" s="99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x14ac:dyDescent="0.3">
      <c r="A99" s="102"/>
      <c r="B99" s="101"/>
      <c r="C99" s="100"/>
      <c r="D99" s="99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x14ac:dyDescent="0.3">
      <c r="A100" s="102"/>
      <c r="B100" s="101"/>
      <c r="C100" s="100"/>
      <c r="D100" s="99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x14ac:dyDescent="0.3">
      <c r="A101" s="102"/>
      <c r="B101" s="101"/>
      <c r="C101" s="100"/>
      <c r="D101" s="99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x14ac:dyDescent="0.3">
      <c r="A102" s="102"/>
      <c r="B102" s="101"/>
      <c r="C102" s="100"/>
      <c r="D102" s="99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x14ac:dyDescent="0.3">
      <c r="A103" s="102"/>
      <c r="B103" s="101"/>
      <c r="C103" s="100"/>
      <c r="D103" s="99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x14ac:dyDescent="0.3">
      <c r="A104" s="102"/>
      <c r="B104" s="101"/>
      <c r="C104" s="100"/>
      <c r="D104" s="99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x14ac:dyDescent="0.3">
      <c r="A105" s="102"/>
      <c r="B105" s="101"/>
      <c r="C105" s="100"/>
      <c r="D105" s="99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x14ac:dyDescent="0.3">
      <c r="A106" s="102"/>
      <c r="B106" s="101"/>
      <c r="C106" s="100"/>
      <c r="D106" s="99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x14ac:dyDescent="0.3">
      <c r="A107" s="102"/>
      <c r="B107" s="101"/>
      <c r="C107" s="100"/>
      <c r="D107" s="99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x14ac:dyDescent="0.3">
      <c r="A108" s="102"/>
      <c r="B108" s="101"/>
      <c r="C108" s="100"/>
      <c r="D108" s="99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x14ac:dyDescent="0.3">
      <c r="A109" s="102"/>
      <c r="B109" s="101"/>
      <c r="C109" s="100"/>
      <c r="D109" s="99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x14ac:dyDescent="0.3">
      <c r="A110" s="102"/>
      <c r="B110" s="101"/>
      <c r="C110" s="100"/>
      <c r="D110" s="99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x14ac:dyDescent="0.3">
      <c r="A111" s="102"/>
      <c r="B111" s="101"/>
      <c r="C111" s="100"/>
      <c r="D111" s="99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x14ac:dyDescent="0.3">
      <c r="A112" s="102"/>
      <c r="B112" s="101"/>
      <c r="C112" s="100"/>
      <c r="D112" s="99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x14ac:dyDescent="0.3">
      <c r="A113" s="102"/>
      <c r="B113" s="101"/>
      <c r="C113" s="100"/>
      <c r="D113" s="99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x14ac:dyDescent="0.3">
      <c r="A114" s="102"/>
      <c r="B114" s="101"/>
      <c r="C114" s="100"/>
      <c r="D114" s="99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  <row r="115" spans="1:39" x14ac:dyDescent="0.3">
      <c r="A115" s="102"/>
      <c r="B115" s="101"/>
      <c r="C115" s="100"/>
      <c r="D115" s="99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</row>
    <row r="116" spans="1:39" x14ac:dyDescent="0.3">
      <c r="A116" s="102"/>
      <c r="B116" s="101"/>
      <c r="C116" s="100"/>
      <c r="D116" s="99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</row>
    <row r="117" spans="1:39" x14ac:dyDescent="0.3">
      <c r="A117" s="102"/>
      <c r="B117" s="101"/>
      <c r="C117" s="100"/>
      <c r="D117" s="99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</row>
    <row r="118" spans="1:39" x14ac:dyDescent="0.3">
      <c r="A118" s="102"/>
      <c r="B118" s="101"/>
      <c r="C118" s="100"/>
      <c r="D118" s="99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</row>
    <row r="119" spans="1:39" x14ac:dyDescent="0.3">
      <c r="A119" s="102"/>
      <c r="B119" s="101"/>
      <c r="C119" s="100"/>
      <c r="D119" s="99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</row>
    <row r="120" spans="1:39" x14ac:dyDescent="0.3">
      <c r="A120" s="102"/>
      <c r="B120" s="101"/>
      <c r="C120" s="100"/>
      <c r="D120" s="99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</row>
    <row r="121" spans="1:39" x14ac:dyDescent="0.3">
      <c r="A121" s="102"/>
      <c r="B121" s="101"/>
      <c r="C121" s="100"/>
      <c r="D121" s="99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</row>
    <row r="122" spans="1:39" x14ac:dyDescent="0.3">
      <c r="A122" s="102"/>
      <c r="B122" s="101"/>
      <c r="C122" s="100"/>
      <c r="D122" s="99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</row>
    <row r="123" spans="1:39" x14ac:dyDescent="0.3">
      <c r="A123" s="102"/>
      <c r="B123" s="101"/>
      <c r="C123" s="100"/>
      <c r="D123" s="99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</row>
    <row r="124" spans="1:39" x14ac:dyDescent="0.3">
      <c r="A124" s="102"/>
      <c r="B124" s="101"/>
      <c r="C124" s="100"/>
      <c r="D124" s="99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</row>
    <row r="125" spans="1:39" x14ac:dyDescent="0.3">
      <c r="A125" s="102"/>
      <c r="B125" s="101"/>
      <c r="C125" s="100"/>
      <c r="D125" s="99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</row>
    <row r="126" spans="1:39" x14ac:dyDescent="0.3">
      <c r="A126" s="102"/>
      <c r="B126" s="101"/>
      <c r="C126" s="100"/>
      <c r="D126" s="99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</row>
    <row r="127" spans="1:39" x14ac:dyDescent="0.3">
      <c r="A127" s="102"/>
      <c r="B127" s="101"/>
      <c r="C127" s="100"/>
      <c r="D127" s="99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</row>
    <row r="128" spans="1:39" x14ac:dyDescent="0.3">
      <c r="A128" s="102"/>
      <c r="B128" s="101"/>
      <c r="C128" s="100"/>
      <c r="D128" s="99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</row>
    <row r="129" spans="1:39" x14ac:dyDescent="0.3">
      <c r="A129" s="102"/>
      <c r="B129" s="101"/>
      <c r="C129" s="100"/>
      <c r="D129" s="99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</row>
    <row r="130" spans="1:39" x14ac:dyDescent="0.3">
      <c r="A130" s="102"/>
      <c r="B130" s="101"/>
      <c r="C130" s="100"/>
      <c r="D130" s="99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</row>
    <row r="131" spans="1:39" x14ac:dyDescent="0.3">
      <c r="A131" s="102"/>
      <c r="B131" s="101"/>
      <c r="C131" s="100"/>
      <c r="D131" s="99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</row>
    <row r="132" spans="1:39" x14ac:dyDescent="0.3">
      <c r="A132" s="102"/>
      <c r="B132" s="101"/>
      <c r="C132" s="100"/>
      <c r="D132" s="99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</row>
    <row r="133" spans="1:39" x14ac:dyDescent="0.3">
      <c r="A133" s="102"/>
      <c r="B133" s="101"/>
      <c r="C133" s="100"/>
      <c r="D133" s="99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</row>
    <row r="134" spans="1:39" x14ac:dyDescent="0.3">
      <c r="A134" s="102"/>
      <c r="B134" s="101"/>
      <c r="C134" s="100"/>
      <c r="D134" s="99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</row>
    <row r="135" spans="1:39" x14ac:dyDescent="0.3">
      <c r="A135" s="102"/>
      <c r="B135" s="101"/>
      <c r="C135" s="100"/>
      <c r="D135" s="99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</row>
    <row r="136" spans="1:39" x14ac:dyDescent="0.3">
      <c r="A136" s="102"/>
      <c r="B136" s="101"/>
      <c r="C136" s="100"/>
      <c r="D136" s="99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</row>
    <row r="137" spans="1:39" x14ac:dyDescent="0.3">
      <c r="A137" s="102"/>
      <c r="B137" s="101"/>
      <c r="C137" s="100"/>
      <c r="D137" s="99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</row>
    <row r="138" spans="1:39" x14ac:dyDescent="0.3">
      <c r="A138" s="102"/>
      <c r="B138" s="101"/>
      <c r="C138" s="100"/>
      <c r="D138" s="99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</row>
    <row r="139" spans="1:39" x14ac:dyDescent="0.3">
      <c r="A139" s="102"/>
      <c r="B139" s="101"/>
      <c r="C139" s="100"/>
      <c r="D139" s="99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</row>
    <row r="140" spans="1:39" x14ac:dyDescent="0.3">
      <c r="A140" s="102"/>
      <c r="B140" s="101"/>
      <c r="C140" s="100"/>
      <c r="D140" s="99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</row>
    <row r="141" spans="1:39" x14ac:dyDescent="0.3">
      <c r="A141" s="102"/>
      <c r="B141" s="101"/>
      <c r="C141" s="100"/>
      <c r="D141" s="99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</row>
    <row r="142" spans="1:39" x14ac:dyDescent="0.3">
      <c r="A142" s="102"/>
      <c r="B142" s="101"/>
      <c r="C142" s="100"/>
      <c r="D142" s="99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</row>
    <row r="143" spans="1:39" x14ac:dyDescent="0.3">
      <c r="A143" s="102"/>
      <c r="B143" s="101"/>
      <c r="C143" s="100"/>
      <c r="D143" s="99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</row>
    <row r="144" spans="1:39" x14ac:dyDescent="0.3">
      <c r="A144" s="102"/>
      <c r="B144" s="101"/>
      <c r="C144" s="100"/>
      <c r="D144" s="99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</row>
    <row r="145" spans="1:39" x14ac:dyDescent="0.3">
      <c r="A145" s="102"/>
      <c r="B145" s="101"/>
      <c r="C145" s="100"/>
      <c r="D145" s="99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</row>
    <row r="146" spans="1:39" x14ac:dyDescent="0.3">
      <c r="A146" s="102"/>
      <c r="B146" s="101"/>
      <c r="C146" s="100"/>
      <c r="D146" s="99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</row>
    <row r="147" spans="1:39" x14ac:dyDescent="0.3">
      <c r="A147" s="102"/>
      <c r="B147" s="101"/>
      <c r="C147" s="100"/>
      <c r="D147" s="99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</row>
    <row r="148" spans="1:39" x14ac:dyDescent="0.3">
      <c r="A148" s="102"/>
      <c r="B148" s="101"/>
      <c r="C148" s="100"/>
      <c r="D148" s="99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</row>
    <row r="149" spans="1:39" x14ac:dyDescent="0.3">
      <c r="A149" s="102"/>
      <c r="B149" s="101"/>
      <c r="C149" s="100"/>
      <c r="D149" s="99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</row>
    <row r="150" spans="1:39" x14ac:dyDescent="0.3">
      <c r="A150" s="102"/>
      <c r="B150" s="101"/>
      <c r="C150" s="100"/>
      <c r="D150" s="99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</row>
    <row r="151" spans="1:39" x14ac:dyDescent="0.3">
      <c r="A151" s="102"/>
      <c r="B151" s="101"/>
      <c r="C151" s="100"/>
      <c r="D151" s="99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</row>
    <row r="152" spans="1:39" x14ac:dyDescent="0.3">
      <c r="A152" s="102"/>
      <c r="B152" s="101"/>
      <c r="C152" s="100"/>
      <c r="D152" s="99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</row>
    <row r="153" spans="1:39" x14ac:dyDescent="0.3">
      <c r="A153" s="102"/>
      <c r="B153" s="101"/>
      <c r="C153" s="100"/>
      <c r="D153" s="99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</row>
    <row r="154" spans="1:39" x14ac:dyDescent="0.3">
      <c r="A154" s="102"/>
      <c r="B154" s="101"/>
      <c r="C154" s="100"/>
      <c r="D154" s="99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</row>
    <row r="155" spans="1:39" x14ac:dyDescent="0.3">
      <c r="A155" s="102"/>
      <c r="B155" s="101"/>
      <c r="C155" s="100"/>
      <c r="D155" s="99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</row>
    <row r="156" spans="1:39" x14ac:dyDescent="0.3">
      <c r="A156" s="102"/>
      <c r="B156" s="101"/>
      <c r="C156" s="100"/>
      <c r="D156" s="99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</row>
    <row r="157" spans="1:39" x14ac:dyDescent="0.3">
      <c r="A157" s="102"/>
      <c r="B157" s="101"/>
      <c r="C157" s="100"/>
      <c r="D157" s="99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</row>
    <row r="158" spans="1:39" x14ac:dyDescent="0.3">
      <c r="A158" s="102"/>
      <c r="B158" s="101"/>
      <c r="C158" s="100"/>
      <c r="D158" s="99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</row>
    <row r="159" spans="1:39" x14ac:dyDescent="0.3">
      <c r="A159" s="102"/>
      <c r="B159" s="101"/>
      <c r="C159" s="100"/>
      <c r="D159" s="99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</row>
    <row r="160" spans="1:39" x14ac:dyDescent="0.3">
      <c r="A160" s="102"/>
      <c r="B160" s="101"/>
      <c r="C160" s="100"/>
      <c r="D160" s="99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</row>
    <row r="161" spans="1:39" x14ac:dyDescent="0.3">
      <c r="A161" s="102"/>
      <c r="B161" s="101"/>
      <c r="C161" s="100"/>
      <c r="D161" s="99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</row>
    <row r="162" spans="1:39" x14ac:dyDescent="0.3">
      <c r="A162" s="102"/>
      <c r="B162" s="101"/>
      <c r="C162" s="100"/>
      <c r="D162" s="99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</row>
    <row r="163" spans="1:39" x14ac:dyDescent="0.3">
      <c r="A163" s="102"/>
      <c r="B163" s="101"/>
      <c r="C163" s="100"/>
      <c r="D163" s="99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</row>
    <row r="164" spans="1:39" x14ac:dyDescent="0.3">
      <c r="A164" s="102"/>
      <c r="B164" s="101"/>
      <c r="C164" s="100"/>
      <c r="D164" s="99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</row>
    <row r="165" spans="1:39" x14ac:dyDescent="0.3">
      <c r="A165" s="102"/>
      <c r="B165" s="101"/>
      <c r="C165" s="100"/>
      <c r="D165" s="99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</row>
    <row r="166" spans="1:39" x14ac:dyDescent="0.3">
      <c r="A166" s="102"/>
      <c r="B166" s="101"/>
      <c r="C166" s="100"/>
      <c r="D166" s="99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</row>
    <row r="167" spans="1:39" x14ac:dyDescent="0.3">
      <c r="A167" s="102"/>
      <c r="B167" s="101"/>
      <c r="C167" s="100"/>
      <c r="D167" s="99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</row>
    <row r="168" spans="1:39" x14ac:dyDescent="0.3">
      <c r="A168" s="102"/>
      <c r="B168" s="101"/>
      <c r="C168" s="100"/>
      <c r="D168" s="99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</row>
    <row r="169" spans="1:39" x14ac:dyDescent="0.3">
      <c r="A169" s="102"/>
      <c r="B169" s="101"/>
      <c r="C169" s="100"/>
      <c r="D169" s="99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</row>
    <row r="170" spans="1:39" x14ac:dyDescent="0.3">
      <c r="A170" s="102"/>
      <c r="B170" s="101"/>
      <c r="C170" s="100"/>
      <c r="D170" s="99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</row>
    <row r="171" spans="1:39" x14ac:dyDescent="0.3">
      <c r="A171" s="102"/>
      <c r="B171" s="101"/>
      <c r="C171" s="100"/>
      <c r="D171" s="99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</row>
    <row r="172" spans="1:39" x14ac:dyDescent="0.3">
      <c r="A172" s="102"/>
      <c r="B172" s="101"/>
      <c r="C172" s="100"/>
      <c r="D172" s="99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</row>
    <row r="173" spans="1:39" x14ac:dyDescent="0.3">
      <c r="A173" s="102"/>
      <c r="B173" s="101"/>
      <c r="C173" s="100"/>
      <c r="D173" s="99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</row>
    <row r="174" spans="1:39" x14ac:dyDescent="0.3">
      <c r="A174" s="102"/>
      <c r="B174" s="101"/>
      <c r="C174" s="100"/>
      <c r="D174" s="99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</row>
    <row r="175" spans="1:39" x14ac:dyDescent="0.3">
      <c r="A175" s="102"/>
      <c r="B175" s="101"/>
      <c r="C175" s="100"/>
      <c r="D175" s="99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</row>
    <row r="176" spans="1:39" x14ac:dyDescent="0.3">
      <c r="A176" s="102"/>
      <c r="B176" s="101"/>
      <c r="C176" s="100"/>
      <c r="D176" s="99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</row>
    <row r="177" spans="1:39" x14ac:dyDescent="0.3">
      <c r="A177" s="102"/>
      <c r="B177" s="101"/>
      <c r="C177" s="100"/>
      <c r="D177" s="99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</row>
    <row r="178" spans="1:39" x14ac:dyDescent="0.3">
      <c r="A178" s="102"/>
      <c r="B178" s="101"/>
      <c r="C178" s="100"/>
      <c r="D178" s="99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</row>
    <row r="179" spans="1:39" x14ac:dyDescent="0.3">
      <c r="A179" s="102"/>
      <c r="B179" s="101"/>
      <c r="C179" s="100"/>
      <c r="D179" s="99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</row>
    <row r="180" spans="1:39" x14ac:dyDescent="0.3">
      <c r="A180" s="102"/>
      <c r="B180" s="101"/>
      <c r="C180" s="100"/>
      <c r="D180" s="99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</row>
  </sheetData>
  <mergeCells count="8">
    <mergeCell ref="A88:A89"/>
    <mergeCell ref="A95:B95"/>
    <mergeCell ref="A3:C3"/>
    <mergeCell ref="A5:C5"/>
    <mergeCell ref="A54:A55"/>
    <mergeCell ref="A73:A74"/>
    <mergeCell ref="B54:B55"/>
    <mergeCell ref="C54:C55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4" firstPageNumber="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zoomScaleSheetLayoutView="100" workbookViewId="0">
      <selection activeCell="F9" sqref="F9"/>
    </sheetView>
  </sheetViews>
  <sheetFormatPr defaultRowHeight="15.75" x14ac:dyDescent="0.2"/>
  <cols>
    <col min="1" max="1" width="22.7109375" style="166" customWidth="1"/>
    <col min="2" max="2" width="13" style="166" customWidth="1"/>
    <col min="3" max="3" width="48.140625" style="165" customWidth="1"/>
    <col min="4" max="4" width="9.7109375" style="165" customWidth="1"/>
    <col min="5" max="5" width="12.7109375" style="164" bestFit="1" customWidth="1"/>
    <col min="6" max="6" width="18.85546875" style="164" customWidth="1"/>
    <col min="7" max="16384" width="9.140625" style="164"/>
  </cols>
  <sheetData>
    <row r="1" spans="1:5" ht="15.75" customHeight="1" x14ac:dyDescent="0.2">
      <c r="C1" s="298" t="s">
        <v>795</v>
      </c>
      <c r="D1" s="298"/>
      <c r="E1" s="151"/>
    </row>
    <row r="2" spans="1:5" x14ac:dyDescent="0.2">
      <c r="C2" s="298"/>
      <c r="D2" s="298"/>
      <c r="E2" s="151"/>
    </row>
    <row r="3" spans="1:5" ht="31.5" customHeight="1" x14ac:dyDescent="0.2">
      <c r="C3" s="298"/>
      <c r="D3" s="298"/>
      <c r="E3" s="151"/>
    </row>
    <row r="4" spans="1:5" ht="18.75" customHeight="1" x14ac:dyDescent="0.2">
      <c r="C4" s="300" t="s">
        <v>160</v>
      </c>
      <c r="D4" s="300"/>
    </row>
    <row r="5" spans="1:5" ht="18.75" customHeight="1" x14ac:dyDescent="0.2">
      <c r="A5" s="338" t="s">
        <v>478</v>
      </c>
      <c r="B5" s="338"/>
      <c r="C5" s="338"/>
      <c r="D5" s="338"/>
    </row>
    <row r="6" spans="1:5" x14ac:dyDescent="0.2">
      <c r="A6" s="338"/>
      <c r="B6" s="338"/>
      <c r="C6" s="338"/>
      <c r="D6" s="338"/>
    </row>
    <row r="7" spans="1:5" ht="18.75" customHeight="1" x14ac:dyDescent="0.2">
      <c r="A7" s="337"/>
      <c r="B7" s="337"/>
      <c r="C7" s="337"/>
      <c r="D7" s="337"/>
    </row>
    <row r="8" spans="1:5" ht="18.75" customHeight="1" x14ac:dyDescent="0.2">
      <c r="A8" s="337" t="s">
        <v>477</v>
      </c>
      <c r="B8" s="337"/>
      <c r="C8" s="337"/>
      <c r="D8" s="337"/>
    </row>
    <row r="9" spans="1:5" ht="18.75" customHeight="1" x14ac:dyDescent="0.2">
      <c r="A9" s="337"/>
      <c r="B9" s="337"/>
      <c r="C9" s="337"/>
      <c r="D9" s="337"/>
    </row>
    <row r="11" spans="1:5" ht="42" customHeight="1" x14ac:dyDescent="0.2">
      <c r="A11" s="344" t="s">
        <v>476</v>
      </c>
      <c r="B11" s="345"/>
      <c r="C11" s="339" t="s">
        <v>475</v>
      </c>
      <c r="D11" s="339" t="s">
        <v>474</v>
      </c>
    </row>
    <row r="12" spans="1:5" ht="129.6" customHeight="1" x14ac:dyDescent="0.2">
      <c r="A12" s="187" t="s">
        <v>473</v>
      </c>
      <c r="B12" s="187" t="s">
        <v>472</v>
      </c>
      <c r="C12" s="340"/>
      <c r="D12" s="340"/>
    </row>
    <row r="13" spans="1:5" ht="27" x14ac:dyDescent="0.2">
      <c r="A13" s="186" t="s">
        <v>471</v>
      </c>
      <c r="B13" s="186" t="s">
        <v>4</v>
      </c>
      <c r="C13" s="185" t="s">
        <v>470</v>
      </c>
      <c r="D13" s="184">
        <f>D14+D19+D24</f>
        <v>30120.70000000007</v>
      </c>
    </row>
    <row r="14" spans="1:5" ht="25.5" x14ac:dyDescent="0.2">
      <c r="A14" s="183" t="s">
        <v>469</v>
      </c>
      <c r="B14" s="183" t="s">
        <v>452</v>
      </c>
      <c r="C14" s="182" t="s">
        <v>468</v>
      </c>
      <c r="D14" s="181">
        <f>D15+D17</f>
        <v>6700</v>
      </c>
    </row>
    <row r="15" spans="1:5" ht="25.5" x14ac:dyDescent="0.2">
      <c r="A15" s="180" t="s">
        <v>467</v>
      </c>
      <c r="B15" s="180" t="s">
        <v>452</v>
      </c>
      <c r="C15" s="179" t="s">
        <v>466</v>
      </c>
      <c r="D15" s="178">
        <v>63700</v>
      </c>
    </row>
    <row r="16" spans="1:5" ht="30.6" customHeight="1" x14ac:dyDescent="0.2">
      <c r="A16" s="180" t="s">
        <v>465</v>
      </c>
      <c r="B16" s="180" t="s">
        <v>452</v>
      </c>
      <c r="C16" s="179" t="s">
        <v>464</v>
      </c>
      <c r="D16" s="178">
        <v>63700</v>
      </c>
    </row>
    <row r="17" spans="1:4" ht="25.5" x14ac:dyDescent="0.2">
      <c r="A17" s="180" t="s">
        <v>463</v>
      </c>
      <c r="B17" s="180" t="s">
        <v>452</v>
      </c>
      <c r="C17" s="179" t="s">
        <v>462</v>
      </c>
      <c r="D17" s="178">
        <v>-57000</v>
      </c>
    </row>
    <row r="18" spans="1:4" ht="29.45" customHeight="1" x14ac:dyDescent="0.2">
      <c r="A18" s="180" t="s">
        <v>461</v>
      </c>
      <c r="B18" s="180" t="s">
        <v>452</v>
      </c>
      <c r="C18" s="179" t="s">
        <v>460</v>
      </c>
      <c r="D18" s="178">
        <v>-57000</v>
      </c>
    </row>
    <row r="19" spans="1:4" ht="25.5" x14ac:dyDescent="0.2">
      <c r="A19" s="183" t="s">
        <v>459</v>
      </c>
      <c r="B19" s="183" t="s">
        <v>452</v>
      </c>
      <c r="C19" s="182" t="s">
        <v>458</v>
      </c>
      <c r="D19" s="181">
        <f>D20+D22</f>
        <v>0</v>
      </c>
    </row>
    <row r="20" spans="1:4" ht="38.25" x14ac:dyDescent="0.2">
      <c r="A20" s="180" t="s">
        <v>457</v>
      </c>
      <c r="B20" s="180" t="s">
        <v>452</v>
      </c>
      <c r="C20" s="179" t="s">
        <v>456</v>
      </c>
      <c r="D20" s="178">
        <v>0</v>
      </c>
    </row>
    <row r="21" spans="1:4" ht="51" x14ac:dyDescent="0.2">
      <c r="A21" s="180" t="s">
        <v>455</v>
      </c>
      <c r="B21" s="180" t="s">
        <v>4</v>
      </c>
      <c r="C21" s="179" t="s">
        <v>454</v>
      </c>
      <c r="D21" s="178">
        <v>0</v>
      </c>
    </row>
    <row r="22" spans="1:4" ht="38.25" x14ac:dyDescent="0.2">
      <c r="A22" s="180" t="s">
        <v>453</v>
      </c>
      <c r="B22" s="180" t="s">
        <v>452</v>
      </c>
      <c r="C22" s="179" t="s">
        <v>451</v>
      </c>
      <c r="D22" s="178">
        <v>0</v>
      </c>
    </row>
    <row r="23" spans="1:4" ht="51" x14ac:dyDescent="0.2">
      <c r="A23" s="180" t="s">
        <v>450</v>
      </c>
      <c r="B23" s="180" t="s">
        <v>4</v>
      </c>
      <c r="C23" s="179" t="s">
        <v>449</v>
      </c>
      <c r="D23" s="178">
        <v>0</v>
      </c>
    </row>
    <row r="24" spans="1:4" ht="25.5" x14ac:dyDescent="0.2">
      <c r="A24" s="183" t="s">
        <v>448</v>
      </c>
      <c r="B24" s="183" t="s">
        <v>4</v>
      </c>
      <c r="C24" s="182" t="s">
        <v>447</v>
      </c>
      <c r="D24" s="181">
        <f>D25+D29</f>
        <v>23420.70000000007</v>
      </c>
    </row>
    <row r="25" spans="1:4" x14ac:dyDescent="0.2">
      <c r="A25" s="180" t="s">
        <v>446</v>
      </c>
      <c r="B25" s="180" t="s">
        <v>4</v>
      </c>
      <c r="C25" s="179" t="s">
        <v>445</v>
      </c>
      <c r="D25" s="178">
        <v>-881387.1</v>
      </c>
    </row>
    <row r="26" spans="1:4" x14ac:dyDescent="0.2">
      <c r="A26" s="180" t="s">
        <v>444</v>
      </c>
      <c r="B26" s="180" t="s">
        <v>4</v>
      </c>
      <c r="C26" s="179" t="s">
        <v>443</v>
      </c>
      <c r="D26" s="178">
        <v>-881387.1</v>
      </c>
    </row>
    <row r="27" spans="1:4" ht="19.149999999999999" customHeight="1" x14ac:dyDescent="0.2">
      <c r="A27" s="180" t="s">
        <v>442</v>
      </c>
      <c r="B27" s="180" t="s">
        <v>4</v>
      </c>
      <c r="C27" s="179" t="s">
        <v>441</v>
      </c>
      <c r="D27" s="178">
        <v>-881387.1</v>
      </c>
    </row>
    <row r="28" spans="1:4" ht="25.5" x14ac:dyDescent="0.2">
      <c r="A28" s="180" t="s">
        <v>440</v>
      </c>
      <c r="B28" s="180" t="s">
        <v>4</v>
      </c>
      <c r="C28" s="179" t="s">
        <v>439</v>
      </c>
      <c r="D28" s="178">
        <v>-881387.1</v>
      </c>
    </row>
    <row r="29" spans="1:4" x14ac:dyDescent="0.2">
      <c r="A29" s="180" t="s">
        <v>438</v>
      </c>
      <c r="B29" s="180" t="s">
        <v>4</v>
      </c>
      <c r="C29" s="179" t="s">
        <v>437</v>
      </c>
      <c r="D29" s="178">
        <v>904807.8</v>
      </c>
    </row>
    <row r="30" spans="1:4" x14ac:dyDescent="0.2">
      <c r="A30" s="180" t="s">
        <v>436</v>
      </c>
      <c r="B30" s="180" t="s">
        <v>4</v>
      </c>
      <c r="C30" s="179" t="s">
        <v>435</v>
      </c>
      <c r="D30" s="178">
        <v>904807.8</v>
      </c>
    </row>
    <row r="31" spans="1:4" ht="18.600000000000001" customHeight="1" x14ac:dyDescent="0.2">
      <c r="A31" s="180" t="s">
        <v>434</v>
      </c>
      <c r="B31" s="180" t="s">
        <v>4</v>
      </c>
      <c r="C31" s="179" t="s">
        <v>433</v>
      </c>
      <c r="D31" s="178">
        <v>904807.8</v>
      </c>
    </row>
    <row r="32" spans="1:4" ht="25.5" x14ac:dyDescent="0.2">
      <c r="A32" s="180" t="s">
        <v>432</v>
      </c>
      <c r="B32" s="180" t="s">
        <v>4</v>
      </c>
      <c r="C32" s="179" t="s">
        <v>431</v>
      </c>
      <c r="D32" s="178">
        <v>904807.8</v>
      </c>
    </row>
    <row r="33" spans="1:4" s="175" customFormat="1" ht="15" customHeight="1" x14ac:dyDescent="0.2">
      <c r="A33" s="347" t="s">
        <v>430</v>
      </c>
      <c r="B33" s="347"/>
      <c r="C33" s="347"/>
      <c r="D33" s="177">
        <f>D13</f>
        <v>30120.70000000007</v>
      </c>
    </row>
    <row r="34" spans="1:4" s="175" customFormat="1" ht="18.75" customHeight="1" x14ac:dyDescent="0.2">
      <c r="A34" s="346"/>
      <c r="B34" s="346"/>
      <c r="C34" s="346"/>
      <c r="D34" s="176"/>
    </row>
    <row r="35" spans="1:4" ht="18.75" customHeight="1" x14ac:dyDescent="0.2">
      <c r="A35" s="174"/>
      <c r="B35" s="174"/>
      <c r="C35" s="173"/>
      <c r="D35" s="173"/>
    </row>
    <row r="36" spans="1:4" ht="18.75" customHeight="1" x14ac:dyDescent="0.2">
      <c r="A36" s="172"/>
      <c r="B36" s="172"/>
      <c r="C36" s="172"/>
      <c r="D36" s="172"/>
    </row>
    <row r="37" spans="1:4" ht="18.75" customHeight="1" x14ac:dyDescent="0.2">
      <c r="A37" s="164"/>
      <c r="B37" s="164"/>
      <c r="C37" s="171"/>
      <c r="D37" s="171"/>
    </row>
    <row r="38" spans="1:4" ht="18.75" customHeight="1" x14ac:dyDescent="0.2">
      <c r="A38" s="164"/>
      <c r="B38" s="164"/>
      <c r="C38" s="164"/>
      <c r="D38" s="164"/>
    </row>
    <row r="39" spans="1:4" ht="18.75" customHeight="1" x14ac:dyDescent="0.2">
      <c r="A39" s="164"/>
      <c r="B39" s="164"/>
      <c r="C39" s="164"/>
      <c r="D39" s="164"/>
    </row>
    <row r="40" spans="1:4" ht="18.75" customHeight="1" x14ac:dyDescent="0.2">
      <c r="A40" s="164"/>
      <c r="B40" s="164"/>
      <c r="C40" s="164"/>
      <c r="D40" s="164"/>
    </row>
    <row r="41" spans="1:4" ht="18.75" customHeight="1" x14ac:dyDescent="0.2">
      <c r="A41" s="164"/>
      <c r="B41" s="164"/>
      <c r="C41" s="164"/>
      <c r="D41" s="164"/>
    </row>
    <row r="42" spans="1:4" ht="18.75" customHeight="1" x14ac:dyDescent="0.2">
      <c r="A42" s="164"/>
      <c r="B42" s="164"/>
      <c r="C42" s="164"/>
      <c r="D42" s="164"/>
    </row>
    <row r="43" spans="1:4" ht="18.75" customHeight="1" x14ac:dyDescent="0.2">
      <c r="A43" s="164"/>
      <c r="B43" s="164"/>
      <c r="C43" s="164"/>
      <c r="D43" s="164"/>
    </row>
    <row r="44" spans="1:4" ht="18.75" customHeight="1" x14ac:dyDescent="0.2">
      <c r="A44" s="164"/>
      <c r="B44" s="164"/>
      <c r="C44" s="164"/>
      <c r="D44" s="164"/>
    </row>
    <row r="45" spans="1:4" ht="18.75" customHeight="1" x14ac:dyDescent="0.2">
      <c r="A45" s="164"/>
      <c r="B45" s="164"/>
      <c r="C45" s="164"/>
      <c r="D45" s="164"/>
    </row>
    <row r="46" spans="1:4" ht="18.75" customHeight="1" x14ac:dyDescent="0.2">
      <c r="A46" s="343"/>
      <c r="B46" s="343"/>
      <c r="C46" s="343"/>
      <c r="D46" s="170"/>
    </row>
    <row r="47" spans="1:4" ht="18.75" customHeight="1" x14ac:dyDescent="0.2">
      <c r="A47" s="343"/>
      <c r="B47" s="343"/>
      <c r="C47" s="343"/>
      <c r="D47" s="170"/>
    </row>
    <row r="48" spans="1:4" ht="18.75" customHeight="1" x14ac:dyDescent="0.2">
      <c r="A48" s="343"/>
      <c r="B48" s="343"/>
      <c r="C48" s="343"/>
      <c r="D48" s="170"/>
    </row>
    <row r="49" spans="1:4" ht="18.75" customHeight="1" x14ac:dyDescent="0.2">
      <c r="A49" s="170"/>
      <c r="B49" s="170"/>
      <c r="C49" s="170"/>
      <c r="D49" s="170"/>
    </row>
    <row r="50" spans="1:4" x14ac:dyDescent="0.2">
      <c r="A50" s="342"/>
      <c r="B50" s="342"/>
      <c r="C50" s="342"/>
      <c r="D50" s="169"/>
    </row>
    <row r="51" spans="1:4" ht="18.75" customHeight="1" x14ac:dyDescent="0.2">
      <c r="A51" s="341"/>
      <c r="B51" s="341"/>
      <c r="C51" s="341"/>
      <c r="D51" s="166"/>
    </row>
    <row r="53" spans="1:4" x14ac:dyDescent="0.2">
      <c r="C53" s="167"/>
      <c r="D53" s="167"/>
    </row>
    <row r="54" spans="1:4" x14ac:dyDescent="0.2">
      <c r="C54" s="168"/>
      <c r="D54" s="168"/>
    </row>
    <row r="55" spans="1:4" x14ac:dyDescent="0.2">
      <c r="C55" s="168"/>
      <c r="D55" s="168"/>
    </row>
    <row r="56" spans="1:4" x14ac:dyDescent="0.2">
      <c r="C56" s="168"/>
      <c r="D56" s="168"/>
    </row>
    <row r="58" spans="1:4" x14ac:dyDescent="0.2">
      <c r="C58" s="167"/>
      <c r="D58" s="167"/>
    </row>
    <row r="59" spans="1:4" ht="16.5" customHeight="1" x14ac:dyDescent="0.2"/>
  </sheetData>
  <mergeCells count="15"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20</vt:i4>
      </vt:variant>
    </vt:vector>
  </HeadingPairs>
  <TitlesOfParts>
    <vt:vector size="32" baseType="lpstr">
      <vt:lpstr>Приложение 16 табл.1.8</vt:lpstr>
      <vt:lpstr>Приложение 16 табл.1.7</vt:lpstr>
      <vt:lpstr>Приложение 16 табл.1.6</vt:lpstr>
      <vt:lpstr>Приложение 1 табл.1</vt:lpstr>
      <vt:lpstr>Приложение 4 табл.1</vt:lpstr>
      <vt:lpstr>Приложение 16 табл.1.5 </vt:lpstr>
      <vt:lpstr>Приложение 10 табл.1.2 </vt:lpstr>
      <vt:lpstr>Приложение 3 табл.1</vt:lpstr>
      <vt:lpstr>Приложение 13 табл.1</vt:lpstr>
      <vt:lpstr>Приложение 11 табл.1</vt:lpstr>
      <vt:lpstr>Приложение 5 табл.1</vt:lpstr>
      <vt:lpstr>Приложение 6 табл.1</vt:lpstr>
      <vt:lpstr>'Приложение 3 табл.1'!Excel_BuiltIn_Print_Area_1</vt:lpstr>
      <vt:lpstr>'Приложение 1 табл.1'!Excel_BuiltIn_Print_Area_2</vt:lpstr>
      <vt:lpstr>'Приложение 3 табл.1'!Excel_BuiltIn_Print_Titles_1</vt:lpstr>
      <vt:lpstr>'Приложение 10 табл.1.2 '!Заголовки_для_печати</vt:lpstr>
      <vt:lpstr>'Приложение 13 табл.1'!Заголовки_для_печати</vt:lpstr>
      <vt:lpstr>'Приложение 16 табл.1.5 '!Заголовки_для_печати</vt:lpstr>
      <vt:lpstr>'Приложение 16 табл.1.6'!Заголовки_для_печати</vt:lpstr>
      <vt:lpstr>'Приложение 16 табл.1.7'!Заголовки_для_печати</vt:lpstr>
      <vt:lpstr>'Приложение 16 табл.1.8'!Заголовки_для_печати</vt:lpstr>
      <vt:lpstr>'Приложение 5 табл.1'!Заголовки_для_печати</vt:lpstr>
      <vt:lpstr>'Приложение 6 табл.1'!Заголовки_для_печати</vt:lpstr>
      <vt:lpstr>'Приложение 1 табл.1'!Область_печати</vt:lpstr>
      <vt:lpstr>'Приложение 10 табл.1.2 '!Область_печати</vt:lpstr>
      <vt:lpstr>'Приложение 13 табл.1'!Область_печати</vt:lpstr>
      <vt:lpstr>'Приложение 16 табл.1.5 '!Область_печати</vt:lpstr>
      <vt:lpstr>'Приложение 16 табл.1.6'!Область_печати</vt:lpstr>
      <vt:lpstr>'Приложение 16 табл.1.7'!Область_печати</vt:lpstr>
      <vt:lpstr>'Приложение 16 табл.1.8'!Область_печати</vt:lpstr>
      <vt:lpstr>'Приложение 3 табл.1'!Область_печати</vt:lpstr>
      <vt:lpstr>'Приложение 4 табл.1'!Область_печати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Утукина Наталья</cp:lastModifiedBy>
  <cp:lastPrinted>2017-07-20T04:41:55Z</cp:lastPrinted>
  <dcterms:created xsi:type="dcterms:W3CDTF">2015-11-09T15:29:36Z</dcterms:created>
  <dcterms:modified xsi:type="dcterms:W3CDTF">2017-07-31T07:46:54Z</dcterms:modified>
</cp:coreProperties>
</file>