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тукина Наталья\Desktop\Бюджет 2017 изм в Решения сессии\Бюджет 2017 на 20.06.2017\"/>
    </mc:Choice>
  </mc:AlternateContent>
  <bookViews>
    <workbookView xWindow="0" yWindow="0" windowWidth="19200" windowHeight="7635" firstSheet="14" activeTab="16"/>
  </bookViews>
  <sheets>
    <sheet name="Приложение 16 табл.1.5" sheetId="32" r:id="rId1"/>
    <sheet name="Приложение 16 табл.1.4" sheetId="31" r:id="rId2"/>
    <sheet name="Приложение 16 табл.1.3 " sheetId="30" r:id="rId3"/>
    <sheet name="Приложение 9 табл.1.1 " sheetId="29" r:id="rId4"/>
    <sheet name="Приложение 13 табл.2" sheetId="28" r:id="rId5"/>
    <sheet name="Приложение 6 табл.2" sheetId="27" r:id="rId6"/>
    <sheet name="Приложение 5 табл.2" sheetId="26" r:id="rId7"/>
    <sheet name="Приложение 3 табл.2" sheetId="25" r:id="rId8"/>
    <sheet name="Приложение 12" sheetId="23" r:id="rId9"/>
    <sheet name="Приложение 10 табл.1.2 " sheetId="19" r:id="rId10"/>
    <sheet name="Приложение 3 табл.1" sheetId="18" r:id="rId11"/>
    <sheet name="Приложение 1 табл.2" sheetId="16" r:id="rId12"/>
    <sheet name="Приложение 4 табл.2" sheetId="15" r:id="rId13"/>
    <sheet name="Приложение 13 табл.1" sheetId="11" r:id="rId14"/>
    <sheet name="Приложение 11 табл.1" sheetId="8" r:id="rId15"/>
    <sheet name="Приложение 5 табл.1" sheetId="6" r:id="rId16"/>
    <sheet name="Приложение 6 табл.1" sheetId="1" r:id="rId17"/>
  </sheets>
  <externalReferences>
    <externalReference r:id="rId18"/>
  </externalReferences>
  <definedNames>
    <definedName name="_xlnm._FilterDatabase" localSheetId="9" hidden="1">'Приложение 10 табл.1.2 '!$A$11:$A$11</definedName>
    <definedName name="_xlnm._FilterDatabase" localSheetId="8" hidden="1">'Приложение 12'!$A$12:$C$13</definedName>
    <definedName name="_xlnm._FilterDatabase" localSheetId="2" hidden="1">'Приложение 16 табл.1.3 '!$A$11:$A$11</definedName>
    <definedName name="_xlnm._FilterDatabase" localSheetId="1" hidden="1">'Приложение 16 табл.1.4'!$A$11:$A$11</definedName>
    <definedName name="_xlnm._FilterDatabase" localSheetId="0" hidden="1">'Приложение 16 табл.1.5'!$A$11:$A$11</definedName>
    <definedName name="_xlnm._FilterDatabase" localSheetId="15" hidden="1">'Приложение 5 табл.1'!$A$11:$HR$11</definedName>
    <definedName name="_xlnm._FilterDatabase" localSheetId="6" hidden="1">'Приложение 5 табл.2'!$A$12:$HT$12</definedName>
    <definedName name="_xlnm._FilterDatabase" localSheetId="16" hidden="1">'Приложение 6 табл.1'!$A$11:$HT$11</definedName>
    <definedName name="_xlnm._FilterDatabase" localSheetId="5" hidden="1">'Приложение 6 табл.2'!$A$11:$HV$11</definedName>
    <definedName name="_xlnm._FilterDatabase" localSheetId="3" hidden="1">'Приложение 9 табл.1.1 '!$A$11:$A$11</definedName>
    <definedName name="Excel_BuiltIn_Print_Area_1" localSheetId="11">#REF!</definedName>
    <definedName name="Excel_BuiltIn_Print_Area_1" localSheetId="9">#REF!</definedName>
    <definedName name="Excel_BuiltIn_Print_Area_1" localSheetId="4">#REF!</definedName>
    <definedName name="Excel_BuiltIn_Print_Area_1" localSheetId="2">#REF!</definedName>
    <definedName name="Excel_BuiltIn_Print_Area_1" localSheetId="1">#REF!</definedName>
    <definedName name="Excel_BuiltIn_Print_Area_1" localSheetId="0">#REF!</definedName>
    <definedName name="Excel_BuiltIn_Print_Area_1" localSheetId="10">'Приложение 3 табл.1'!$A$1:$D$92</definedName>
    <definedName name="Excel_BuiltIn_Print_Area_1" localSheetId="7">#REF!</definedName>
    <definedName name="Excel_BuiltIn_Print_Area_1" localSheetId="12">#REF!</definedName>
    <definedName name="Excel_BuiltIn_Print_Area_1" localSheetId="15">#REF!</definedName>
    <definedName name="Excel_BuiltIn_Print_Area_1" localSheetId="6">#REF!</definedName>
    <definedName name="Excel_BuiltIn_Print_Area_1" localSheetId="5">#REF!</definedName>
    <definedName name="Excel_BuiltIn_Print_Area_1" localSheetId="3">#REF!</definedName>
    <definedName name="Excel_BuiltIn_Print_Area_1">#REF!</definedName>
    <definedName name="Excel_BuiltIn_Print_Area_2" localSheetId="11">#REF!</definedName>
    <definedName name="Excel_BuiltIn_Print_Area_2" localSheetId="9">#REF!</definedName>
    <definedName name="Excel_BuiltIn_Print_Area_2" localSheetId="4">#REF!</definedName>
    <definedName name="Excel_BuiltIn_Print_Area_2" localSheetId="2">#REF!</definedName>
    <definedName name="Excel_BuiltIn_Print_Area_2" localSheetId="1">#REF!</definedName>
    <definedName name="Excel_BuiltIn_Print_Area_2" localSheetId="0">#REF!</definedName>
    <definedName name="Excel_BuiltIn_Print_Area_2" localSheetId="10">#REF!</definedName>
    <definedName name="Excel_BuiltIn_Print_Area_2" localSheetId="7">'Приложение 3 табл.2'!$A$1:$E$94</definedName>
    <definedName name="Excel_BuiltIn_Print_Area_2" localSheetId="12">#REF!</definedName>
    <definedName name="Excel_BuiltIn_Print_Area_2" localSheetId="15">#REF!</definedName>
    <definedName name="Excel_BuiltIn_Print_Area_2" localSheetId="6">#REF!</definedName>
    <definedName name="Excel_BuiltIn_Print_Area_2" localSheetId="5">#REF!</definedName>
    <definedName name="Excel_BuiltIn_Print_Area_2" localSheetId="3">#REF!</definedName>
    <definedName name="Excel_BuiltIn_Print_Area_2">#REF!</definedName>
    <definedName name="Excel_BuiltIn_Print_Titles_1" localSheetId="11">#REF!</definedName>
    <definedName name="Excel_BuiltIn_Print_Titles_1" localSheetId="9">#REF!</definedName>
    <definedName name="Excel_BuiltIn_Print_Titles_1" localSheetId="4">#REF!</definedName>
    <definedName name="Excel_BuiltIn_Print_Titles_1" localSheetId="2">#REF!</definedName>
    <definedName name="Excel_BuiltIn_Print_Titles_1" localSheetId="1">#REF!</definedName>
    <definedName name="Excel_BuiltIn_Print_Titles_1" localSheetId="0">#REF!</definedName>
    <definedName name="Excel_BuiltIn_Print_Titles_1" localSheetId="10">'Приложение 3 табл.1'!$8:$8</definedName>
    <definedName name="Excel_BuiltIn_Print_Titles_1" localSheetId="7">#REF!</definedName>
    <definedName name="Excel_BuiltIn_Print_Titles_1" localSheetId="12">#REF!</definedName>
    <definedName name="Excel_BuiltIn_Print_Titles_1" localSheetId="15">#REF!</definedName>
    <definedName name="Excel_BuiltIn_Print_Titles_1" localSheetId="6">#REF!</definedName>
    <definedName name="Excel_BuiltIn_Print_Titles_1" localSheetId="5">#REF!</definedName>
    <definedName name="Excel_BuiltIn_Print_Titles_1" localSheetId="3">#REF!</definedName>
    <definedName name="Excel_BuiltIn_Print_Titles_1">#REF!</definedName>
    <definedName name="доходы" localSheetId="1">#REF!</definedName>
    <definedName name="доходы" localSheetId="0">#REF!</definedName>
    <definedName name="доходы">#REF!</definedName>
    <definedName name="_xlnm.Print_Titles" localSheetId="9">'Приложение 10 табл.1.2 '!$11:$11</definedName>
    <definedName name="_xlnm.Print_Titles" localSheetId="8">'Приложение 12'!$12:$12</definedName>
    <definedName name="_xlnm.Print_Titles" localSheetId="13">'Приложение 13 табл.1'!$11:$11</definedName>
    <definedName name="_xlnm.Print_Titles" localSheetId="4">'Приложение 13 табл.2'!$10:$10</definedName>
    <definedName name="_xlnm.Print_Titles" localSheetId="2">'Приложение 16 табл.1.3 '!$11:$11</definedName>
    <definedName name="_xlnm.Print_Titles" localSheetId="1">'Приложение 16 табл.1.4'!$11:$11</definedName>
    <definedName name="_xlnm.Print_Titles" localSheetId="0">'Приложение 16 табл.1.5'!$11:$11</definedName>
    <definedName name="_xlnm.Print_Titles" localSheetId="15">'Приложение 5 табл.1'!$11:$11</definedName>
    <definedName name="_xlnm.Print_Titles" localSheetId="6">'Приложение 5 табл.2'!$12:$12</definedName>
    <definedName name="_xlnm.Print_Titles" localSheetId="16">'Приложение 6 табл.1'!$11:$11</definedName>
    <definedName name="_xlnm.Print_Titles" localSheetId="5">'Приложение 6 табл.2'!$11:$11</definedName>
    <definedName name="_xlnm.Print_Titles" localSheetId="3">'Приложение 9 табл.1.1 '!$11:$11</definedName>
    <definedName name="_xlnm.Print_Area" localSheetId="11">'Приложение 1 табл.2'!$A$1:$D$47</definedName>
    <definedName name="_xlnm.Print_Area" localSheetId="9">'Приложение 10 табл.1.2 '!$A$1:$C$27</definedName>
    <definedName name="_xlnm.Print_Area" localSheetId="8">'Приложение 12'!$A$1:$C$13</definedName>
    <definedName name="_xlnm.Print_Area" localSheetId="13">'Приложение 13 табл.1'!$A$1:$D$36</definedName>
    <definedName name="_xlnm.Print_Area" localSheetId="2">'Приложение 16 табл.1.3 '!$A$1:$C$16</definedName>
    <definedName name="_xlnm.Print_Area" localSheetId="1">'Приложение 16 табл.1.4'!$A$1:$C$13</definedName>
    <definedName name="_xlnm.Print_Area" localSheetId="0">'Приложение 16 табл.1.5'!$A$1:$C$13</definedName>
    <definedName name="_xlnm.Print_Area" localSheetId="10">'Приложение 3 табл.1'!$A$1:$D$93</definedName>
    <definedName name="_xlnm.Print_Area" localSheetId="7">'Приложение 3 табл.2'!$A$1:$D$223</definedName>
    <definedName name="_xlnm.Print_Area" localSheetId="3">'Приложение 9 табл.1.1 '!$A$1:$C$30</definedName>
  </definedNames>
  <calcPr calcId="152511"/>
</workbook>
</file>

<file path=xl/calcChain.xml><?xml version="1.0" encoding="utf-8"?>
<calcChain xmlns="http://schemas.openxmlformats.org/spreadsheetml/2006/main">
  <c r="B13" i="32" l="1"/>
  <c r="B13" i="31"/>
  <c r="B13" i="30" l="1"/>
  <c r="F499" i="6" l="1"/>
  <c r="F498" i="6" s="1"/>
  <c r="F497" i="6" s="1"/>
  <c r="F496" i="6" s="1"/>
  <c r="F494" i="6"/>
  <c r="F493" i="6" s="1"/>
  <c r="F492" i="6" s="1"/>
  <c r="F491" i="6" s="1"/>
  <c r="F490" i="6" s="1"/>
  <c r="F488" i="6"/>
  <c r="F487" i="6"/>
  <c r="F486" i="6"/>
  <c r="F485" i="6"/>
  <c r="F484" i="6" s="1"/>
  <c r="F482" i="6"/>
  <c r="F481" i="6"/>
  <c r="F480" i="6"/>
  <c r="F478" i="6"/>
  <c r="F477" i="6"/>
  <c r="F476" i="6"/>
  <c r="F475" i="6"/>
  <c r="F473" i="6"/>
  <c r="F472" i="6"/>
  <c r="F471" i="6"/>
  <c r="F469" i="6"/>
  <c r="F468" i="6" s="1"/>
  <c r="F464" i="6" s="1"/>
  <c r="F466" i="6"/>
  <c r="F465" i="6"/>
  <c r="F462" i="6"/>
  <c r="F460" i="6"/>
  <c r="F459" i="6"/>
  <c r="F458" i="6"/>
  <c r="F457" i="6" s="1"/>
  <c r="F454" i="6"/>
  <c r="F453" i="6"/>
  <c r="F451" i="6"/>
  <c r="F450" i="6"/>
  <c r="F448" i="6"/>
  <c r="F447" i="6"/>
  <c r="F446" i="6" s="1"/>
  <c r="F439" i="6" s="1"/>
  <c r="F443" i="6"/>
  <c r="F441" i="6"/>
  <c r="F440" i="6"/>
  <c r="F437" i="6"/>
  <c r="F436" i="6"/>
  <c r="F434" i="6"/>
  <c r="F433" i="6" s="1"/>
  <c r="F429" i="6" s="1"/>
  <c r="F428" i="6" s="1"/>
  <c r="F427" i="6" s="1"/>
  <c r="F431" i="6"/>
  <c r="F430" i="6"/>
  <c r="F425" i="6"/>
  <c r="F424" i="6"/>
  <c r="F423" i="6" s="1"/>
  <c r="F419" i="6" s="1"/>
  <c r="F421" i="6"/>
  <c r="F420" i="6"/>
  <c r="F417" i="6"/>
  <c r="F416" i="6"/>
  <c r="F414" i="6"/>
  <c r="F413" i="6"/>
  <c r="F409" i="6" s="1"/>
  <c r="F408" i="6" s="1"/>
  <c r="F402" i="6" s="1"/>
  <c r="F411" i="6"/>
  <c r="F410" i="6"/>
  <c r="F406" i="6"/>
  <c r="F405" i="6"/>
  <c r="F404" i="6"/>
  <c r="F403" i="6"/>
  <c r="F400" i="6"/>
  <c r="F399" i="6"/>
  <c r="F397" i="6"/>
  <c r="F396" i="6" s="1"/>
  <c r="F394" i="6"/>
  <c r="F393" i="6"/>
  <c r="F391" i="6"/>
  <c r="F388" i="6" s="1"/>
  <c r="F389" i="6"/>
  <c r="F386" i="6"/>
  <c r="F385" i="6"/>
  <c r="F383" i="6"/>
  <c r="F382" i="6"/>
  <c r="F380" i="6"/>
  <c r="F378" i="6"/>
  <c r="F375" i="6" s="1"/>
  <c r="F376" i="6"/>
  <c r="F373" i="6"/>
  <c r="F372" i="6"/>
  <c r="F370" i="6"/>
  <c r="F369" i="6"/>
  <c r="F366" i="6"/>
  <c r="F363" i="6" s="1"/>
  <c r="F364" i="6"/>
  <c r="F357" i="6"/>
  <c r="F355" i="6"/>
  <c r="F354" i="6"/>
  <c r="F351" i="6"/>
  <c r="F348" i="6" s="1"/>
  <c r="F349" i="6"/>
  <c r="F346" i="6"/>
  <c r="F345" i="6"/>
  <c r="F343" i="6"/>
  <c r="F342" i="6"/>
  <c r="F340" i="6"/>
  <c r="F339" i="6"/>
  <c r="F337" i="6"/>
  <c r="F336" i="6"/>
  <c r="F334" i="6"/>
  <c r="F333" i="6"/>
  <c r="F331" i="6"/>
  <c r="F330" i="6"/>
  <c r="F328" i="6"/>
  <c r="F327" i="6"/>
  <c r="F325" i="6"/>
  <c r="F324" i="6"/>
  <c r="F322" i="6"/>
  <c r="F321" i="6"/>
  <c r="F319" i="6"/>
  <c r="F318" i="6"/>
  <c r="F316" i="6"/>
  <c r="F315" i="6"/>
  <c r="F313" i="6"/>
  <c r="F311" i="6"/>
  <c r="F309" i="6"/>
  <c r="F307" i="6"/>
  <c r="F306" i="6" s="1"/>
  <c r="F305" i="6" s="1"/>
  <c r="F303" i="6"/>
  <c r="F302" i="6"/>
  <c r="F299" i="6"/>
  <c r="F298" i="6"/>
  <c r="F296" i="6"/>
  <c r="F295" i="6" s="1"/>
  <c r="F293" i="6"/>
  <c r="F291" i="6"/>
  <c r="F289" i="6"/>
  <c r="F288" i="6" s="1"/>
  <c r="F285" i="6"/>
  <c r="F283" i="6"/>
  <c r="F282" i="6" s="1"/>
  <c r="F280" i="6"/>
  <c r="F278" i="6"/>
  <c r="F277" i="6"/>
  <c r="F275" i="6"/>
  <c r="F274" i="6"/>
  <c r="F269" i="6"/>
  <c r="F268" i="6"/>
  <c r="F266" i="6"/>
  <c r="F263" i="6"/>
  <c r="F258" i="6" s="1"/>
  <c r="F261" i="6"/>
  <c r="F259" i="6"/>
  <c r="F257" i="6"/>
  <c r="F256" i="6" s="1"/>
  <c r="F255" i="6" s="1"/>
  <c r="F253" i="6"/>
  <c r="F251" i="6"/>
  <c r="F250" i="6" s="1"/>
  <c r="F248" i="6"/>
  <c r="F246" i="6"/>
  <c r="F245" i="6"/>
  <c r="F243" i="6"/>
  <c r="F241" i="6"/>
  <c r="F240" i="6"/>
  <c r="F238" i="6"/>
  <c r="F235" i="6" s="1"/>
  <c r="F236" i="6"/>
  <c r="F233" i="6"/>
  <c r="F231" i="6"/>
  <c r="F228" i="6" s="1"/>
  <c r="F229" i="6"/>
  <c r="F226" i="6"/>
  <c r="F224" i="6"/>
  <c r="F223" i="6" s="1"/>
  <c r="F220" i="6"/>
  <c r="F218" i="6"/>
  <c r="F216" i="6"/>
  <c r="F213" i="6" s="1"/>
  <c r="F214" i="6"/>
  <c r="F209" i="6"/>
  <c r="F208" i="6"/>
  <c r="F206" i="6"/>
  <c r="F204" i="6"/>
  <c r="F203" i="6" s="1"/>
  <c r="F201" i="6"/>
  <c r="F199" i="6"/>
  <c r="F196" i="6" s="1"/>
  <c r="F197" i="6"/>
  <c r="F194" i="6"/>
  <c r="F193" i="6"/>
  <c r="F191" i="6"/>
  <c r="F189" i="6"/>
  <c r="F187" i="6"/>
  <c r="F185" i="6"/>
  <c r="F184" i="6"/>
  <c r="F179" i="6"/>
  <c r="F178" i="6" s="1"/>
  <c r="F176" i="6"/>
  <c r="F175" i="6"/>
  <c r="F174" i="6"/>
  <c r="F173" i="6" s="1"/>
  <c r="F171" i="6"/>
  <c r="F170" i="6"/>
  <c r="F169" i="6"/>
  <c r="F166" i="6"/>
  <c r="F165" i="6"/>
  <c r="F164" i="6"/>
  <c r="F163" i="6" s="1"/>
  <c r="F161" i="6"/>
  <c r="F160" i="6"/>
  <c r="F159" i="6"/>
  <c r="F158" i="6" s="1"/>
  <c r="F155" i="6"/>
  <c r="F154" i="6"/>
  <c r="F152" i="6"/>
  <c r="F151" i="6"/>
  <c r="F150" i="6"/>
  <c r="F149" i="6"/>
  <c r="F147" i="6"/>
  <c r="F146" i="6"/>
  <c r="F144" i="6"/>
  <c r="F142" i="6"/>
  <c r="F141" i="6" s="1"/>
  <c r="F139" i="6"/>
  <c r="F137" i="6"/>
  <c r="F136" i="6"/>
  <c r="F135" i="6" s="1"/>
  <c r="F131" i="6" s="1"/>
  <c r="F133" i="6"/>
  <c r="F132" i="6"/>
  <c r="F129" i="6"/>
  <c r="F128" i="6"/>
  <c r="F126" i="6"/>
  <c r="F125" i="6"/>
  <c r="F124" i="6" s="1"/>
  <c r="F123" i="6" s="1"/>
  <c r="F121" i="6"/>
  <c r="F120" i="6"/>
  <c r="F119" i="6" s="1"/>
  <c r="F116" i="6"/>
  <c r="F115" i="6"/>
  <c r="F113" i="6"/>
  <c r="F112" i="6"/>
  <c r="F110" i="6"/>
  <c r="F109" i="6"/>
  <c r="F107" i="6"/>
  <c r="F106" i="6"/>
  <c r="F101" i="6"/>
  <c r="F100" i="6"/>
  <c r="F99" i="6"/>
  <c r="F98" i="6" s="1"/>
  <c r="F97" i="6" s="1"/>
  <c r="F95" i="6"/>
  <c r="F94" i="6"/>
  <c r="F93" i="6" s="1"/>
  <c r="F92" i="6" s="1"/>
  <c r="F90" i="6"/>
  <c r="F89" i="6"/>
  <c r="F88" i="6" s="1"/>
  <c r="F87" i="6" s="1"/>
  <c r="F85" i="6"/>
  <c r="F84" i="6"/>
  <c r="F83" i="6" s="1"/>
  <c r="F82" i="6" s="1"/>
  <c r="F80" i="6"/>
  <c r="F79" i="6"/>
  <c r="F77" i="6"/>
  <c r="F76" i="6"/>
  <c r="F74" i="6"/>
  <c r="F73" i="6"/>
  <c r="F72" i="6" s="1"/>
  <c r="F71" i="6" s="1"/>
  <c r="F69" i="6"/>
  <c r="F68" i="6"/>
  <c r="F67" i="6" s="1"/>
  <c r="F66" i="6" s="1"/>
  <c r="F64" i="6"/>
  <c r="F61" i="6" s="1"/>
  <c r="F62" i="6"/>
  <c r="F59" i="6"/>
  <c r="F57" i="6"/>
  <c r="F56" i="6"/>
  <c r="F54" i="6"/>
  <c r="F52" i="6"/>
  <c r="F50" i="6"/>
  <c r="F49" i="6"/>
  <c r="F47" i="6"/>
  <c r="F45" i="6"/>
  <c r="F44" i="6"/>
  <c r="F42" i="6"/>
  <c r="F39" i="6" s="1"/>
  <c r="F40" i="6"/>
  <c r="F37" i="6"/>
  <c r="F35" i="6"/>
  <c r="F34" i="6" s="1"/>
  <c r="F32" i="6"/>
  <c r="F30" i="6"/>
  <c r="F29" i="6"/>
  <c r="F27" i="6"/>
  <c r="F26" i="6"/>
  <c r="F22" i="6"/>
  <c r="F21" i="6"/>
  <c r="F20" i="6"/>
  <c r="F19" i="6"/>
  <c r="F17" i="6"/>
  <c r="F16" i="6"/>
  <c r="F15" i="6"/>
  <c r="F14" i="6"/>
  <c r="G351" i="1"/>
  <c r="F105" i="6" l="1"/>
  <c r="F104" i="6" s="1"/>
  <c r="F103" i="6" s="1"/>
  <c r="F157" i="6"/>
  <c r="F25" i="6"/>
  <c r="F24" i="6" s="1"/>
  <c r="F168" i="6"/>
  <c r="F183" i="6"/>
  <c r="F182" i="6" s="1"/>
  <c r="F212" i="6"/>
  <c r="F211" i="6" s="1"/>
  <c r="F273" i="6"/>
  <c r="F368" i="6"/>
  <c r="F362" i="6" s="1"/>
  <c r="F361" i="6" s="1"/>
  <c r="F13" i="6"/>
  <c r="F118" i="6"/>
  <c r="F287" i="6"/>
  <c r="F301" i="6"/>
  <c r="F456" i="6"/>
  <c r="G499" i="1"/>
  <c r="G498" i="1" s="1"/>
  <c r="G497" i="1" s="1"/>
  <c r="G496" i="1" s="1"/>
  <c r="G494" i="1"/>
  <c r="G493" i="1" s="1"/>
  <c r="G492" i="1" s="1"/>
  <c r="G491" i="1" s="1"/>
  <c r="G490" i="1" s="1"/>
  <c r="G488" i="1"/>
  <c r="G487" i="1"/>
  <c r="G486" i="1"/>
  <c r="G485" i="1"/>
  <c r="G484" i="1" s="1"/>
  <c r="G482" i="1"/>
  <c r="G481" i="1"/>
  <c r="G480" i="1"/>
  <c r="G478" i="1"/>
  <c r="G477" i="1"/>
  <c r="G476" i="1"/>
  <c r="G475" i="1"/>
  <c r="G473" i="1"/>
  <c r="G472" i="1"/>
  <c r="G471" i="1"/>
  <c r="G469" i="1"/>
  <c r="G468" i="1" s="1"/>
  <c r="G464" i="1" s="1"/>
  <c r="G466" i="1"/>
  <c r="G465" i="1"/>
  <c r="G462" i="1"/>
  <c r="G460" i="1"/>
  <c r="G459" i="1"/>
  <c r="G458" i="1"/>
  <c r="G457" i="1" s="1"/>
  <c r="G454" i="1"/>
  <c r="G453" i="1"/>
  <c r="G451" i="1"/>
  <c r="G450" i="1"/>
  <c r="G448" i="1"/>
  <c r="G447" i="1"/>
  <c r="G446" i="1" s="1"/>
  <c r="G439" i="1" s="1"/>
  <c r="G443" i="1"/>
  <c r="G441" i="1"/>
  <c r="G440" i="1"/>
  <c r="G437" i="1"/>
  <c r="G436" i="1"/>
  <c r="G434" i="1"/>
  <c r="G433" i="1" s="1"/>
  <c r="G429" i="1" s="1"/>
  <c r="G428" i="1" s="1"/>
  <c r="G427" i="1" s="1"/>
  <c r="G431" i="1"/>
  <c r="G430" i="1"/>
  <c r="G425" i="1"/>
  <c r="G424" i="1"/>
  <c r="G423" i="1" s="1"/>
  <c r="G419" i="1" s="1"/>
  <c r="G421" i="1"/>
  <c r="G420" i="1"/>
  <c r="G417" i="1"/>
  <c r="G416" i="1"/>
  <c r="G414" i="1"/>
  <c r="G413" i="1"/>
  <c r="G409" i="1" s="1"/>
  <c r="G408" i="1" s="1"/>
  <c r="G402" i="1" s="1"/>
  <c r="G411" i="1"/>
  <c r="G410" i="1"/>
  <c r="G406" i="1"/>
  <c r="G405" i="1"/>
  <c r="G404" i="1"/>
  <c r="G403" i="1"/>
  <c r="G400" i="1"/>
  <c r="G399" i="1"/>
  <c r="G397" i="1"/>
  <c r="G396" i="1" s="1"/>
  <c r="G394" i="1"/>
  <c r="G393" i="1"/>
  <c r="G391" i="1"/>
  <c r="G388" i="1" s="1"/>
  <c r="G389" i="1"/>
  <c r="G386" i="1"/>
  <c r="G385" i="1"/>
  <c r="G383" i="1"/>
  <c r="G382" i="1"/>
  <c r="G380" i="1"/>
  <c r="G378" i="1"/>
  <c r="G375" i="1" s="1"/>
  <c r="G376" i="1"/>
  <c r="G373" i="1"/>
  <c r="G372" i="1"/>
  <c r="G370" i="1"/>
  <c r="G369" i="1"/>
  <c r="G366" i="1"/>
  <c r="G363" i="1" s="1"/>
  <c r="G364" i="1"/>
  <c r="G357" i="1"/>
  <c r="G355" i="1"/>
  <c r="G354" i="1"/>
  <c r="G349" i="1"/>
  <c r="G348" i="1" s="1"/>
  <c r="G346" i="1"/>
  <c r="G345" i="1"/>
  <c r="G343" i="1"/>
  <c r="G342" i="1"/>
  <c r="G340" i="1"/>
  <c r="G339" i="1"/>
  <c r="G337" i="1"/>
  <c r="G336" i="1"/>
  <c r="G334" i="1"/>
  <c r="G333" i="1"/>
  <c r="G331" i="1"/>
  <c r="G330" i="1"/>
  <c r="G328" i="1"/>
  <c r="G327" i="1"/>
  <c r="G325" i="1"/>
  <c r="G324" i="1"/>
  <c r="G322" i="1"/>
  <c r="G321" i="1"/>
  <c r="G319" i="1"/>
  <c r="G318" i="1"/>
  <c r="G316" i="1"/>
  <c r="G315" i="1"/>
  <c r="G313" i="1"/>
  <c r="G311" i="1"/>
  <c r="G309" i="1"/>
  <c r="G307" i="1"/>
  <c r="G306" i="1" s="1"/>
  <c r="G305" i="1" s="1"/>
  <c r="G303" i="1"/>
  <c r="G302" i="1"/>
  <c r="G299" i="1"/>
  <c r="G298" i="1"/>
  <c r="G296" i="1"/>
  <c r="G295" i="1" s="1"/>
  <c r="G293" i="1"/>
  <c r="G291" i="1"/>
  <c r="G289" i="1"/>
  <c r="G288" i="1" s="1"/>
  <c r="G285" i="1"/>
  <c r="G283" i="1"/>
  <c r="G282" i="1" s="1"/>
  <c r="G280" i="1"/>
  <c r="G278" i="1"/>
  <c r="G277" i="1"/>
  <c r="G275" i="1"/>
  <c r="G274" i="1"/>
  <c r="G269" i="1"/>
  <c r="G268" i="1"/>
  <c r="G266" i="1"/>
  <c r="G263" i="1"/>
  <c r="G258" i="1" s="1"/>
  <c r="G261" i="1"/>
  <c r="G259" i="1"/>
  <c r="G257" i="1"/>
  <c r="G256" i="1" s="1"/>
  <c r="G255" i="1" s="1"/>
  <c r="G253" i="1"/>
  <c r="G251" i="1"/>
  <c r="G250" i="1" s="1"/>
  <c r="G248" i="1"/>
  <c r="G246" i="1"/>
  <c r="G245" i="1"/>
  <c r="G243" i="1"/>
  <c r="G241" i="1"/>
  <c r="G240" i="1"/>
  <c r="G238" i="1"/>
  <c r="G235" i="1" s="1"/>
  <c r="G236" i="1"/>
  <c r="G233" i="1"/>
  <c r="G231" i="1"/>
  <c r="G228" i="1" s="1"/>
  <c r="G229" i="1"/>
  <c r="G226" i="1"/>
  <c r="G224" i="1"/>
  <c r="G223" i="1" s="1"/>
  <c r="G220" i="1"/>
  <c r="G218" i="1"/>
  <c r="G216" i="1"/>
  <c r="G213" i="1" s="1"/>
  <c r="G214" i="1"/>
  <c r="G209" i="1"/>
  <c r="G208" i="1"/>
  <c r="G206" i="1"/>
  <c r="G204" i="1"/>
  <c r="G203" i="1" s="1"/>
  <c r="G201" i="1"/>
  <c r="G199" i="1"/>
  <c r="G196" i="1" s="1"/>
  <c r="G197" i="1"/>
  <c r="G194" i="1"/>
  <c r="G193" i="1"/>
  <c r="G191" i="1"/>
  <c r="G189" i="1"/>
  <c r="G187" i="1"/>
  <c r="G185" i="1"/>
  <c r="G184" i="1"/>
  <c r="G179" i="1"/>
  <c r="G178" i="1" s="1"/>
  <c r="G176" i="1"/>
  <c r="G175" i="1"/>
  <c r="G174" i="1"/>
  <c r="G173" i="1" s="1"/>
  <c r="G171" i="1"/>
  <c r="G170" i="1"/>
  <c r="G169" i="1"/>
  <c r="G166" i="1"/>
  <c r="G165" i="1"/>
  <c r="G164" i="1"/>
  <c r="G163" i="1" s="1"/>
  <c r="G161" i="1"/>
  <c r="G160" i="1"/>
  <c r="G159" i="1"/>
  <c r="G158" i="1" s="1"/>
  <c r="G155" i="1"/>
  <c r="G154" i="1"/>
  <c r="G152" i="1"/>
  <c r="G151" i="1"/>
  <c r="G150" i="1"/>
  <c r="G149" i="1"/>
  <c r="G147" i="1"/>
  <c r="G146" i="1"/>
  <c r="G144" i="1"/>
  <c r="G142" i="1"/>
  <c r="G141" i="1" s="1"/>
  <c r="G139" i="1"/>
  <c r="G137" i="1"/>
  <c r="G136" i="1"/>
  <c r="G135" i="1" s="1"/>
  <c r="G131" i="1" s="1"/>
  <c r="G133" i="1"/>
  <c r="G132" i="1"/>
  <c r="G129" i="1"/>
  <c r="G128" i="1"/>
  <c r="G126" i="1"/>
  <c r="G125" i="1"/>
  <c r="G124" i="1" s="1"/>
  <c r="G123" i="1" s="1"/>
  <c r="G121" i="1"/>
  <c r="G120" i="1"/>
  <c r="G119" i="1" s="1"/>
  <c r="G116" i="1"/>
  <c r="G115" i="1"/>
  <c r="G113" i="1"/>
  <c r="G112" i="1"/>
  <c r="G110" i="1"/>
  <c r="G109" i="1"/>
  <c r="G107" i="1"/>
  <c r="G106" i="1"/>
  <c r="G101" i="1"/>
  <c r="G100" i="1"/>
  <c r="G99" i="1"/>
  <c r="G98" i="1" s="1"/>
  <c r="G97" i="1" s="1"/>
  <c r="G95" i="1"/>
  <c r="G94" i="1"/>
  <c r="G93" i="1" s="1"/>
  <c r="G92" i="1" s="1"/>
  <c r="G90" i="1"/>
  <c r="G89" i="1"/>
  <c r="G88" i="1" s="1"/>
  <c r="G87" i="1" s="1"/>
  <c r="G85" i="1"/>
  <c r="G84" i="1"/>
  <c r="G83" i="1" s="1"/>
  <c r="G82" i="1" s="1"/>
  <c r="G80" i="1"/>
  <c r="G79" i="1"/>
  <c r="G77" i="1"/>
  <c r="G76" i="1"/>
  <c r="G74" i="1"/>
  <c r="G73" i="1"/>
  <c r="G72" i="1" s="1"/>
  <c r="G71" i="1" s="1"/>
  <c r="G69" i="1"/>
  <c r="G68" i="1"/>
  <c r="G67" i="1" s="1"/>
  <c r="G66" i="1" s="1"/>
  <c r="G64" i="1"/>
  <c r="G61" i="1" s="1"/>
  <c r="G62" i="1"/>
  <c r="G59" i="1"/>
  <c r="G57" i="1"/>
  <c r="G56" i="1"/>
  <c r="G54" i="1"/>
  <c r="G52" i="1"/>
  <c r="G50" i="1"/>
  <c r="G49" i="1"/>
  <c r="G47" i="1"/>
  <c r="G45" i="1"/>
  <c r="G44" i="1"/>
  <c r="G42" i="1"/>
  <c r="G39" i="1" s="1"/>
  <c r="G40" i="1"/>
  <c r="G37" i="1"/>
  <c r="G35" i="1"/>
  <c r="G34" i="1" s="1"/>
  <c r="G32" i="1"/>
  <c r="G30" i="1"/>
  <c r="G29" i="1"/>
  <c r="G27" i="1"/>
  <c r="G26" i="1"/>
  <c r="G22" i="1"/>
  <c r="G21" i="1"/>
  <c r="G20" i="1"/>
  <c r="G19" i="1"/>
  <c r="G17" i="1"/>
  <c r="G16" i="1"/>
  <c r="G15" i="1"/>
  <c r="G14" i="1"/>
  <c r="F181" i="6" l="1"/>
  <c r="F501" i="6" s="1"/>
  <c r="F12" i="6" s="1"/>
  <c r="F272" i="6"/>
  <c r="G105" i="1"/>
  <c r="G104" i="1" s="1"/>
  <c r="G103" i="1" s="1"/>
  <c r="G157" i="1"/>
  <c r="G25" i="1"/>
  <c r="G24" i="1" s="1"/>
  <c r="G168" i="1"/>
  <c r="G183" i="1"/>
  <c r="G182" i="1" s="1"/>
  <c r="G212" i="1"/>
  <c r="G211" i="1" s="1"/>
  <c r="G273" i="1"/>
  <c r="G368" i="1"/>
  <c r="G362" i="1" s="1"/>
  <c r="G361" i="1" s="1"/>
  <c r="G13" i="1"/>
  <c r="G118" i="1"/>
  <c r="G287" i="1"/>
  <c r="G301" i="1"/>
  <c r="G456" i="1"/>
  <c r="B27" i="29"/>
  <c r="G181" i="1" l="1"/>
  <c r="G501" i="1" s="1"/>
  <c r="G12" i="1" s="1"/>
  <c r="G272" i="1"/>
  <c r="D13" i="28" l="1"/>
  <c r="E13" i="28"/>
  <c r="D18" i="28"/>
  <c r="E18" i="28"/>
  <c r="D23" i="28"/>
  <c r="E23" i="28"/>
  <c r="G15" i="27"/>
  <c r="G14" i="27" s="1"/>
  <c r="H15" i="27"/>
  <c r="H14" i="27" s="1"/>
  <c r="G16" i="27"/>
  <c r="H16" i="27"/>
  <c r="G18" i="27"/>
  <c r="H18" i="27"/>
  <c r="G21" i="27"/>
  <c r="G20" i="27" s="1"/>
  <c r="H21" i="27"/>
  <c r="H20" i="27" s="1"/>
  <c r="G23" i="27"/>
  <c r="H23" i="27"/>
  <c r="G27" i="27"/>
  <c r="H27" i="27"/>
  <c r="G28" i="27"/>
  <c r="H28" i="27"/>
  <c r="G30" i="27"/>
  <c r="G31" i="27"/>
  <c r="H32" i="27"/>
  <c r="H31" i="27" s="1"/>
  <c r="H30" i="27" s="1"/>
  <c r="G35" i="27"/>
  <c r="H35" i="27"/>
  <c r="G37" i="27"/>
  <c r="H37" i="27"/>
  <c r="G40" i="27"/>
  <c r="H40" i="27"/>
  <c r="G42" i="27"/>
  <c r="H42" i="27"/>
  <c r="G45" i="27"/>
  <c r="H45" i="27"/>
  <c r="G47" i="27"/>
  <c r="H47" i="27"/>
  <c r="H52" i="27"/>
  <c r="G53" i="27"/>
  <c r="G52" i="27" s="1"/>
  <c r="H53" i="27"/>
  <c r="H50" i="27" s="1"/>
  <c r="G56" i="27"/>
  <c r="G55" i="27" s="1"/>
  <c r="H56" i="27"/>
  <c r="G58" i="27"/>
  <c r="H58" i="27"/>
  <c r="H55" i="27" s="1"/>
  <c r="G60" i="27"/>
  <c r="G61" i="27"/>
  <c r="H61" i="27"/>
  <c r="H60" i="27" s="1"/>
  <c r="G67" i="27"/>
  <c r="G68" i="27"/>
  <c r="H68" i="27"/>
  <c r="H67" i="27" s="1"/>
  <c r="H66" i="27" s="1"/>
  <c r="H65" i="27" s="1"/>
  <c r="G70" i="27"/>
  <c r="G71" i="27"/>
  <c r="H71" i="27"/>
  <c r="H70" i="27" s="1"/>
  <c r="G73" i="27"/>
  <c r="G74" i="27"/>
  <c r="H74" i="27"/>
  <c r="H73" i="27" s="1"/>
  <c r="G78" i="27"/>
  <c r="G77" i="27" s="1"/>
  <c r="G76" i="27" s="1"/>
  <c r="G79" i="27"/>
  <c r="H79" i="27"/>
  <c r="H78" i="27" s="1"/>
  <c r="H77" i="27" s="1"/>
  <c r="H76" i="27" s="1"/>
  <c r="G83" i="27"/>
  <c r="G82" i="27" s="1"/>
  <c r="G81" i="27" s="1"/>
  <c r="H84" i="27"/>
  <c r="H83" i="27" s="1"/>
  <c r="H82" i="27" s="1"/>
  <c r="H81" i="27" s="1"/>
  <c r="G85" i="27"/>
  <c r="G84" i="27" s="1"/>
  <c r="H85" i="27"/>
  <c r="G90" i="27"/>
  <c r="G89" i="27" s="1"/>
  <c r="G88" i="27" s="1"/>
  <c r="G87" i="27" s="1"/>
  <c r="G91" i="27"/>
  <c r="H91" i="27"/>
  <c r="G93" i="27"/>
  <c r="G94" i="27"/>
  <c r="H94" i="27"/>
  <c r="H93" i="27" s="1"/>
  <c r="G96" i="27"/>
  <c r="G97" i="27"/>
  <c r="H97" i="27"/>
  <c r="H96" i="27" s="1"/>
  <c r="H102" i="27"/>
  <c r="H101" i="27" s="1"/>
  <c r="H100" i="27" s="1"/>
  <c r="G103" i="27"/>
  <c r="G102" i="27" s="1"/>
  <c r="G101" i="27" s="1"/>
  <c r="G100" i="27" s="1"/>
  <c r="H103" i="27"/>
  <c r="H107" i="27"/>
  <c r="G108" i="27"/>
  <c r="G107" i="27" s="1"/>
  <c r="G106" i="27" s="1"/>
  <c r="G105" i="27" s="1"/>
  <c r="H108" i="27"/>
  <c r="G111" i="27"/>
  <c r="G110" i="27" s="1"/>
  <c r="H111" i="27"/>
  <c r="H110" i="27" s="1"/>
  <c r="G113" i="27"/>
  <c r="H113" i="27"/>
  <c r="G115" i="27"/>
  <c r="G116" i="27"/>
  <c r="H116" i="27"/>
  <c r="H115" i="27" s="1"/>
  <c r="G120" i="27"/>
  <c r="G119" i="27" s="1"/>
  <c r="G118" i="27" s="1"/>
  <c r="G121" i="27"/>
  <c r="H121" i="27"/>
  <c r="H120" i="27" s="1"/>
  <c r="H119" i="27" s="1"/>
  <c r="H118" i="27" s="1"/>
  <c r="G125" i="27"/>
  <c r="G124" i="27" s="1"/>
  <c r="G123" i="27" s="1"/>
  <c r="G126" i="27"/>
  <c r="H126" i="27"/>
  <c r="H125" i="27" s="1"/>
  <c r="H124" i="27" s="1"/>
  <c r="H123" i="27" s="1"/>
  <c r="G130" i="27"/>
  <c r="G129" i="27" s="1"/>
  <c r="H131" i="27"/>
  <c r="H130" i="27" s="1"/>
  <c r="H129" i="27" s="1"/>
  <c r="H128" i="27" s="1"/>
  <c r="G132" i="27"/>
  <c r="G131" i="27" s="1"/>
  <c r="H132" i="27"/>
  <c r="G137" i="27"/>
  <c r="G136" i="27" s="1"/>
  <c r="G135" i="27" s="1"/>
  <c r="G134" i="27" s="1"/>
  <c r="G138" i="27"/>
  <c r="H138" i="27"/>
  <c r="H137" i="27" s="1"/>
  <c r="H136" i="27" s="1"/>
  <c r="H135" i="27" s="1"/>
  <c r="H134" i="27" s="1"/>
  <c r="G140" i="27"/>
  <c r="G141" i="27"/>
  <c r="G147" i="27"/>
  <c r="H147" i="27"/>
  <c r="H146" i="27" s="1"/>
  <c r="H145" i="27" s="1"/>
  <c r="H144" i="27" s="1"/>
  <c r="G149" i="27"/>
  <c r="G146" i="27" s="1"/>
  <c r="H149" i="27"/>
  <c r="G151" i="27"/>
  <c r="H151" i="27"/>
  <c r="G153" i="27"/>
  <c r="H153" i="27"/>
  <c r="H155" i="27"/>
  <c r="G156" i="27"/>
  <c r="H156" i="27"/>
  <c r="G158" i="27"/>
  <c r="H158" i="27"/>
  <c r="G160" i="27"/>
  <c r="H160" i="27"/>
  <c r="H162" i="27"/>
  <c r="G163" i="27"/>
  <c r="G162" i="27" s="1"/>
  <c r="H163" i="27"/>
  <c r="H167" i="27"/>
  <c r="G168" i="27"/>
  <c r="H168" i="27"/>
  <c r="G170" i="27"/>
  <c r="H170" i="27"/>
  <c r="G172" i="27"/>
  <c r="H172" i="27"/>
  <c r="G174" i="27"/>
  <c r="H174" i="27"/>
  <c r="G176" i="27"/>
  <c r="G177" i="27"/>
  <c r="H177" i="27"/>
  <c r="H176" i="27" s="1"/>
  <c r="G179" i="27"/>
  <c r="H179" i="27"/>
  <c r="G181" i="27"/>
  <c r="H181" i="27"/>
  <c r="G184" i="27"/>
  <c r="H184" i="27"/>
  <c r="H183" i="27" s="1"/>
  <c r="G186" i="27"/>
  <c r="G183" i="27" s="1"/>
  <c r="H186" i="27"/>
  <c r="G189" i="27"/>
  <c r="G188" i="27" s="1"/>
  <c r="H189" i="27"/>
  <c r="G191" i="27"/>
  <c r="H191" i="27"/>
  <c r="H188" i="27" s="1"/>
  <c r="G193" i="27"/>
  <c r="G194" i="27"/>
  <c r="H194" i="27"/>
  <c r="H193" i="27" s="1"/>
  <c r="G196" i="27"/>
  <c r="H196" i="27"/>
  <c r="G202" i="27"/>
  <c r="H202" i="27"/>
  <c r="H201" i="27" s="1"/>
  <c r="H200" i="27" s="1"/>
  <c r="H199" i="27" s="1"/>
  <c r="H198" i="27" s="1"/>
  <c r="G204" i="27"/>
  <c r="G201" i="27" s="1"/>
  <c r="G200" i="27" s="1"/>
  <c r="G199" i="27" s="1"/>
  <c r="G198" i="27" s="1"/>
  <c r="H204" i="27"/>
  <c r="G206" i="27"/>
  <c r="H206" i="27"/>
  <c r="G209" i="27"/>
  <c r="H209" i="27"/>
  <c r="H213" i="27"/>
  <c r="H212" i="27" s="1"/>
  <c r="H211" i="27" s="1"/>
  <c r="G214" i="27"/>
  <c r="G213" i="27" s="1"/>
  <c r="G212" i="27" s="1"/>
  <c r="G211" i="27" s="1"/>
  <c r="H214" i="27"/>
  <c r="H216" i="27"/>
  <c r="G217" i="27"/>
  <c r="G216" i="27" s="1"/>
  <c r="H217" i="27"/>
  <c r="G219" i="27"/>
  <c r="H219" i="27"/>
  <c r="G221" i="27"/>
  <c r="G222" i="27"/>
  <c r="H222" i="27"/>
  <c r="H221" i="27" s="1"/>
  <c r="G224" i="27"/>
  <c r="H224" i="27"/>
  <c r="G227" i="27"/>
  <c r="G226" i="27" s="1"/>
  <c r="G228" i="27"/>
  <c r="H228" i="27"/>
  <c r="H227" i="27" s="1"/>
  <c r="H226" i="27" s="1"/>
  <c r="G230" i="27"/>
  <c r="H230" i="27"/>
  <c r="G232" i="27"/>
  <c r="H232" i="27"/>
  <c r="G236" i="27"/>
  <c r="G235" i="27" s="1"/>
  <c r="G234" i="27" s="1"/>
  <c r="G237" i="27"/>
  <c r="H237" i="27"/>
  <c r="H236" i="27" s="1"/>
  <c r="H235" i="27" s="1"/>
  <c r="H234" i="27" s="1"/>
  <c r="G239" i="27"/>
  <c r="H239" i="27"/>
  <c r="G241" i="27"/>
  <c r="H241" i="27"/>
  <c r="G243" i="27"/>
  <c r="H243" i="27"/>
  <c r="H245" i="27"/>
  <c r="G246" i="27"/>
  <c r="G245" i="27" s="1"/>
  <c r="H246" i="27"/>
  <c r="H248" i="27"/>
  <c r="G249" i="27"/>
  <c r="G248" i="27" s="1"/>
  <c r="H249" i="27"/>
  <c r="H251" i="27"/>
  <c r="G252" i="27"/>
  <c r="G251" i="27" s="1"/>
  <c r="H252" i="27"/>
  <c r="H254" i="27"/>
  <c r="G255" i="27"/>
  <c r="G254" i="27" s="1"/>
  <c r="H255" i="27"/>
  <c r="H257" i="27"/>
  <c r="G258" i="27"/>
  <c r="G257" i="27" s="1"/>
  <c r="H258" i="27"/>
  <c r="H262" i="27"/>
  <c r="G263" i="27"/>
  <c r="G262" i="27" s="1"/>
  <c r="H263" i="27"/>
  <c r="G266" i="27"/>
  <c r="G265" i="27" s="1"/>
  <c r="G261" i="27" s="1"/>
  <c r="G260" i="27" s="1"/>
  <c r="H266" i="27"/>
  <c r="G268" i="27"/>
  <c r="H268" i="27"/>
  <c r="H265" i="27" s="1"/>
  <c r="G270" i="27"/>
  <c r="H270" i="27"/>
  <c r="G273" i="27"/>
  <c r="H273" i="27"/>
  <c r="G275" i="27"/>
  <c r="G272" i="27" s="1"/>
  <c r="H275" i="27"/>
  <c r="H272" i="27" s="1"/>
  <c r="G277" i="27"/>
  <c r="G278" i="27"/>
  <c r="H278" i="27"/>
  <c r="H277" i="27" s="1"/>
  <c r="H283" i="27"/>
  <c r="H282" i="27" s="1"/>
  <c r="H281" i="27" s="1"/>
  <c r="G284" i="27"/>
  <c r="G283" i="27" s="1"/>
  <c r="G282" i="27" s="1"/>
  <c r="G281" i="27" s="1"/>
  <c r="H284" i="27"/>
  <c r="G287" i="27"/>
  <c r="G286" i="27" s="1"/>
  <c r="G288" i="27"/>
  <c r="H288" i="27"/>
  <c r="H287" i="27" s="1"/>
  <c r="H286" i="27" s="1"/>
  <c r="H280" i="27" s="1"/>
  <c r="G292" i="27"/>
  <c r="G291" i="27" s="1"/>
  <c r="G290" i="27" s="1"/>
  <c r="G293" i="27"/>
  <c r="H293" i="27"/>
  <c r="H292" i="27" s="1"/>
  <c r="H291" i="27" s="1"/>
  <c r="H290" i="27" s="1"/>
  <c r="H298" i="27"/>
  <c r="H297" i="27" s="1"/>
  <c r="H296" i="27" s="1"/>
  <c r="H295" i="27" s="1"/>
  <c r="G299" i="27"/>
  <c r="G298" i="27" s="1"/>
  <c r="G297" i="27" s="1"/>
  <c r="G296" i="27" s="1"/>
  <c r="G295" i="27" s="1"/>
  <c r="H299" i="27"/>
  <c r="H301" i="27"/>
  <c r="G302" i="27"/>
  <c r="G301" i="27" s="1"/>
  <c r="H302" i="27"/>
  <c r="H304" i="27"/>
  <c r="G305" i="27"/>
  <c r="G304" i="27" s="1"/>
  <c r="H305" i="27"/>
  <c r="G308" i="27"/>
  <c r="G307" i="27" s="1"/>
  <c r="H309" i="27"/>
  <c r="H308" i="27" s="1"/>
  <c r="H307" i="27" s="1"/>
  <c r="G310" i="27"/>
  <c r="G309" i="27" s="1"/>
  <c r="H310" i="27"/>
  <c r="H312" i="27"/>
  <c r="G313" i="27"/>
  <c r="G312" i="27" s="1"/>
  <c r="H313" i="27"/>
  <c r="G318" i="27"/>
  <c r="G317" i="27" s="1"/>
  <c r="G316" i="27" s="1"/>
  <c r="G315" i="27" s="1"/>
  <c r="G319" i="27"/>
  <c r="H319" i="27"/>
  <c r="H318" i="27" s="1"/>
  <c r="H317" i="27" s="1"/>
  <c r="H316" i="27" s="1"/>
  <c r="H315" i="27" s="1"/>
  <c r="G321" i="27"/>
  <c r="G322" i="27"/>
  <c r="H329" i="27"/>
  <c r="H328" i="27" s="1"/>
  <c r="G330" i="27"/>
  <c r="G329" i="27" s="1"/>
  <c r="G328" i="27" s="1"/>
  <c r="G327" i="27" s="1"/>
  <c r="H330" i="27"/>
  <c r="G333" i="27"/>
  <c r="G332" i="27" s="1"/>
  <c r="G334" i="27"/>
  <c r="H334" i="27"/>
  <c r="H333" i="27" s="1"/>
  <c r="H332" i="27" s="1"/>
  <c r="G338" i="27"/>
  <c r="G337" i="27" s="1"/>
  <c r="G336" i="27" s="1"/>
  <c r="H339" i="27"/>
  <c r="H338" i="27" s="1"/>
  <c r="H337" i="27" s="1"/>
  <c r="H336" i="27" s="1"/>
  <c r="G340" i="27"/>
  <c r="G339" i="27" s="1"/>
  <c r="H340" i="27"/>
  <c r="G343" i="27"/>
  <c r="G345" i="27"/>
  <c r="G344" i="27" s="1"/>
  <c r="G346" i="27"/>
  <c r="H346" i="27"/>
  <c r="H345" i="27" s="1"/>
  <c r="H344" i="27" s="1"/>
  <c r="H343" i="27" s="1"/>
  <c r="H342" i="27" s="1"/>
  <c r="H349" i="27"/>
  <c r="H348" i="27" s="1"/>
  <c r="G350" i="27"/>
  <c r="G349" i="27" s="1"/>
  <c r="G348" i="27" s="1"/>
  <c r="G351" i="27"/>
  <c r="H351" i="27"/>
  <c r="H350" i="27" s="1"/>
  <c r="G353" i="27"/>
  <c r="G354" i="27"/>
  <c r="H354" i="27"/>
  <c r="H353" i="27" s="1"/>
  <c r="F16" i="26"/>
  <c r="G17" i="26"/>
  <c r="G16" i="26" s="1"/>
  <c r="F18" i="26"/>
  <c r="F17" i="26" s="1"/>
  <c r="G18" i="26"/>
  <c r="F20" i="26"/>
  <c r="G20" i="26"/>
  <c r="F22" i="26"/>
  <c r="F23" i="26"/>
  <c r="G23" i="26"/>
  <c r="G22" i="26" s="1"/>
  <c r="F25" i="26"/>
  <c r="G25" i="26"/>
  <c r="G29" i="26"/>
  <c r="G28" i="26" s="1"/>
  <c r="G27" i="26" s="1"/>
  <c r="F30" i="26"/>
  <c r="F29" i="26" s="1"/>
  <c r="G30" i="26"/>
  <c r="G32" i="26"/>
  <c r="F33" i="26"/>
  <c r="F32" i="26" s="1"/>
  <c r="G34" i="26"/>
  <c r="G33" i="26" s="1"/>
  <c r="F37" i="26"/>
  <c r="G37" i="26"/>
  <c r="F39" i="26"/>
  <c r="G39" i="26"/>
  <c r="F42" i="26"/>
  <c r="G42" i="26"/>
  <c r="F44" i="26"/>
  <c r="G44" i="26"/>
  <c r="F47" i="26"/>
  <c r="G47" i="26"/>
  <c r="F49" i="26"/>
  <c r="G49" i="26"/>
  <c r="G52" i="26"/>
  <c r="F55" i="26"/>
  <c r="G55" i="26"/>
  <c r="G54" i="26" s="1"/>
  <c r="F58" i="26"/>
  <c r="F57" i="26" s="1"/>
  <c r="G58" i="26"/>
  <c r="G57" i="26" s="1"/>
  <c r="F60" i="26"/>
  <c r="G60" i="26"/>
  <c r="F62" i="26"/>
  <c r="G62" i="26"/>
  <c r="F63" i="26"/>
  <c r="G63" i="26"/>
  <c r="F69" i="26"/>
  <c r="G69" i="26"/>
  <c r="F70" i="26"/>
  <c r="G70" i="26"/>
  <c r="F72" i="26"/>
  <c r="G72" i="26"/>
  <c r="F73" i="26"/>
  <c r="G73" i="26"/>
  <c r="F75" i="26"/>
  <c r="G75" i="26"/>
  <c r="F76" i="26"/>
  <c r="G76" i="26"/>
  <c r="F78" i="26"/>
  <c r="F80" i="26"/>
  <c r="F79" i="26" s="1"/>
  <c r="G80" i="26"/>
  <c r="G79" i="26" s="1"/>
  <c r="G78" i="26" s="1"/>
  <c r="F81" i="26"/>
  <c r="G81" i="26"/>
  <c r="F85" i="26"/>
  <c r="F84" i="26" s="1"/>
  <c r="F83" i="26" s="1"/>
  <c r="F87" i="26"/>
  <c r="F86" i="26" s="1"/>
  <c r="G87" i="26"/>
  <c r="G86" i="26" s="1"/>
  <c r="G85" i="26" s="1"/>
  <c r="G84" i="26" s="1"/>
  <c r="G83" i="26" s="1"/>
  <c r="F90" i="26"/>
  <c r="F89" i="26" s="1"/>
  <c r="F93" i="26"/>
  <c r="G93" i="26"/>
  <c r="F95" i="26"/>
  <c r="F92" i="26" s="1"/>
  <c r="F91" i="26" s="1"/>
  <c r="G95" i="26"/>
  <c r="F96" i="26"/>
  <c r="G96" i="26"/>
  <c r="F98" i="26"/>
  <c r="G98" i="26"/>
  <c r="F99" i="26"/>
  <c r="G99" i="26"/>
  <c r="F103" i="26"/>
  <c r="F102" i="26" s="1"/>
  <c r="F105" i="26"/>
  <c r="F104" i="26" s="1"/>
  <c r="G105" i="26"/>
  <c r="G104" i="26" s="1"/>
  <c r="G103" i="26" s="1"/>
  <c r="G102" i="26" s="1"/>
  <c r="F110" i="26"/>
  <c r="F109" i="26" s="1"/>
  <c r="G110" i="26"/>
  <c r="G109" i="26" s="1"/>
  <c r="F113" i="26"/>
  <c r="F112" i="26" s="1"/>
  <c r="F108" i="26" s="1"/>
  <c r="F107" i="26" s="1"/>
  <c r="G113" i="26"/>
  <c r="G112" i="26" s="1"/>
  <c r="F115" i="26"/>
  <c r="G115" i="26"/>
  <c r="F117" i="26"/>
  <c r="F118" i="26"/>
  <c r="G118" i="26"/>
  <c r="G117" i="26" s="1"/>
  <c r="G121" i="26"/>
  <c r="G120" i="26" s="1"/>
  <c r="F122" i="26"/>
  <c r="F121" i="26" s="1"/>
  <c r="F120" i="26" s="1"/>
  <c r="F123" i="26"/>
  <c r="G123" i="26"/>
  <c r="G122" i="26" s="1"/>
  <c r="F125" i="26"/>
  <c r="F127" i="26"/>
  <c r="F126" i="26" s="1"/>
  <c r="G127" i="26"/>
  <c r="G126" i="26" s="1"/>
  <c r="G125" i="26" s="1"/>
  <c r="F128" i="26"/>
  <c r="G128" i="26"/>
  <c r="F132" i="26"/>
  <c r="F131" i="26" s="1"/>
  <c r="G132" i="26"/>
  <c r="G131" i="26" s="1"/>
  <c r="G130" i="26" s="1"/>
  <c r="G133" i="26"/>
  <c r="F134" i="26"/>
  <c r="F133" i="26" s="1"/>
  <c r="G134" i="26"/>
  <c r="G136" i="26"/>
  <c r="F139" i="26"/>
  <c r="F138" i="26" s="1"/>
  <c r="G139" i="26"/>
  <c r="G138" i="26" s="1"/>
  <c r="G137" i="26" s="1"/>
  <c r="F140" i="26"/>
  <c r="G140" i="26"/>
  <c r="F143" i="26"/>
  <c r="F142" i="26" s="1"/>
  <c r="F149" i="26"/>
  <c r="G149" i="26"/>
  <c r="F151" i="26"/>
  <c r="F148" i="26" s="1"/>
  <c r="G151" i="26"/>
  <c r="F153" i="26"/>
  <c r="G153" i="26"/>
  <c r="F155" i="26"/>
  <c r="G155" i="26"/>
  <c r="F158" i="26"/>
  <c r="G158" i="26"/>
  <c r="F160" i="26"/>
  <c r="G160" i="26"/>
  <c r="G157" i="26" s="1"/>
  <c r="F162" i="26"/>
  <c r="G162" i="26"/>
  <c r="F165" i="26"/>
  <c r="F164" i="26" s="1"/>
  <c r="G165" i="26"/>
  <c r="G164" i="26" s="1"/>
  <c r="F170" i="26"/>
  <c r="G170" i="26"/>
  <c r="F172" i="26"/>
  <c r="G172" i="26"/>
  <c r="G169" i="26" s="1"/>
  <c r="F174" i="26"/>
  <c r="G174" i="26"/>
  <c r="F176" i="26"/>
  <c r="G176" i="26"/>
  <c r="F179" i="26"/>
  <c r="G179" i="26"/>
  <c r="F181" i="26"/>
  <c r="F178" i="26" s="1"/>
  <c r="G181" i="26"/>
  <c r="F183" i="26"/>
  <c r="G183" i="26"/>
  <c r="F186" i="26"/>
  <c r="G186" i="26"/>
  <c r="G185" i="26" s="1"/>
  <c r="F188" i="26"/>
  <c r="F185" i="26" s="1"/>
  <c r="G188" i="26"/>
  <c r="F191" i="26"/>
  <c r="F190" i="26" s="1"/>
  <c r="G191" i="26"/>
  <c r="F193" i="26"/>
  <c r="G193" i="26"/>
  <c r="G190" i="26" s="1"/>
  <c r="F195" i="26"/>
  <c r="F196" i="26"/>
  <c r="G196" i="26"/>
  <c r="G195" i="26" s="1"/>
  <c r="F198" i="26"/>
  <c r="G198" i="26"/>
  <c r="F204" i="26"/>
  <c r="G204" i="26"/>
  <c r="F206" i="26"/>
  <c r="F203" i="26" s="1"/>
  <c r="F202" i="26" s="1"/>
  <c r="F201" i="26" s="1"/>
  <c r="F200" i="26" s="1"/>
  <c r="G206" i="26"/>
  <c r="G203" i="26" s="1"/>
  <c r="G202" i="26" s="1"/>
  <c r="G201" i="26" s="1"/>
  <c r="G200" i="26" s="1"/>
  <c r="F208" i="26"/>
  <c r="G208" i="26"/>
  <c r="F211" i="26"/>
  <c r="G211" i="26"/>
  <c r="G215" i="26"/>
  <c r="F216" i="26"/>
  <c r="F215" i="26" s="1"/>
  <c r="G216" i="26"/>
  <c r="F219" i="26"/>
  <c r="F218" i="26" s="1"/>
  <c r="G219" i="26"/>
  <c r="G218" i="26" s="1"/>
  <c r="F221" i="26"/>
  <c r="G221" i="26"/>
  <c r="F224" i="26"/>
  <c r="G224" i="26"/>
  <c r="F226" i="26"/>
  <c r="F223" i="26" s="1"/>
  <c r="G226" i="26"/>
  <c r="G223" i="26" s="1"/>
  <c r="F230" i="26"/>
  <c r="G230" i="26"/>
  <c r="F232" i="26"/>
  <c r="F229" i="26" s="1"/>
  <c r="F228" i="26" s="1"/>
  <c r="G232" i="26"/>
  <c r="G229" i="26" s="1"/>
  <c r="G228" i="26" s="1"/>
  <c r="F234" i="26"/>
  <c r="G234" i="26"/>
  <c r="F239" i="26"/>
  <c r="G239" i="26"/>
  <c r="F241" i="26"/>
  <c r="F238" i="26" s="1"/>
  <c r="G241" i="26"/>
  <c r="F243" i="26"/>
  <c r="G243" i="26"/>
  <c r="F245" i="26"/>
  <c r="G245" i="26"/>
  <c r="G247" i="26"/>
  <c r="F248" i="26"/>
  <c r="F247" i="26" s="1"/>
  <c r="G248" i="26"/>
  <c r="F251" i="26"/>
  <c r="F250" i="26" s="1"/>
  <c r="G251" i="26"/>
  <c r="G250" i="26" s="1"/>
  <c r="F254" i="26"/>
  <c r="F253" i="26" s="1"/>
  <c r="G254" i="26"/>
  <c r="G253" i="26" s="1"/>
  <c r="G256" i="26"/>
  <c r="F257" i="26"/>
  <c r="F256" i="26" s="1"/>
  <c r="G257" i="26"/>
  <c r="G259" i="26"/>
  <c r="F260" i="26"/>
  <c r="F259" i="26" s="1"/>
  <c r="G260" i="26"/>
  <c r="F265" i="26"/>
  <c r="F264" i="26" s="1"/>
  <c r="G265" i="26"/>
  <c r="G264" i="26" s="1"/>
  <c r="F268" i="26"/>
  <c r="G268" i="26"/>
  <c r="F270" i="26"/>
  <c r="G270" i="26"/>
  <c r="G267" i="26" s="1"/>
  <c r="F272" i="26"/>
  <c r="G272" i="26"/>
  <c r="F275" i="26"/>
  <c r="G275" i="26"/>
  <c r="F277" i="26"/>
  <c r="G277" i="26"/>
  <c r="G274" i="26" s="1"/>
  <c r="F279" i="26"/>
  <c r="F280" i="26"/>
  <c r="G280" i="26"/>
  <c r="G279" i="26" s="1"/>
  <c r="F284" i="26"/>
  <c r="F283" i="26" s="1"/>
  <c r="F286" i="26"/>
  <c r="F285" i="26" s="1"/>
  <c r="G286" i="26"/>
  <c r="G285" i="26" s="1"/>
  <c r="G284" i="26" s="1"/>
  <c r="G283" i="26" s="1"/>
  <c r="G288" i="26"/>
  <c r="F289" i="26"/>
  <c r="F288" i="26" s="1"/>
  <c r="F290" i="26"/>
  <c r="G290" i="26"/>
  <c r="G289" i="26" s="1"/>
  <c r="G293" i="26"/>
  <c r="G292" i="26" s="1"/>
  <c r="F294" i="26"/>
  <c r="F293" i="26" s="1"/>
  <c r="F292" i="26" s="1"/>
  <c r="F295" i="26"/>
  <c r="G295" i="26"/>
  <c r="G294" i="26" s="1"/>
  <c r="F301" i="26"/>
  <c r="F300" i="26" s="1"/>
  <c r="G301" i="26"/>
  <c r="G300" i="26" s="1"/>
  <c r="G299" i="26" s="1"/>
  <c r="G298" i="26" s="1"/>
  <c r="G297" i="26" s="1"/>
  <c r="G303" i="26"/>
  <c r="F304" i="26"/>
  <c r="F303" i="26" s="1"/>
  <c r="G304" i="26"/>
  <c r="G306" i="26"/>
  <c r="F307" i="26"/>
  <c r="F306" i="26" s="1"/>
  <c r="F299" i="26" s="1"/>
  <c r="F298" i="26" s="1"/>
  <c r="F297" i="26" s="1"/>
  <c r="F282" i="26" s="1"/>
  <c r="G307" i="26"/>
  <c r="F310" i="26"/>
  <c r="F309" i="26" s="1"/>
  <c r="G310" i="26"/>
  <c r="G309" i="26" s="1"/>
  <c r="F312" i="26"/>
  <c r="F311" i="26" s="1"/>
  <c r="G312" i="26"/>
  <c r="G311" i="26" s="1"/>
  <c r="G314" i="26"/>
  <c r="F315" i="26"/>
  <c r="F314" i="26" s="1"/>
  <c r="G315" i="26"/>
  <c r="G317" i="26"/>
  <c r="F320" i="26"/>
  <c r="G320" i="26"/>
  <c r="G319" i="26" s="1"/>
  <c r="G318" i="26" s="1"/>
  <c r="F321" i="26"/>
  <c r="G321" i="26"/>
  <c r="F323" i="26"/>
  <c r="F324" i="26"/>
  <c r="F330" i="26"/>
  <c r="G331" i="26"/>
  <c r="G330" i="26" s="1"/>
  <c r="G329" i="26" s="1"/>
  <c r="F332" i="26"/>
  <c r="F331" i="26" s="1"/>
  <c r="G332" i="26"/>
  <c r="G334" i="26"/>
  <c r="F335" i="26"/>
  <c r="F334" i="26" s="1"/>
  <c r="F336" i="26"/>
  <c r="G336" i="26"/>
  <c r="G335" i="26" s="1"/>
  <c r="F340" i="26"/>
  <c r="F339" i="26" s="1"/>
  <c r="F338" i="26" s="1"/>
  <c r="F342" i="26"/>
  <c r="F341" i="26" s="1"/>
  <c r="G342" i="26"/>
  <c r="G341" i="26" s="1"/>
  <c r="G340" i="26" s="1"/>
  <c r="G339" i="26" s="1"/>
  <c r="G338" i="26" s="1"/>
  <c r="F347" i="26"/>
  <c r="F346" i="26" s="1"/>
  <c r="F345" i="26" s="1"/>
  <c r="F348" i="26"/>
  <c r="G348" i="26"/>
  <c r="G347" i="26" s="1"/>
  <c r="G346" i="26" s="1"/>
  <c r="G345" i="26" s="1"/>
  <c r="G344" i="26" s="1"/>
  <c r="F352" i="26"/>
  <c r="F351" i="26" s="1"/>
  <c r="F350" i="26" s="1"/>
  <c r="G352" i="26"/>
  <c r="G351" i="26" s="1"/>
  <c r="G350" i="26" s="1"/>
  <c r="F353" i="26"/>
  <c r="G353" i="26"/>
  <c r="F355" i="26"/>
  <c r="G355" i="26"/>
  <c r="F356" i="26"/>
  <c r="G356" i="26"/>
  <c r="E12" i="28" l="1"/>
  <c r="E32" i="28" s="1"/>
  <c r="D12" i="28"/>
  <c r="D32" i="28" s="1"/>
  <c r="H106" i="27"/>
  <c r="H105" i="27" s="1"/>
  <c r="F101" i="26"/>
  <c r="G280" i="27"/>
  <c r="G99" i="27"/>
  <c r="H13" i="27"/>
  <c r="G128" i="27"/>
  <c r="G342" i="27"/>
  <c r="H143" i="27"/>
  <c r="G167" i="27"/>
  <c r="G166" i="27" s="1"/>
  <c r="G165" i="27" s="1"/>
  <c r="H327" i="27"/>
  <c r="H166" i="27"/>
  <c r="H165" i="27" s="1"/>
  <c r="G155" i="27"/>
  <c r="G145" i="27" s="1"/>
  <c r="G144" i="27" s="1"/>
  <c r="G143" i="27" s="1"/>
  <c r="H90" i="27"/>
  <c r="H89" i="27" s="1"/>
  <c r="H88" i="27" s="1"/>
  <c r="H87" i="27" s="1"/>
  <c r="H26" i="27"/>
  <c r="H25" i="27" s="1"/>
  <c r="H261" i="27"/>
  <c r="H260" i="27" s="1"/>
  <c r="H99" i="27"/>
  <c r="G66" i="27"/>
  <c r="G65" i="27" s="1"/>
  <c r="G50" i="27"/>
  <c r="G26" i="27"/>
  <c r="G25" i="27" s="1"/>
  <c r="G13" i="27" s="1"/>
  <c r="G263" i="26"/>
  <c r="G262" i="26" s="1"/>
  <c r="G101" i="26"/>
  <c r="G168" i="26"/>
  <c r="G167" i="26" s="1"/>
  <c r="F137" i="26"/>
  <c r="F136" i="26" s="1"/>
  <c r="F130" i="26" s="1"/>
  <c r="F319" i="26"/>
  <c r="F318" i="26" s="1"/>
  <c r="F317" i="26" s="1"/>
  <c r="G282" i="26"/>
  <c r="G238" i="26"/>
  <c r="G237" i="26" s="1"/>
  <c r="G236" i="26" s="1"/>
  <c r="F54" i="26"/>
  <c r="F52" i="26"/>
  <c r="F28" i="26" s="1"/>
  <c r="F27" i="26" s="1"/>
  <c r="F15" i="26" s="1"/>
  <c r="G148" i="26"/>
  <c r="G147" i="26" s="1"/>
  <c r="G146" i="26" s="1"/>
  <c r="G145" i="26" s="1"/>
  <c r="G108" i="26"/>
  <c r="G107" i="26" s="1"/>
  <c r="F344" i="26"/>
  <c r="F214" i="26"/>
  <c r="F213" i="26" s="1"/>
  <c r="G178" i="26"/>
  <c r="G92" i="26"/>
  <c r="G91" i="26" s="1"/>
  <c r="G90" i="26" s="1"/>
  <c r="G89" i="26" s="1"/>
  <c r="F68" i="26"/>
  <c r="F67" i="26" s="1"/>
  <c r="F237" i="26"/>
  <c r="F236" i="26" s="1"/>
  <c r="G214" i="26"/>
  <c r="G213" i="26" s="1"/>
  <c r="F329" i="26"/>
  <c r="F274" i="26"/>
  <c r="F157" i="26"/>
  <c r="F147" i="26" s="1"/>
  <c r="F146" i="26" s="1"/>
  <c r="F145" i="26" s="1"/>
  <c r="F267" i="26"/>
  <c r="F169" i="26"/>
  <c r="F168" i="26" s="1"/>
  <c r="F167" i="26" s="1"/>
  <c r="G68" i="26"/>
  <c r="G67" i="26" s="1"/>
  <c r="G15" i="26" s="1"/>
  <c r="C16" i="25"/>
  <c r="D16" i="25"/>
  <c r="C19" i="25"/>
  <c r="D19" i="25"/>
  <c r="C21" i="25"/>
  <c r="D21" i="25"/>
  <c r="C25" i="25"/>
  <c r="D25" i="25"/>
  <c r="C28" i="25"/>
  <c r="D28" i="25"/>
  <c r="C32" i="25"/>
  <c r="D32" i="25"/>
  <c r="C34" i="25"/>
  <c r="D34" i="25"/>
  <c r="C37" i="25"/>
  <c r="D37" i="25"/>
  <c r="C52" i="25"/>
  <c r="C40" i="25" s="1"/>
  <c r="D52" i="25"/>
  <c r="D40" i="25" s="1"/>
  <c r="C61" i="25"/>
  <c r="C58" i="25" s="1"/>
  <c r="D61" i="25"/>
  <c r="D58" i="25" s="1"/>
  <c r="C75" i="25"/>
  <c r="D75" i="25"/>
  <c r="C89" i="25"/>
  <c r="D89" i="25"/>
  <c r="G356" i="27" l="1"/>
  <c r="G12" i="27" s="1"/>
  <c r="G358" i="26"/>
  <c r="G14" i="26" s="1"/>
  <c r="H356" i="27"/>
  <c r="H12" i="27" s="1"/>
  <c r="F263" i="26"/>
  <c r="F262" i="26" s="1"/>
  <c r="F358" i="26" s="1"/>
  <c r="F14" i="26" s="1"/>
  <c r="D15" i="25"/>
  <c r="D94" i="25" s="1"/>
  <c r="C15" i="25"/>
  <c r="C94" i="25" s="1"/>
  <c r="B27" i="19" l="1"/>
  <c r="C86" i="18" l="1"/>
  <c r="C10" i="18" l="1"/>
  <c r="C13" i="18"/>
  <c r="C15" i="18"/>
  <c r="B18" i="18"/>
  <c r="C19" i="18"/>
  <c r="C22" i="18"/>
  <c r="C26" i="18"/>
  <c r="C28" i="18"/>
  <c r="C31" i="18"/>
  <c r="C46" i="18"/>
  <c r="C34" i="18" s="1"/>
  <c r="C56" i="18"/>
  <c r="C71" i="18"/>
  <c r="C53" i="18" l="1"/>
  <c r="C52" i="18" s="1"/>
  <c r="C9" i="18"/>
  <c r="C92" i="18" l="1"/>
  <c r="D14" i="11"/>
  <c r="D19" i="11"/>
  <c r="D24" i="11"/>
  <c r="D13" i="11" l="1"/>
  <c r="D33" i="11" s="1"/>
</calcChain>
</file>

<file path=xl/sharedStrings.xml><?xml version="1.0" encoding="utf-8"?>
<sst xmlns="http://schemas.openxmlformats.org/spreadsheetml/2006/main" count="8904" uniqueCount="756">
  <si>
    <t xml:space="preserve">                  ИТОГО</t>
  </si>
  <si>
    <t>520</t>
  </si>
  <si>
    <t>03</t>
  </si>
  <si>
    <t>14</t>
  </si>
  <si>
    <t>203</t>
  </si>
  <si>
    <t>Субсидии</t>
  </si>
  <si>
    <t>500</t>
  </si>
  <si>
    <t xml:space="preserve">Межбюджетные трансферты </t>
  </si>
  <si>
    <t>Субсидии на реализацию мероприятий по обеспечению сбалансированности местных бюджетов в рамках  государственной программы "Управление государственными финансами в Новосибирской области на 2014-2019 годы"</t>
  </si>
  <si>
    <t>Прочие межбюджетные трансферты общего характера</t>
  </si>
  <si>
    <t>510</t>
  </si>
  <si>
    <t>01</t>
  </si>
  <si>
    <t>Дотации</t>
  </si>
  <si>
    <t>Дотации на выравнивание бюджетной обеспеченности поселений</t>
  </si>
  <si>
    <t>Дотации бюджетам субъектов Российской Федерации и муниципальных образований</t>
  </si>
  <si>
    <t>Межбюджетные трансферты общего характера</t>
  </si>
  <si>
    <t>730</t>
  </si>
  <si>
    <t>13</t>
  </si>
  <si>
    <t>Обслуживание государственного (муниципального) долга</t>
  </si>
  <si>
    <t>700</t>
  </si>
  <si>
    <t>Процентные платежи по муниципальному долгу</t>
  </si>
  <si>
    <t>Непрограммные направления бюджета района</t>
  </si>
  <si>
    <t>Обслуживание внутреннего государственного и муниципального долга</t>
  </si>
  <si>
    <t>Обслуживание государственного и муниципального долга</t>
  </si>
  <si>
    <t>240</t>
  </si>
  <si>
    <t>02</t>
  </si>
  <si>
    <t>12</t>
  </si>
  <si>
    <t>Иные закупки товаров, работ и услуг для государственных (муниципальных) нужд</t>
  </si>
  <si>
    <t>200</t>
  </si>
  <si>
    <t>Закупка товаров, работ и услуг для государственных (муниципальных) нужд</t>
  </si>
  <si>
    <t>Информирование населения о социально-экономическом и культурном развитии Болотнинского  района</t>
  </si>
  <si>
    <t>Периодическая печать и издательства</t>
  </si>
  <si>
    <t>Телевидение и радиовещание</t>
  </si>
  <si>
    <t>Средства массовой информации</t>
  </si>
  <si>
    <t>620</t>
  </si>
  <si>
    <t>11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</si>
  <si>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</si>
  <si>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</si>
  <si>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</si>
  <si>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Мероприятия в области  спорта и физической культуры</t>
  </si>
  <si>
    <t>Физкультурно-оздоровительная работа и спортивные мероприятия</t>
  </si>
  <si>
    <t xml:space="preserve">Физическая культура </t>
  </si>
  <si>
    <t>Физическая культура и спорт</t>
  </si>
  <si>
    <t>06</t>
  </si>
  <si>
    <t>10</t>
  </si>
  <si>
    <t>Расходы на обеспечение функций государственных (муниципальных) органов</t>
  </si>
  <si>
    <t>Другие вопросы в области социальной политики</t>
  </si>
  <si>
    <t>310</t>
  </si>
  <si>
    <t>04</t>
  </si>
  <si>
    <t>300</t>
  </si>
  <si>
    <t>Социальное обеспечение и иные выплаты населению</t>
  </si>
  <si>
    <t>Выплаты семьям опекунов на содержание подопечных детей</t>
  </si>
  <si>
    <t>Выплата вознаграждения приемным родителям</t>
  </si>
  <si>
    <t>Выплаты приемным семьям на содержание подопечных детей</t>
  </si>
  <si>
    <t>Организация и осуществление деятельности по опеке и попечительству, социальной поддержке детей -сирот и детей, оставшихся без попечения родителей</t>
  </si>
  <si>
    <t>Охрана семьи и детства</t>
  </si>
  <si>
    <t>320</t>
  </si>
  <si>
    <t xml:space="preserve">03 </t>
  </si>
  <si>
    <t>Социальные выплаты гражданам, кроме публичных нормативных социальных выплат</t>
  </si>
  <si>
    <t>Социальное обеспечение населения</t>
  </si>
  <si>
    <t>610</t>
  </si>
  <si>
    <t>Субсидии бюджетным учреждениям</t>
  </si>
  <si>
    <t>Осуществление  отдельных государственных полномочий Новосибирской области  по обеспечению  социального обслуживания отдельных категорий граждан</t>
  </si>
  <si>
    <t>Учреждения социального обслуживания населения</t>
  </si>
  <si>
    <t>Публичные нормативные социальные выплаты гражаднам</t>
  </si>
  <si>
    <t>Доплаты к пенсиям муниципальным служащим</t>
  </si>
  <si>
    <t>Пенсионное обеспечение</t>
  </si>
  <si>
    <t>Социальная политика</t>
  </si>
  <si>
    <t>08</t>
  </si>
  <si>
    <t>850</t>
  </si>
  <si>
    <t xml:space="preserve">Уплата налогов, сборов и иных  платежей </t>
  </si>
  <si>
    <t>800</t>
  </si>
  <si>
    <t>Иные бюджетные ассигнования</t>
  </si>
  <si>
    <t>110</t>
  </si>
  <si>
    <t>Расходы на выплаты персоналу  казенных учреждений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</si>
  <si>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</si>
  <si>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государственных внебюджетных фондов</t>
  </si>
  <si>
    <t>Обеспечение деятельности подведомственных учреждений</t>
  </si>
  <si>
    <t>Музеи и постоянные выставки</t>
  </si>
  <si>
    <t>Учреждения культуры и мероприятия в сфере культуры</t>
  </si>
  <si>
    <t>Расходы в сфере культуры</t>
  </si>
  <si>
    <t xml:space="preserve">Культура </t>
  </si>
  <si>
    <t>09</t>
  </si>
  <si>
    <t>07</t>
  </si>
  <si>
    <t>Муниципальная программа "Повышение кадрового потенциала учреждений образования и здравоохранения Болотнинского района на 2014-2017 годы"</t>
  </si>
  <si>
    <t>Мероприятия в области образования</t>
  </si>
  <si>
    <t>Прочие учреждения в области образования</t>
  </si>
  <si>
    <t>Развитие образования</t>
  </si>
  <si>
    <t>Другие вопросы в области образования</t>
  </si>
  <si>
    <t>Развитие молодежной политики</t>
  </si>
  <si>
    <t>Расходы на улучшение социального положения семей с детьми, обеспечение дружественных семье и детству общественных отношений и инфраструктуры жизнедеятельности</t>
  </si>
  <si>
    <t>Молодежная политика и оздоровление детей</t>
  </si>
  <si>
    <t>Учреждения по внешкольной работе с детьми</t>
  </si>
  <si>
    <t>Школы-детские сады, школы начальные, неполные средние и средние</t>
  </si>
  <si>
    <t>Общее образование</t>
  </si>
  <si>
    <t>410</t>
  </si>
  <si>
    <t>Бюджетные инвестиции</t>
  </si>
  <si>
    <t>400</t>
  </si>
  <si>
    <t>Реализация основных общеобразовательных программ дошкольного образования в муниципальных образовательных организациях</t>
  </si>
  <si>
    <t>Детские дошкольные учреждения</t>
  </si>
  <si>
    <t>Дошкольное образование</t>
  </si>
  <si>
    <t>Образование</t>
  </si>
  <si>
    <t>05</t>
  </si>
  <si>
    <t>Организация и содержание мест захоронения</t>
  </si>
  <si>
    <t>Благоустройство</t>
  </si>
  <si>
    <t>Межбюджетные трансферты</t>
  </si>
  <si>
    <t>Коммунальное хозяйство</t>
  </si>
  <si>
    <t>Капитальные вложения в объекты недвижимого имущества государственной (муниципальной) собственности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</si>
  <si>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</si>
  <si>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Жилищное хозяйство</t>
  </si>
  <si>
    <t>Жилищно-коммунальное хозяйство</t>
  </si>
  <si>
    <t>810</t>
  </si>
  <si>
    <t xml:space="preserve">Субсидии юридическим лицам (кроме некоммерческих организаций), индивидуальным предпринимателям, физическим лицам </t>
  </si>
  <si>
    <t>Другие вопросы в области национальной экономики</t>
  </si>
  <si>
    <t>Мероприятия по развитию транспортной системы Болотнинского района и повышению безопасности дорожного движения</t>
  </si>
  <si>
    <t>Развитие транспортной системы Болотнинского района и повышение безопасности дорожного движения</t>
  </si>
  <si>
    <t>Дорожное хозяйство</t>
  </si>
  <si>
    <t>000</t>
  </si>
  <si>
    <t>Осуществление транспортного обслуживания населения между поселениями  в границах Болотнинского района</t>
  </si>
  <si>
    <t xml:space="preserve">Транспорт                                                            </t>
  </si>
  <si>
    <t>Национальная  экономика</t>
  </si>
  <si>
    <t>Обеспечение безопасности жизнедеятельности населения Болотнинского района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</si>
  <si>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</si>
  <si>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</si>
  <si>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530</t>
  </si>
  <si>
    <t>Субвенции</t>
  </si>
  <si>
    <t>Осуществление первичного воинского учета на территориях, где отсутствуют военные комиссариаты</t>
  </si>
  <si>
    <t>Мобилизационная и вневойсковая подготовка</t>
  </si>
  <si>
    <t>Национальная оборона</t>
  </si>
  <si>
    <t>870</t>
  </si>
  <si>
    <t>Резервные средства</t>
  </si>
  <si>
    <t>Резервные фонды местных администраций</t>
  </si>
  <si>
    <t>Резервные фонды</t>
  </si>
  <si>
    <t>120</t>
  </si>
  <si>
    <t>Расходы на выплаты персоналу 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</si>
  <si>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оранами управления государственных внебюджетных фондов</t>
  </si>
  <si>
    <t xml:space="preserve">Осуществление переданных полномочий контрольно-счетных органов поселений </t>
  </si>
  <si>
    <t>Расходы на выплаты по оплате труда работников государственных (муниципальных) органов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</si>
  <si>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</si>
  <si>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Расходы на выплаты персоналу  государственных (муниципальных органов)</t>
  </si>
  <si>
    <t>Осуществление уведомительной регистрации коллективных договоров, территориальных соглашений и территориальных отраслевых (межотраслевых)  соглашений</t>
  </si>
  <si>
    <t>Осуществление отдельных государственных полномочий НСО по сбору информации от поселений, входящих в муниципальный район, необходимой для ведения регистра муниципальных правовых актов Новосибирской области</t>
  </si>
  <si>
    <t>Осуществление полномочий по решению вопросов в сфере административных нарушений</t>
  </si>
  <si>
    <t>Образование и организация деятельности комиссий по делам несовершеннолетних и защите их прав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</si>
  <si>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</si>
  <si>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Председатель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</si>
  <si>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</si>
  <si>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Глава муниципального образования</t>
  </si>
  <si>
    <t>02 </t>
  </si>
  <si>
    <t> 01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</si>
  <si>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</si>
  <si>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</si>
  <si>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Болотнинского района</t>
  </si>
  <si>
    <t>Сумма,   тыс.руб.</t>
  </si>
  <si>
    <t>Код вида расходов</t>
  </si>
  <si>
    <t>Код целевой статьи</t>
  </si>
  <si>
    <t>Код подраздела</t>
  </si>
  <si>
    <t>Код раздела</t>
  </si>
  <si>
    <t>Главный распорядитель</t>
  </si>
  <si>
    <t>Наименование</t>
  </si>
  <si>
    <t>Таблица 1</t>
  </si>
  <si>
    <t>99.0.00.00000</t>
  </si>
  <si>
    <t>99.0.00.00110</t>
  </si>
  <si>
    <t>99.0.00.00190</t>
  </si>
  <si>
    <t>99.0.00.70190</t>
  </si>
  <si>
    <t>99.0.00.70230</t>
  </si>
  <si>
    <t>99.0.00.70210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</si>
  <si>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</si>
  <si>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</si>
  <si>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99.0.0051200</t>
  </si>
  <si>
    <t>99.0.00.00200</t>
  </si>
  <si>
    <t>99.0.00.70280</t>
  </si>
  <si>
    <t>99.0.00.70180</t>
  </si>
  <si>
    <t>99.0.00.12190</t>
  </si>
  <si>
    <t>99.0.00.51180</t>
  </si>
  <si>
    <t>15.0.00.00000</t>
  </si>
  <si>
    <t>Расходы на обеспечение деятельности  (оказания услуг) муниципальных учреждений</t>
  </si>
  <si>
    <t>15.0.00.00590</t>
  </si>
  <si>
    <t xml:space="preserve"> Расходы на реализацию мероприятий государственной программы Новосибирской области "Обеспечение безопасности жизнедеятельности населения Новосибирской области"</t>
  </si>
  <si>
    <t>15.0.00.70440</t>
  </si>
  <si>
    <t>Расходы на софинансирование к государственной  Новосибирской области "Обеспечение безопасности жизнедеятельности населения Новосибирской области"</t>
  </si>
  <si>
    <t>15.0.00.70445</t>
  </si>
  <si>
    <t>13.0.00.00130</t>
  </si>
  <si>
    <t>13.0.00.00000</t>
  </si>
  <si>
    <t>13.0.00.01010</t>
  </si>
  <si>
    <t>13.0.00.70760</t>
  </si>
  <si>
    <t xml:space="preserve"> Расходы на софинансирование к государственной программе Новосибирской области"Развитие автомобильных дорог регионального, межмуниципального и местного значения в Новосибирской области" в 2015-2020 годах</t>
  </si>
  <si>
    <t>13.0.00.70765</t>
  </si>
  <si>
    <t>Развитие субъектов малого и среднего предпринимательства</t>
  </si>
  <si>
    <t>16.0.00.00000</t>
  </si>
  <si>
    <t xml:space="preserve"> Расходы на реализацию мероприятий муниципальной программы "Развитие субъектов малого и среднего предпринимательства в Болотнинском районе Новосибирской области на 2015-2017 годы"</t>
  </si>
  <si>
    <t>16.0.00.01010</t>
  </si>
  <si>
    <t>09.0.00.00000</t>
  </si>
  <si>
    <t>Обеспечение населения качественным жильем и жилищно-коммунальными услугами</t>
  </si>
  <si>
    <t>07.0.00.00000</t>
  </si>
  <si>
    <t>07.0.00.01590</t>
  </si>
  <si>
    <t>07.0.00.70110</t>
  </si>
  <si>
    <t>07.0.00.02590</t>
  </si>
  <si>
    <t>07.0.00.04590</t>
  </si>
  <si>
    <t>07.0.00.70120</t>
  </si>
  <si>
    <t>Социальная поддержка отдельных категорий детей, обучающихся в образовательных учреждениях</t>
  </si>
  <si>
    <t xml:space="preserve"> Расходы на реализацию мероприятий по совершенствованию организации школьного питания в Новосибирской области</t>
  </si>
  <si>
    <t xml:space="preserve"> Расходы на софинансирование к мероприятиям по совершенствованию организации школьного питания в Новосибирской области</t>
  </si>
  <si>
    <t>Оздоровление детей</t>
  </si>
  <si>
    <t>04.0.00.00000</t>
  </si>
  <si>
    <t xml:space="preserve"> Расходы на реализацию мероприятий по оздоровлению детей 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области" на 2014-2019 годы</t>
  </si>
  <si>
    <t>Расходы на реализацию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 в 2015-2020 годах</t>
  </si>
  <si>
    <t>Расходы на софинансирование к  мероприятиям по оздоровлению детей 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области" на 2014-2019 годы</t>
  </si>
  <si>
    <t>04.0.00.70355</t>
  </si>
  <si>
    <t>10.0.00.00000</t>
  </si>
  <si>
    <t>Учреждения в области молодежной политики</t>
  </si>
  <si>
    <t>10.0.00.06590</t>
  </si>
  <si>
    <t>07.0.00.05590</t>
  </si>
  <si>
    <t>07.0.00.05600</t>
  </si>
  <si>
    <t xml:space="preserve"> Расходы на реализацию мероприятий по ресурсному обеспечению модернизации образования Новосибирской области</t>
  </si>
  <si>
    <t>07.0.00.70380</t>
  </si>
  <si>
    <t xml:space="preserve"> Расходы на софинансирование к  мероприятиям по ресурсному обеспечению модернизации образования Новосибирской области</t>
  </si>
  <si>
    <t>07.0.00.70385</t>
  </si>
  <si>
    <t>Расходы на создание в общеобразовательных организациях, расположенных в сельской местности, условий для занятий физической культурой и спортом в рамках государственной программы Новосибирской области "Развитие физической культуры и спорта в Новосибирской области" на 2015-2021 годы</t>
  </si>
  <si>
    <t>07.0.00.R0970</t>
  </si>
  <si>
    <t>Софинансирование расходов на создание в общеобразовательных организациях, расположенных в сельской местности, условий для занятий физической культурой и спортом в рамках государственной программы Новосибирской области "Развитие физической культуры и спорта в Новосибирской области" на 2015-2021 годы</t>
  </si>
  <si>
    <t>07.0.00.R0975</t>
  </si>
  <si>
    <t>11.0.00.01010</t>
  </si>
  <si>
    <t>Муниципальная программа "Безопасность образовательных организаций Болотнинского района на 2015-2017 годы"</t>
  </si>
  <si>
    <t>12.0.00.01010</t>
  </si>
  <si>
    <t>08.0.00.00000</t>
  </si>
  <si>
    <t>08.0.00.06020</t>
  </si>
  <si>
    <t>08.0.00.07590</t>
  </si>
  <si>
    <t>99.0.00.02020</t>
  </si>
  <si>
    <t>99.1.00.70280</t>
  </si>
  <si>
    <t>99.2.00.70280</t>
  </si>
  <si>
    <t>99.3.00.70280</t>
  </si>
  <si>
    <t>99.0.00.70340</t>
  </si>
  <si>
    <t>14.0.00.01010</t>
  </si>
  <si>
    <t>17.0.00.02190</t>
  </si>
  <si>
    <t>06.0.00.00000</t>
  </si>
  <si>
    <t>06.0.00.01190</t>
  </si>
  <si>
    <t>Расходы на реализацию мероприятий государственной программы Новосибирской области " Развитие физической культуры и спорта в Новосибирской области на 2015-2021 годы"</t>
  </si>
  <si>
    <t>06.0.00.70670</t>
  </si>
  <si>
    <t>Расходы на софинансирование к мероприятиям государственной программы Новосибирской области " Развитие физической культуры и спорта в Новосибирской области на 2015-2021 годы"</t>
  </si>
  <si>
    <t>06.0.00.70675</t>
  </si>
  <si>
    <t>99.0.00.03190</t>
  </si>
  <si>
    <t>99.0.00.70220</t>
  </si>
  <si>
    <t>99.0.00.70510</t>
  </si>
  <si>
    <t>2017 год</t>
  </si>
  <si>
    <t>2018 год</t>
  </si>
  <si>
    <t>тыс.руб.</t>
  </si>
  <si>
    <t>Таблица 2</t>
  </si>
  <si>
    <t>Расходы на реализацию мероприятий подпрограммы "Выявление и поддержка одаренных детей и талантливой  учащейся молодежи"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2015-2020 годы"</t>
  </si>
  <si>
    <t>07.0.00.70550</t>
  </si>
  <si>
    <t xml:space="preserve"> Расходы на софинансирование к  мероприятиям подпрограммы "Выявление и поддержка одаренных детей и талантливой  учащейся молодежи"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2015-2020 годы"</t>
  </si>
  <si>
    <t>07.0.00.70555</t>
  </si>
  <si>
    <t>00</t>
  </si>
  <si>
    <t>99.0.00.04010</t>
  </si>
  <si>
    <t>05.0.00.01010</t>
  </si>
  <si>
    <t>99.0.00.10110</t>
  </si>
  <si>
    <t>99.0.00.10100</t>
  </si>
  <si>
    <t>Муниципальная программа "Обеспечение жильем молодых семей в Болотнинском районе на 2016-2020 годы"</t>
  </si>
  <si>
    <t>03.0.00.01010</t>
  </si>
  <si>
    <t>Содержание и развитие инженерной инфраструктуры Болотнинского района</t>
  </si>
  <si>
    <t>Содержание специализированного дома для одиноких и престарелых</t>
  </si>
  <si>
    <t>99.0.00.08590</t>
  </si>
  <si>
    <t>02.0.00.01010</t>
  </si>
  <si>
    <t>Муниципальная програмама "Охрана здоровья и формирование здорового образа жизни населения Болотнинского района на 2016-2020 годы"</t>
  </si>
  <si>
    <t xml:space="preserve">          Ведомственная структура расходов бюджета Болотнинского района на 2017 год и плановый период 2018 и 2019 годов</t>
  </si>
  <si>
    <t>Ведомственная структура расходов бюджета Болотнинского района  на 2017 год</t>
  </si>
  <si>
    <t>Муниципальная программа "Организация отдыха и занятости детей Болотнинского района в каникулярное время на 2016-2017 годы"</t>
  </si>
  <si>
    <t>18.0.00.01010</t>
  </si>
  <si>
    <t xml:space="preserve">Обеспечение жильем нуждающтхся в улучшении жилищных условий отдельных категорий граждан, установленных федеральным законои от 12 января 1995г №5-ФЗ "О ветеранах", в соответствии с указом президента Российской Федерации от7 мая 2008 года №714 "Об обеспечении жильем ветеранов великой Отечественной войны 1941-1945 годов" </t>
  </si>
  <si>
    <t>99.0.00.70560</t>
  </si>
  <si>
    <t>Дополнительное образование детей</t>
  </si>
  <si>
    <t>07.0.00.70775</t>
  </si>
  <si>
    <t>Иные межбюджентые трансферты</t>
  </si>
  <si>
    <t>540</t>
  </si>
  <si>
    <t>Муниципальная программа "Поддержка отдельных категорий специалистов, осуществляющих свою деятельность в бюджетной сфере, являющимися нанимателями жилых помещений по договорам коммерческого найма на 2017-2020 годы"</t>
  </si>
  <si>
    <t>Расходы на реализаци ю мероприятий по формированию условий для обеспечения беспрепятственного доступа инвалидов и других маломобильных групп населения к приоритетным для них объектам и услугам 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 на 2014-2019 годы"</t>
  </si>
  <si>
    <t>ВСЕГО ДОХОДОВ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</si>
  <si>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местных вопросов</t>
  </si>
  <si>
    <t>203 2 02 40014 05 0000 151</t>
  </si>
  <si>
    <t>Иные межбюджетные трансферты на формирование условий для обеспечения беспрепятственного доступа инвалидов и других маломобильных групп населения к приоритетным для них объектам и услугам в рамках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 на 2014-2019 годы"</t>
  </si>
  <si>
    <t>203 2 02 49999 05 0000 151</t>
  </si>
  <si>
    <t>Иные межбюджетные трансферты на улучшение социального положения семей с детьми, обеспечение дружественных семье и детству общественных отношений и инфраструктуры жизнедеятельности в рамках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 на 2014-2019 годы"</t>
  </si>
  <si>
    <t>в том числе:</t>
  </si>
  <si>
    <t>Иные межбюджетные трансферты</t>
  </si>
  <si>
    <t>Субвенции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</si>
  <si>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>203 2 02 35134 05 0000 151</t>
  </si>
  <si>
    <t>Субвенции на осуществление первичного воинского учета на территориях, где отсутствуют военные комиссариаты</t>
  </si>
  <si>
    <t>203 2 02 35118 05 0000 151</t>
  </si>
  <si>
    <t>Субвенции на предоставление жилых помещений  детям-сиротам и детям, оставшимся без попечения родителей, лицам из их числа по договорам найма специализированных жилых помещений</t>
  </si>
  <si>
    <t>203 2 02 35082 05 0000 151</t>
  </si>
  <si>
    <t>Субвенции на осуществление отдельных государственных полномочий Новосибирской области по обеспечению социального обслуживания отдельных категорий граждан</t>
  </si>
  <si>
    <t>203 2 02 30024 05 0000 151</t>
  </si>
  <si>
    <t>Субвенции на социальную поддержку отдельных категорий детей, обучающихся в общеобразовательных организациях</t>
  </si>
  <si>
    <t xml:space="preserve">Субвенции на реализацию основных общеобразовательных программ дошкольного образования в муниципальных образовательных организациях </t>
  </si>
  <si>
    <t xml:space="preserve">Субвенции на реализацию основных общеобразовательных программ  </t>
  </si>
  <si>
    <t>Субвенции на организацию и осуществление деятельности по опеке и попечительству, социальной поддержке детей-сирот и детей, оставшихся без попечения родителей</t>
  </si>
  <si>
    <t>Субвенции на осуществление уведомительной регистрации коллективных договоров, территориальных соглашений и территориальных отраслевых (межотраслевых) соглашений</t>
  </si>
  <si>
    <t>Субвенции на образование и организацию деятельности комиссий по делам несовершеннолетних и защите их прав</t>
  </si>
  <si>
    <t>Субвенция на осуществление отдельных государственных полномочий Новосибирской области по сбору информации от поселений, входящих в муниципальный район, необходимой для ведения регистра муниципальных нормативных правовых актов Новосибирской области</t>
  </si>
  <si>
    <t>Субвенции на осуществление отдельных государственных полномочий Новосибирской области по решению вопросов в сфере административных правонарушений</t>
  </si>
  <si>
    <t>Субвенции на осуществление отдельных государственных полномочий НСО по расчету и предоставлению дотаций бюджетам поселений</t>
  </si>
  <si>
    <t xml:space="preserve"> Субвенции бюджетам субъектов Российской Федерации и муниципальных образований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</si>
  <si>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 в рамках государственной программы Новосибирской области "Развитие физической культуры и спорта в Новосибирской области на 2015-2021 годы"</t>
  </si>
  <si>
    <t>203 2 02 25097 05 0000 151</t>
  </si>
  <si>
    <t>Субсидии на реализацию мероприятий государственной программы "Обеспечение безопасности жизнедеятельности населения Новосибирской области на 2015-2020 годов"</t>
  </si>
  <si>
    <t>203 2 02 29999 05 0000 151</t>
  </si>
  <si>
    <t xml:space="preserve">Субсидии на реализацию мероприятий по формированию комфортной городской среды в рамках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 в 2015 - 2020 годах" </t>
  </si>
  <si>
    <t>Субсидии на мероприятия по обеспечению развития и укрепления материально-технической базы муниципальных домов культуры в рамках государственной программы Новосибирской области "Культура Новосибирской области" на 2015-2020 годы"</t>
  </si>
  <si>
    <t>Субсидии на реализацию мероприятий государственной программы Новосибирской области "Построение и развитие аппаратно-программного комплекса "Безопасный город" в Новосибирской области на 2016 - 2021 годы"</t>
  </si>
  <si>
    <t>Субсидии на реализацию мероприятий по обеспечению сбалансированности местных бюджетов в рамках государственной программы НСО "Управление государственными финансами в НСО на 2014 - 2019 годы"</t>
  </si>
  <si>
    <t>Субсидии на реализацию мероприятий подпрограммы по ресурсному обеспечению модернизации образования Новосибирской области подпрограммы "Развитие дошкольного, общего и дополнительного образования детей" в рамках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2015-2020 годы"</t>
  </si>
  <si>
    <t>Субсидии на реализацию мероприятий государственной программы Новосибирской области "Развитие физической культуры и спорта в Новосибирской области на 2015-2021 годы"</t>
  </si>
  <si>
    <t>Субсидии на реализацию подпрограммы "Выявление и поддержка одаренных детей и талатнтливой учащейся молодежи"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2015-2020 годы"</t>
  </si>
  <si>
    <t>Субсидии на оздоровление детей в рамках государственной программы Новосибирской области «Развитие системы социальной поддержки населения и улучшение социального положения семей с детьми в Новосибирской области на 2014-2019 годы»</t>
  </si>
  <si>
    <t>Субсидии на реализацию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 в 2015-2022 годах</t>
  </si>
  <si>
    <t>203 2 02 20216 05 0000 151</t>
  </si>
  <si>
    <t>Субсидии на реализацию мероприятий по совершенствованию организации школьного питания в Новосибирской области подпрограммы "Развитие дошкольного, общего и дополнительного образования детей" в рамках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2015-2020 годы"</t>
  </si>
  <si>
    <t xml:space="preserve">Субсидии бюджетам субъектов Российской Федерации и муниципальных образований, в том числе: </t>
  </si>
  <si>
    <t>Дотация из областного бюджета на выравнивание бюджетной обеспеченности муниципальных районов Новосибирской области</t>
  </si>
  <si>
    <t>203 2 02 15001 05 0000 151</t>
  </si>
  <si>
    <t>Межбюджетные трансферты, всего, в том числе:</t>
  </si>
  <si>
    <t xml:space="preserve">Безвозмездные поступления, всего, в том числе: </t>
  </si>
  <si>
    <t xml:space="preserve">000 2 00 00000 00 0000 000   </t>
  </si>
  <si>
    <t>Прочие неналоговые доходы бюджетов муниципальных районов</t>
  </si>
  <si>
    <t>203 1 17 05050 05 0000 180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</si>
  <si>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</si>
  <si>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203 1 16 90050 05 0000 140</t>
  </si>
  <si>
    <t>188 1 16 90050 05 0000 140</t>
  </si>
  <si>
    <t>163 1 16 90050 05 0000 140</t>
  </si>
  <si>
    <t>141 1 16 90050 05 0000 140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</si>
  <si>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районов, всего</t>
  </si>
  <si>
    <t>000 1 16 90050 05 0000 140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</si>
  <si>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</si>
  <si>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188 1 16 43000 01 0000 140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</si>
  <si>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</si>
  <si>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129 1 16 35000 05 0000 140</t>
  </si>
  <si>
    <t>Прочие денежные взыскания (штрафы) за правонарушения в области дорожного движения</t>
  </si>
  <si>
    <t>188 1 16 30030 01 0000 140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</si>
  <si>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</si>
  <si>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188 1 16 30014 01 0000 140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</si>
  <si>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</si>
  <si>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141 1 16 28000 01 0000 140</t>
  </si>
  <si>
    <t>Денежные взыскания (штрафы) за нарушение водного законодательства на водных объектах, находящихся в собственности муниципальных районов</t>
  </si>
  <si>
    <t>141 1 16 25080 05 0000 140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</si>
  <si>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муниципальных районов</t>
  </si>
  <si>
    <t>203 1 16 23052 05 0000 140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</si>
  <si>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</si>
  <si>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188 1 16 21050 05 0000 140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</si>
  <si>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</si>
  <si>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188 1 16 08000 01 0000 140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</si>
  <si>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</si>
  <si>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182 1 16 06000 01 0000 140</t>
  </si>
  <si>
    <t>Денежные взыскания (штрафы) за нарушение законодательства о налогах и сборах</t>
  </si>
  <si>
    <t>182 1 16 03000 00 0000 140</t>
  </si>
  <si>
    <t>Штрафы, санкции, возмещение ущерба</t>
  </si>
  <si>
    <t>000 1 16 00000 00 0000 000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</si>
  <si>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</si>
  <si>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203 1 14 06010 13 0000 430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</si>
  <si>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</si>
  <si>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203 1 14 06010 10 0000 430</t>
  </si>
  <si>
    <t>Доходы от продажи материальных и нематериальных активов</t>
  </si>
  <si>
    <t>000 1 14 00000 00 0000 000</t>
  </si>
  <si>
    <t>Прочие доходы от компенсации затрат бюджетов муниципальных районов</t>
  </si>
  <si>
    <t>203 1 13 02990 05 0000 130</t>
  </si>
  <si>
    <t>Прочие доходы от оказания платных услуг (работ)</t>
  </si>
  <si>
    <t>203 1 13 01990 05 0000 130</t>
  </si>
  <si>
    <t>Доходы от оказания платных услуг (работ) и компенсации затрат государства</t>
  </si>
  <si>
    <t>000 1 13 00000 00 0000 000</t>
  </si>
  <si>
    <t>Плата за негативное воздействие на окружающую среду</t>
  </si>
  <si>
    <t>048 1 12 01000 01 0000 120</t>
  </si>
  <si>
    <t>Платежи при пользовании природными ресурсами</t>
  </si>
  <si>
    <t>000 1 12 00000 00 0000 000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</si>
  <si>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</si>
  <si>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203 1 11 05030 05 0000 120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</si>
  <si>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</si>
  <si>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203 1 11 05010 13 0000 120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</si>
  <si>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</si>
  <si>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203 1 11 05010 10 0000 120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</si>
  <si>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</si>
  <si>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</si>
  <si>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Государственная пошлина за выдачу разрешения на установку рекламной конструкции</t>
  </si>
  <si>
    <t>203 1 08 07150 01 0000 110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</si>
  <si>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</si>
  <si>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182 1 08 03000 01 0000 110</t>
  </si>
  <si>
    <t>Государственная пошлина</t>
  </si>
  <si>
    <t>000 1 08 00000 00 0000 000</t>
  </si>
  <si>
    <t>182 1 05 04000 02 0000 110</t>
  </si>
  <si>
    <t>Единый сельскохозяйственный налог</t>
  </si>
  <si>
    <t>182 1 05 03000 01 0000 110</t>
  </si>
  <si>
    <t>Единый налог на вмененный доход для отдельных видов деятельности</t>
  </si>
  <si>
    <t>182 1 05 02000 02 0000 110</t>
  </si>
  <si>
    <t>Налоги на совокупный доход</t>
  </si>
  <si>
    <t>000 1 05 00000 00 0000 000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</si>
  <si>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</si>
  <si>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</si>
  <si>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</si>
  <si>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</si>
  <si>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в т.ч. дополнительный норматив (15,54 %)</t>
  </si>
  <si>
    <t>Налог на доходы физических лиц</t>
  </si>
  <si>
    <t>182 1 01 02000 01 0000 110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</si>
  <si>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</si>
  <si>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</si>
  <si>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</si>
  <si>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</si>
  <si>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>Сумма, т.руб.</t>
  </si>
  <si>
    <t>Наименование доходного источника</t>
  </si>
  <si>
    <t>КБК</t>
  </si>
  <si>
    <t>таблица 1</t>
  </si>
  <si>
    <t xml:space="preserve">Доходы бюджета Болотнинского района на 2017 год </t>
  </si>
  <si>
    <t>ДОХОДЫ БЮДЖЕТА БОЛОТНИНСКОГО РАЙОНА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</si>
  <si>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</si>
  <si>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2 19 60010 05 0000 151</t>
  </si>
  <si>
    <t>Возврат остатков иных межбюджетных трансфертов на комплектование книжных фондов библиотек муниципальных образований и государственных библиотек москвы и Санкт-Петербурга из бюджетов муниципальных районов</t>
  </si>
  <si>
    <t>2 19 45144 05 0000 151</t>
  </si>
  <si>
    <t>Возврат остатков субсидий на создание в общеобразовательных организациях, расположенных в сельской местности, условий для занятий физической культурой и спортом из бюджетов муниципальных районов</t>
  </si>
  <si>
    <t>2 19 25097 05 0000 151</t>
  </si>
  <si>
    <t>Возврат остатков субсидий на государственную поддержку малого и среднего предпринимательства, включая крестьянские (фермерские) хозяйства, из бюджетов муниципальных районов</t>
  </si>
  <si>
    <t>2 19 25064 05 0000 151</t>
  </si>
  <si>
    <t>Возврат остатков субсидий на мероприятия подпрограммы "Обеспечение жильем молодых семей" федеральной целевой программы "Жилище" на 2015 - 2010 годы из бюджетов муниципальных районов</t>
  </si>
  <si>
    <t>2 19 25020 05 0000 151</t>
  </si>
  <si>
    <t>Доходы бюджетов муниципальных районов от возврата иными организациями остатков субсидий прошлых лет</t>
  </si>
  <si>
    <t xml:space="preserve">2 18 05030 05 0000 180 </t>
  </si>
  <si>
    <t>Доходы бюджетов муниципальных районов от возврата автономными учреждениями остатков субсидий прошлых лет</t>
  </si>
  <si>
    <t xml:space="preserve">2 18 05020 05 0000 180 </t>
  </si>
  <si>
    <t xml:space="preserve">Доходы бюджетов муниципальных районов от возврата бюджетными учреждениями остатков субсидий прошлых лет
</t>
  </si>
  <si>
    <t xml:space="preserve">2 18 05010 05 0000 180 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</si>
  <si>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</si>
  <si>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 xml:space="preserve">2 18 60010 05 0000 151 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</si>
  <si>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</si>
  <si>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2 08 05000 05 0000 180</t>
  </si>
  <si>
    <t>Прочие безвозмездные поступления в бюджеты муниципальных районов</t>
  </si>
  <si>
    <t>2 07 05030 05 0000 180</t>
  </si>
  <si>
    <t>Прочие безвозмездные поступления от государственных (муниципальных) организаций в бюджеты муниципальных районов</t>
  </si>
  <si>
    <t>2 03 05099 05 0000 180</t>
  </si>
  <si>
    <t>Прочие безвозмездные поступления в бюджеты муниципальных районов от бюджетов поселений</t>
  </si>
  <si>
    <t>2 02 90065 05 0000 151</t>
  </si>
  <si>
    <t>Прочие межбюджетные трансферты, передаваемые бюджетам муниципальных районов</t>
  </si>
  <si>
    <t>2 02 49999 05 0000 151</t>
  </si>
  <si>
    <t>Межбюджетные трансферты, передаваемые бюджетам муниципальных районов на комплектование книжных фондов библиотек муниципальных образований</t>
  </si>
  <si>
    <t>2 02 45144 05 0000 151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</si>
  <si>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</si>
  <si>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2 02 40014 05 0000 151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</si>
  <si>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</si>
  <si>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2 02 45160 05 0000 151</t>
  </si>
  <si>
    <t>Прочие субвенции бюджетам муниципальных районов</t>
  </si>
  <si>
    <t>2 02 39999 05 0000 151</t>
  </si>
  <si>
    <t>Субвенции бюджетам муниципальных районов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</si>
  <si>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2 02 35082 05 0000 151</t>
  </si>
  <si>
    <t>Субвенции бюджетам муниципальных районов на обеспечение жильем отдельных категорий граждан, установленных Федеральными законами от 12 января 1995 года № 5-ФЗ "О  ветеранах" и от 24 ноября 1995 года № 181-ФЗ "О социальной защите инвалидов в Российской Федерации"</t>
  </si>
  <si>
    <t>2 02 35135 05 0000 151</t>
  </si>
  <si>
    <t>Субвенции бюджетам муниципальных районов на 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</si>
  <si>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2 02 35134 05 0000 151</t>
  </si>
  <si>
    <t>Субвенции бюджетам муниципальных районов на выполнение передаваемых полномочий субъектов Российской Федерации</t>
  </si>
  <si>
    <t>2 02 30024 05 0000 151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</si>
  <si>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</si>
  <si>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2 02 35118 05 0000 151</t>
  </si>
  <si>
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</si>
  <si>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>2 02 35120 05 0000 151</t>
  </si>
  <si>
    <t>Прочие субсидии бюджетам муниципальных районов</t>
  </si>
  <si>
    <t>2 02 29999 05 0000 151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</si>
  <si>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</si>
  <si>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2 02 20216 05 0000 151 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</si>
  <si>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</si>
  <si>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2 02 25097 05 0000 151 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</si>
  <si>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</si>
  <si>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 xml:space="preserve">2 02 25064 05 0000 151 </t>
  </si>
  <si>
    <t>Субсидии бюджетам муниципальных районов на софинансирование капитальных вложений в объекты муниципальной собственности</t>
  </si>
  <si>
    <t>2 02 20077 05 0000 151</t>
  </si>
  <si>
    <t xml:space="preserve">Дотации бюджетам муниципальных районов на выравнивание бюджетной обеспеченности </t>
  </si>
  <si>
    <t>2 02 15001 05 0000 151</t>
  </si>
  <si>
    <t>администрация Болотнинского района Новосибирской области</t>
  </si>
  <si>
    <t xml:space="preserve">дохода бюджета </t>
  </si>
  <si>
    <t>главного администратора доходов</t>
  </si>
  <si>
    <t>Наименование главного администратора доходов бюджета, вида доходов</t>
  </si>
  <si>
    <t>Код бюджетной классификации                                   Российской Федерации</t>
  </si>
  <si>
    <t>Главные администраторы безвозмездных поступлений на 2017 год и плановый период 2018-2019 г.г.</t>
  </si>
  <si>
    <t>2019 год</t>
  </si>
  <si>
    <t>Нормативы отчислений в бюджет района, проценты</t>
  </si>
  <si>
    <t>Наименование вида доходов</t>
  </si>
  <si>
    <t xml:space="preserve"> Неустановленные бюджетным законодательством Российской Федерации нормативы распределения доходов между бюджетами бюджетной системы Российской Федерации в части безвозмездных поступлений на 2017 год и плановый период 2018-2019г.г.</t>
  </si>
  <si>
    <t xml:space="preserve">          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бюджета Болотнинского района на 2017 год </t>
  </si>
  <si>
    <t xml:space="preserve">          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бюджета Болотнинского района на 2017 год и плановый период 2018 и 2019 годов</t>
  </si>
  <si>
    <t>0709-1800001010-240</t>
  </si>
  <si>
    <t>Организация отдыха и занятости детей в каникулярное время на 2016-2017 годы</t>
  </si>
  <si>
    <t>1006-0200001010-240</t>
  </si>
  <si>
    <t>Охрана здоровья и формирование здорового образа жизни населения Болотнинского района Новосибирской области на 2016-2020 годы</t>
  </si>
  <si>
    <t>1003-0300001010-320</t>
  </si>
  <si>
    <t>Обеспечение жильем молодых семей в Болотнинском районе на 2016-2020 гг</t>
  </si>
  <si>
    <t>0709-1100001010-240</t>
  </si>
  <si>
    <t>Повышение кадрового потенциала учреждений образования и здравоохранения Болотнинского района на 2014-2017 годы</t>
  </si>
  <si>
    <t>1006-1400001010-240</t>
  </si>
  <si>
    <t>2016 год</t>
  </si>
  <si>
    <t xml:space="preserve">   Коды БК</t>
  </si>
  <si>
    <t xml:space="preserve">   Наименование  программы</t>
  </si>
  <si>
    <t xml:space="preserve"> № п\п</t>
  </si>
  <si>
    <t xml:space="preserve">            Перечень муниципальных программ, предусмотренных к финансированию из бюджета Болотнинского района на 2017 год </t>
  </si>
  <si>
    <t xml:space="preserve">      Перечень муниципальных программ, предусмотренных к финансированию из бюджета Болотнинского района на 2017 год  и плановый период 2018  и 2019 годов</t>
  </si>
  <si>
    <t>ИТОГО:</t>
  </si>
  <si>
    <t>Уменьшение прочих остатков денежных средств бюджетов муниципальных районов</t>
  </si>
  <si>
    <t>01 05 02 01 05 0000 610</t>
  </si>
  <si>
    <t>Уменьшение прочих остатков денежных средств бюджетов</t>
  </si>
  <si>
    <t>01 05 02 01 00 0000 610</t>
  </si>
  <si>
    <t>Уменьшение прочих остатков сресдтв бюджетов</t>
  </si>
  <si>
    <t>01 05 02 00 00 0000 600</t>
  </si>
  <si>
    <t>Уменьшение остатков средств бюджетов</t>
  </si>
  <si>
    <t>01 05 00 00 00 0000 600</t>
  </si>
  <si>
    <t>Увеличение прочих остатков денежных средств бюджетов муниципальных районов</t>
  </si>
  <si>
    <t>01 05 02 01 05 0000 510</t>
  </si>
  <si>
    <t>Увеличение прочих остатков денежных средств бюджетов</t>
  </si>
  <si>
    <t>01 05 02 01 00 0000 510</t>
  </si>
  <si>
    <t>Увеличение прочих остатков сресдтв бюджетов</t>
  </si>
  <si>
    <t>01 05 02 00 00 0000 500</t>
  </si>
  <si>
    <t>Увеличение остатков средств бюджетов</t>
  </si>
  <si>
    <t>01 05 00 00 00 0000 500</t>
  </si>
  <si>
    <t>Изменение остатков средств на счетах по учету средств бюджетов</t>
  </si>
  <si>
    <t>01 05 00 00 00 0000 000</t>
  </si>
  <si>
    <t>Погашение бюджетами муниципальных районов кредитов, полученных  от других бюджетов бюджетной системы Российской Федерации в валюте Российской Федерации</t>
  </si>
  <si>
    <t>01 03 00 00 05 0000 810</t>
  </si>
  <si>
    <t>Погашение бюджетных кредитов, полученных  от других бюджетов бюджетной системы Российской Федерации в валюте Российской Федерации</t>
  </si>
  <si>
    <t xml:space="preserve">203 </t>
  </si>
  <si>
    <t>01 03 00 00 00 0000 800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</si>
  <si>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</si>
  <si>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01 03 00 00 05 0000 710</t>
  </si>
  <si>
    <t>Получение бюджетных кредитов от других бюджетов бюджетной системы Российской Федерации в валюте Российской Федерации</t>
  </si>
  <si>
    <t>01 03 00 00 00 0000 700</t>
  </si>
  <si>
    <t>Бюджетные кредиты от других бюджетов бюджетной системы Российской Федерации</t>
  </si>
  <si>
    <t>01 03 00 00 00 0000 000</t>
  </si>
  <si>
    <t>Погашение бюджетами муниципальнымх районов кредитов  от кредитных организаций в валюте Российской Федерации</t>
  </si>
  <si>
    <t>01 02 00 00 05 0000 810</t>
  </si>
  <si>
    <t>Погашение кредитов, предоставленных кредитными организациями в валюте Российской Федерации</t>
  </si>
  <si>
    <t>01 02 00 00 00 0000 800</t>
  </si>
  <si>
    <t>Получение кредитов от кредитных организаций бюджетами муниципальных районов в валюте Российской Федерации</t>
  </si>
  <si>
    <t>01 02 00 00 05 0000 710</t>
  </si>
  <si>
    <t>Получение кредитов от кредитных организаций в валюте Российской Федерации</t>
  </si>
  <si>
    <t>01 02 00 00 00 0000 700</t>
  </si>
  <si>
    <t>Кредиты кредитных организаций в валюте Российской Федерации</t>
  </si>
  <si>
    <t>01 02 00 00 00 0000 000</t>
  </si>
  <si>
    <t>Источники  финансирования дефицита бюджетов - всего</t>
  </si>
  <si>
    <t>90 00 00 00 00 0000 000</t>
  </si>
  <si>
    <t>главного администратора источников финансирования дефицита бюджета</t>
  </si>
  <si>
    <t>источников финансирования дефицита бюджета</t>
  </si>
  <si>
    <t>Сумма, т.р.</t>
  </si>
  <si>
    <t>Наименование источника финансирования дефицитов бюджетов, главного администратора источников финансирования дефицита  бюджета района</t>
  </si>
  <si>
    <t>Код бюджетной классификации Российской Федерации</t>
  </si>
  <si>
    <t xml:space="preserve"> Источники финансирования дефицита бюджета Болотнинского района на 2017 год</t>
  </si>
  <si>
    <t xml:space="preserve"> Источники финансирования дефицита  бюджета Болотнинского района на 2017год и плановый период 2018 и 2019 годов</t>
  </si>
  <si>
    <t>99.0.00.70159</t>
  </si>
  <si>
    <t>99.0.00.70289</t>
  </si>
  <si>
    <t>Сельское хозяйство и рыболовство</t>
  </si>
  <si>
    <t>Реализация мероприятий муниципальной программы Болотнинского района "Стимулирование развития сельского хозяйства Болотнинского района на 2016-2018 годы"</t>
  </si>
  <si>
    <t>19.0.00.01010</t>
  </si>
  <si>
    <t>09.0.00.R0829</t>
  </si>
  <si>
    <t>09.0.00.01030</t>
  </si>
  <si>
    <t>09.0.00.0001030</t>
  </si>
  <si>
    <t>Реализация мероприятий по формированию комфортной городской среды в рамках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 в 2015-2020 годах"</t>
  </si>
  <si>
    <t>09.0.00.R5550</t>
  </si>
  <si>
    <t xml:space="preserve"> Расходы на реализацию основных общеобразовательных программ дошкольного образования в муниципальных образовательных организациях</t>
  </si>
  <si>
    <t>07.1.00.70110</t>
  </si>
  <si>
    <t>07.0.00.70849</t>
  </si>
  <si>
    <t>Реализация основных общеобразовательных программ в муниципальных общеобразовательных организациях</t>
  </si>
  <si>
    <t xml:space="preserve"> Расходы на реализацию основных общеобразовательных программ в муниципальных общеобразовательных организациях</t>
  </si>
  <si>
    <t>07.1.00.70120</t>
  </si>
  <si>
    <t>07.0.00.70779</t>
  </si>
  <si>
    <t>04.0.00.70179</t>
  </si>
  <si>
    <t>04.0.00.70359</t>
  </si>
  <si>
    <t>Реализация мероприятий государственной программы Новосибирской области "Построение и развитие аппаратно-программного комплекса "Безопасный город" в Новосибирской области на 2016-2021 годы"</t>
  </si>
  <si>
    <t>07.0.00.70910</t>
  </si>
  <si>
    <t>Софнинсирование к мероприятиям государственной программы Новосибирской области "Построение и развитие аппаратно-программного комплекса "Безопасный город" в Новосибирской области на 2016-2021 годы"</t>
  </si>
  <si>
    <t>07.0.00.70915</t>
  </si>
  <si>
    <t>Реализация мероприятий по обеспечению развития и укрепления материально-технической базы муниципальных домов культуры в рамках государственной программы новосибирской области "Культура Новосибирской области на 2015-2020 годы"</t>
  </si>
  <si>
    <t>08.0.00.R5580</t>
  </si>
  <si>
    <t>Софинансирование мероприятий по обеспечению развития и укрепления материально-технической базы муниципальных домов культуры в рамках государственной программы новосибирской области "Культура Новосибирской области на 2015-2020 годы"</t>
  </si>
  <si>
    <t>08.0.00.R5585</t>
  </si>
  <si>
    <t>Культура, кинематография</t>
  </si>
  <si>
    <t>Массовый спорт</t>
  </si>
  <si>
    <t>1006-0200001010-610</t>
  </si>
  <si>
    <t>Стимулирование развития сельского хозяйства Болотнинского района на 2016-2018 годы"</t>
  </si>
  <si>
    <t>0405-1900001010-240</t>
  </si>
  <si>
    <t>Муниципальная программа "Развитие молодежной политики в Болотнинском районе Новосибирской области на 2017-2019 годы"</t>
  </si>
  <si>
    <t>Муниципальная программа "Развитие культуры Болотнинского района на 2016-2018 годы"</t>
  </si>
  <si>
    <t>20.0.00.01010</t>
  </si>
  <si>
    <t>Развитие молодежной политики в Болотнинском районе Новосибирской области на 2017-2019 годы</t>
  </si>
  <si>
    <t>0707-2000001010-240</t>
  </si>
  <si>
    <t>Развитие культуры Болотнинского района на 2016-2018 годы</t>
  </si>
  <si>
    <t>0709-0500001010-240</t>
  </si>
  <si>
    <t>0801-0500001010-240</t>
  </si>
  <si>
    <t>0801-0500001010-620</t>
  </si>
  <si>
    <t>Субсидии бюджетам муниципальных районов на обеспечение развития и укрепления материально-технической базы муниципальных домов культуры в городах с численностью населения до 300 тысяч человек</t>
  </si>
  <si>
    <t>Субсидии бюджетам муниципальных районов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</si>
  <si>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 xml:space="preserve">2 02 25558 05 0000 151 </t>
  </si>
  <si>
    <t xml:space="preserve">2 02 25555 05 0000 151 </t>
  </si>
  <si>
    <t>203 2 02 4516 05 0000 151</t>
  </si>
  <si>
    <t>Средства, передаваемые местным бюджетам из резервного фонда Правительства Новосибирской области</t>
  </si>
  <si>
    <t xml:space="preserve">Расходы за счет средств резервного фонда Правительства Новосибирской области </t>
  </si>
  <si>
    <t>03.0.00.20540</t>
  </si>
  <si>
    <t>Реализация мероприятий государственной программы Новосибирской области "Культура Новосибирской области на 2015-2020 годы"</t>
  </si>
  <si>
    <t>08.0.00.70660</t>
  </si>
  <si>
    <t xml:space="preserve"> Софинансирование к мероприятиям государственной программы Новосибирской области "Культура Новосибирской области на 2015-2020 годы"</t>
  </si>
  <si>
    <t>08.0.00.70665</t>
  </si>
  <si>
    <t>Безопасность образовательных организаций Болотнинского района на 2015-2017 годы</t>
  </si>
  <si>
    <t>ИТОГО</t>
  </si>
  <si>
    <t>МО Светлополянского с/с</t>
  </si>
  <si>
    <t>МО Ояшинского с/с</t>
  </si>
  <si>
    <t>МО Новобибеевского с/с</t>
  </si>
  <si>
    <t>МО Кунчурукского с/с</t>
  </si>
  <si>
    <t>МО Корниловского с/с</t>
  </si>
  <si>
    <t>МО Карасевского с/с</t>
  </si>
  <si>
    <t>МО Зудовского с/с</t>
  </si>
  <si>
    <t>МО Егоровского с/с</t>
  </si>
  <si>
    <t>МО Дивинского с/с</t>
  </si>
  <si>
    <t>МО Варламовского с/с</t>
  </si>
  <si>
    <t>МО Боровского с/с</t>
  </si>
  <si>
    <t>МО Баратаевского с/с</t>
  </si>
  <si>
    <t>МО Байкальского с/с</t>
  </si>
  <si>
    <t>МО Ачинского с/с</t>
  </si>
  <si>
    <t>МО г. Болотное</t>
  </si>
  <si>
    <t>Сумма</t>
  </si>
  <si>
    <t xml:space="preserve">Наименование муниципальных образований </t>
  </si>
  <si>
    <t>тыс.рублей</t>
  </si>
  <si>
    <t xml:space="preserve"> Распределение субсидии на обеспечение сбалансированности местных бюджетов в рамках ГП НСО "Управление государственными финансами в Новосибирской области на 2014-2019 годы" на 2017 год</t>
  </si>
  <si>
    <t>Таблица 1.2</t>
  </si>
  <si>
    <t xml:space="preserve"> Распределение субсидий поселениям Болотнинского района на 2017 год и плановый период 2018 и 2019 годов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</si>
  <si>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</si>
  <si>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Лимиты капитальных вложений, всего тыс.руб.</t>
  </si>
  <si>
    <t>Бюджетная классификация</t>
  </si>
  <si>
    <t xml:space="preserve">Наименование направлений и объектов </t>
  </si>
  <si>
    <t>Распределение ассигнований на капитальные вложения из бюджета Болотнинского района по направлениям и объектам в 2017 году</t>
  </si>
  <si>
    <t>Распределение ассигнований на капитальные вложения из бюджета Болотнинского района по направлениям и объектам в 2017 году и плановом периоде 2018-2019 годов</t>
  </si>
  <si>
    <t>0501-09000R0829-410</t>
  </si>
  <si>
    <t>Расходы на обеспечение деятельности   муниципальных учреждений</t>
  </si>
  <si>
    <t>15.0.00.70510</t>
  </si>
  <si>
    <t>Расходы на содержание детских дошкольных учреждений</t>
  </si>
  <si>
    <t>07.0.01.70510</t>
  </si>
  <si>
    <t>13.0.00.70150</t>
  </si>
  <si>
    <t>Расходы на содержание общеобразовательных учреждений</t>
  </si>
  <si>
    <t>07.0.00.70510</t>
  </si>
  <si>
    <t>Расходы на содержание учреждений дополнительного образования</t>
  </si>
  <si>
    <t>Расходы на содержание прочих учреждений в области образования</t>
  </si>
  <si>
    <t>Расходы на обеспечение деятельности и проведение мероприятий в сфере культуры</t>
  </si>
  <si>
    <t>08.0.00.70510</t>
  </si>
  <si>
    <t>Расходы на содержание специализированного дома для одиноких и престарелых граждан</t>
  </si>
  <si>
    <t>99.0.01.70510</t>
  </si>
  <si>
    <t>Другие общегосударственные вопросы</t>
  </si>
  <si>
    <t>Оценка недвижимости, признание прав и регулирование отношений по муниципальной собственности</t>
  </si>
  <si>
    <t>99.0.00.01190</t>
  </si>
  <si>
    <t>0709-1200001010-244</t>
  </si>
  <si>
    <t>Субсидии на реализацию мероприятий государственной программы Новосибирской области "Культура Новосибирской области на 2015-2020 годы"</t>
  </si>
  <si>
    <t>Субсидии на комплектование книжных фондов муниципальных общедоступных библиотек в рамках  государственной программы Новосибирской области "Культура Новосибирской области на 2015-2020 годы"</t>
  </si>
  <si>
    <t>203 2 02 20077 05 0000 151</t>
  </si>
  <si>
    <t>203 2 02 25519 05 0000 151</t>
  </si>
  <si>
    <t>203 2 02 25558 05 0000 151</t>
  </si>
  <si>
    <t xml:space="preserve">2 02 25519 05 0000 151 </t>
  </si>
  <si>
    <t>Субсидии бюджетам муниципальных районов на поддержку отрасли культуры</t>
  </si>
  <si>
    <t>ВСЕГО доходов</t>
  </si>
  <si>
    <t>Иные межбюджетные трансферты на финансирование мероприятий по формированию условий для обеспечения беспрепятственного доступа инвалидов и других маломобильных групп населения к приоритетным для них объектам и услугам в рамках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 на 2014-2019 годы" (136)</t>
  </si>
  <si>
    <t>Иные межбюджетные трансферты на осуществление мероприятий по улучшению жилищных условий граждан, проживающих в сельской местности, в том числе молодых семей и молодых специалистов, в рамках государственной программы Новосибирской области "Устойчивое развитие сельских территорий в Новосибирской области на 2015-2017 годы и на период до 2010 года"</t>
  </si>
  <si>
    <t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</si>
  <si>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Субсидии на софинансирование расходов на создание в общеобразовательных организациях, расположенных в сельской местности, условий для занятий физической культурой и спортом в рамках государственной программы Новосибирской области "Развитие физической культуры и спорта в Новосибирской области на 2015-2021 годы"</t>
  </si>
  <si>
    <t>203 2 02 20215 05 0000 151</t>
  </si>
  <si>
    <t>Субсидии на реализацию мероприятий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 в 2015-2020 годах"</t>
  </si>
  <si>
    <t>Субсидии на реализацию мероприятий по развитию субъектов малого и среднего предпринимательства на территории Новосибирской области</t>
  </si>
  <si>
    <t>203 2 02 29009 05 0000 151</t>
  </si>
  <si>
    <t>Субсидии на реализацию мероприятий подпрограммы "Развитие информационно-телекоммуникационной инфраструктуры на территории Новосибирской области" государственной программы Новосибирской области "Развитие инфраструктуры информационного общества в Новосибирской области на 2015-2020 годы"</t>
  </si>
  <si>
    <t>Субсидии на реализацию мероприятий программы Новосибирской области "Построение и развитие аппаратно-программного комплекса "Безопасный город" в Новосибирской области на 2016-2021 годы"</t>
  </si>
  <si>
    <t>Субсидии на реализацию мероприятий государственной программы Новосибирской области  "Развитие автомобильных дорог регионального, межмуниципального и местного значения в Новосибирской области" в 2015-2022 годах</t>
  </si>
  <si>
    <t>Субсидии на реализацию мероприятий государственной программы Новосибирской области "Культура Новосибирской области" на 2015-2020 годы (124)</t>
  </si>
  <si>
    <t>Субсидии на реализацию мероприятий государственной программы Новосибирской области "Культура Новосибирской области" на 2015-2020 годы (131)</t>
  </si>
  <si>
    <t>Межбюджетные трансферты, всего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</si>
  <si>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</si>
  <si>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203 1 11 05020 05 0000 120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</si>
  <si>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</si>
  <si>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Налог, взимаемый в связи с применением патентной системы налогообложения, зачисляемый в бюджеты муниципальных районов</t>
  </si>
  <si>
    <t>в т.ч. дополнительный норматив (11,75 %, 11,32 %)</t>
  </si>
  <si>
    <t>2019г.</t>
  </si>
  <si>
    <t>2018г.</t>
  </si>
  <si>
    <t>Сумма, тыс. рублей</t>
  </si>
  <si>
    <t>таблица 2</t>
  </si>
  <si>
    <t>Доходы бюджета Болотнинского района на 2018-2019 г.г.</t>
  </si>
  <si>
    <t>990</t>
  </si>
  <si>
    <t>99.0.00. 99990</t>
  </si>
  <si>
    <t>99</t>
  </si>
  <si>
    <t>Условно утвержденные расходы</t>
  </si>
  <si>
    <t>Расходы на реализаци ю мероприятий по формированию условий для обеспечения беспрепятственного доступа инвалидов и других маломобильных групп населения к приоритетным для них объектам и услугамв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 на 2014-2019 годы"</t>
  </si>
  <si>
    <t>Публичные нормативные социальные выплаты гражднам</t>
  </si>
  <si>
    <t>99.0.00.70250</t>
  </si>
  <si>
    <t>Расходы на реализацию мероприятий по улучшению жилищных условий граждан, проживающих в сельской местности, в том числе молодых семей и молодых специалистов, в рамках государственной программы Новосибирской области "Устойчивое развитие сельских территорий в Новосибирской области на 2015-2017 годы и на период до 2020 года"</t>
  </si>
  <si>
    <t>Софинансирование к расходам на реализацию мероприятий государственной программы Новосибирской области "Культура Новосибирской области" на 2015-2020 годы</t>
  </si>
  <si>
    <t>Расходы на реализацию мероприятий государственной программы Новосибирской области "Культура Новосибирской области" на 2015-2020 годы</t>
  </si>
  <si>
    <t xml:space="preserve"> Расходы на софинансирование к  мероприятиям государственной программы Новосибирской области "Построение и развитие аппаратно-программного комплекса "Безопасный город" в Новосибирской области на 2016-2021 годы"</t>
  </si>
  <si>
    <t>04.0.00.70170</t>
  </si>
  <si>
    <t>Реализация основных общеобразовательных программ</t>
  </si>
  <si>
    <t>Расходы на реализацию мероприятий  подпрограммы "Благоустройство территорий населенных пунктов" государственной программы Новосибирской области "Жилищно-коммунальное хозяйство в Новосибирской области" в 2015-2020 годах</t>
  </si>
  <si>
    <t>16.0.00.70690</t>
  </si>
  <si>
    <t xml:space="preserve"> Расходы на реализацию государственной программы Новосибирской области "Развитие субъектов малого и среднего предпринимательства в Новосибирской области на 2012-2016 годы"</t>
  </si>
  <si>
    <t>99.0.00.70570</t>
  </si>
  <si>
    <t>Реализация мероприятий подпрограммы "Развитие информационно-телекоммуникационной инфраструктуры на территории Новосибирской области" государственной программы Новосибирской области "Развитие инфраструктуры информационного общества в Новосибирской области на 2015-2020 годы"</t>
  </si>
  <si>
    <t>Связь и информатика</t>
  </si>
  <si>
    <t xml:space="preserve">          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бюджета Болотнинского района на  плановый период 2018 и 2019 годов</t>
  </si>
  <si>
    <t>Ведомственная структура расходов бюджета Болотнинского района  на 2018 и 2019 годы</t>
  </si>
  <si>
    <t xml:space="preserve"> Источники финансирования дефицита  бюджета Болотнинского района на 2018 - 2019 годы</t>
  </si>
  <si>
    <t xml:space="preserve"> Источники финансирования дефицита бюджета Болотнинского района на 2017 год и плановый период 2018 и 2019 годов</t>
  </si>
  <si>
    <t>Реализация мероприятий государственной программы Новосибирской области "Культура Новосибирской области на 2015-2020 годы", вт.ч.</t>
  </si>
  <si>
    <t>0801-0800070660-410</t>
  </si>
  <si>
    <t>реконструкция РДК им.Кирова</t>
  </si>
  <si>
    <t>Софинансирование расходов на реализацию мероприятий государственной программы Новосибирской области "Культура Новосибирской области на 2015-2020 годы", в т.ч.</t>
  </si>
  <si>
    <t>0801-0800070665-410</t>
  </si>
  <si>
    <t>Обеспечение проведения выборов и референдумов</t>
  </si>
  <si>
    <t>99.0.0000</t>
  </si>
  <si>
    <t>Проведение выборов в органы муниципальной власти Болотнинского района</t>
  </si>
  <si>
    <t>99.0.0203</t>
  </si>
  <si>
    <t>Расходы на реализацию муниципальной программы "Стимулирование развития жилищного строительства в Болотнинском районе Новосибирской области"</t>
  </si>
  <si>
    <t>22.0.00.01010</t>
  </si>
  <si>
    <t>Расходы на реализацию мероприятияй муниципальной программы "Охрана окружающей среды и создание комфортных условий для проживания населения Болотнинского района на 2017 год"</t>
  </si>
  <si>
    <t>21.0.00.01010</t>
  </si>
  <si>
    <t>Исполнение судебных актов Российской Федерации и мировых соглашений по возмещению причиненного вреда</t>
  </si>
  <si>
    <t>830</t>
  </si>
  <si>
    <t>Расходы в области молодежной политики</t>
  </si>
  <si>
    <t>10.0.00.70510</t>
  </si>
  <si>
    <t>Мероприятия по поддержке отрасли культуры в рамках государственной программы Новосибирской области "Культура Новосибирской области" на 2015-2020 годы" (копмлектование книжных фондов муниципальных общедоступных библиотек)</t>
  </si>
  <si>
    <t>08.0.00.R5192</t>
  </si>
  <si>
    <t>Софинансирование к мероприятиям по поддержке отрасли культуры в рамках государственной программы Новосибирской области "Культура Новосибирской области" на 2015-2020 годы" (копмлектование книжных фондов муниципальных общедоступных библиотек)</t>
  </si>
  <si>
    <t>08.0.00.R5195</t>
  </si>
  <si>
    <t>1006-0200001010-620</t>
  </si>
  <si>
    <t>0709-1800001010-110</t>
  </si>
  <si>
    <t>Стимулирование развития жилищного строительства в Болотнинском районе Новосибирской области на 2017-2022 годы</t>
  </si>
  <si>
    <t>0412-2200001010-244</t>
  </si>
  <si>
    <t>Охрана окружающей среды и создание комфортных условий для проживания населения Болотнинского района на 2017 год</t>
  </si>
  <si>
    <t>0503-2100001010-244</t>
  </si>
  <si>
    <t xml:space="preserve"> Распределение субвенции на осуществление первичного воинского учета на территориях, где отсутствуют военные комиссариаты по  поселениям Болотнинского района на 2017 год </t>
  </si>
  <si>
    <t>Таблица 1.1</t>
  </si>
  <si>
    <t xml:space="preserve"> Распределение субвенций поселениям Болотнинского района на 2016 год и плановый период 2017 и 2018 годов</t>
  </si>
  <si>
    <t>Другие вопросы в области физической культуры и спорта</t>
  </si>
  <si>
    <t>0709-1200001010-622</t>
  </si>
  <si>
    <t>Расходы на реализацию мероприятий по формированию условий для обеспечения беспрепятственного доступа инвалидов и других маломобильных групп населения к приоритетным для них объектам и услугам 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 на 2014-2019 годы"</t>
  </si>
  <si>
    <t>Приложение 9                                           к  решению 14-й сессии Совета Депутатов Болотнинского района " О внесении изменений  в решение 9-й сесии от 17.11.2016г №86 "О бюджете Болотнинского района на 2017 год и плановый период 2018 и 2019 г.г." от 20.06.2017г №142</t>
  </si>
  <si>
    <t xml:space="preserve">Приложение 6 к решению 14-й сессии  Совета Депутатов Болотнинского района "о внесении изменений в решение 9-ой сессии от 17.11.2016г №86
    «О бюджете Болотнинского района на 2017год и плановый период 2018 и 2019 годов» от 20.06.2017г №142
</t>
  </si>
  <si>
    <t>Приложение 13 к  решению 14-й сессии Совета Депутатов Болотнинского района "О внесении изменений в решение 9-ой сессии от 17.11.2016г. №86 "О бюджете Болотнинского района на 2017 год и плановый период 2018 и 2019 г.г." от 20.06.2017г №142</t>
  </si>
  <si>
    <t>Приложение 3 к  решению  14-й сессии Совета Депутатов Болотнинского района "О внесении изменений в решение 9-ой сессии от 17.11.2016г. №86 "О бюджете Болотнинского района на 2017 год и плановый период 2018 и 2019 г.г." от 20.06.2017г №142</t>
  </si>
  <si>
    <t xml:space="preserve">Приложение 12 к решению 14-й сессии  Совета Депутатов Болотнинского района "о внесении изменений в решение 9-ой сессии от 17.11.2016г №86
    «О бюджете Болотнинского района на 2017год и плановый период 2018 и 2019 годов» от 20.06.2017г №142
</t>
  </si>
  <si>
    <t>Приложение 10 к решению 14-й сессии  Совета Депутатов Болотнинского района "о внесении изменений в решение 9-ой сессии от 17.11.2016г №86
    «О бюджете Болотнинского района на 2017год и плановый период 2018 и 2019 годов» от 20.06.2017г №142</t>
  </si>
  <si>
    <t>Приложение 11 к решению 14-й сессии Совета Депутатов Болотнинского района "О внесении изменений в решение 9-ой сессии от 17.11.2016г. №86 "О бюджете Болотнинского района на 2017 год и плановый период 2018 и 2019 г.г." от 20.06.2017г №142</t>
  </si>
  <si>
    <t xml:space="preserve">Приложение 6 к решению 14-й  сессии  Совета Депутатов Болотнинского района "о внесении изменений в решение 9-ой сессии от 17.11.2016г №86
    «О бюджете Болотнинского района на 2017год и плановый период 2018 и 2019 годов» от 20.06.2017г №142
</t>
  </si>
  <si>
    <t>Таблица 1.3</t>
  </si>
  <si>
    <t xml:space="preserve"> Распределение иных межбюджетных трансфертов на реализацию мероприятий по формированию комфортной городской среды в рамках подпрограммы "Благоустройство территорий населенных пунктов" ГП НСО "Жилищно-коммунальное хозяйство Новосибирской области в 2015-2022 годах"на 2017 год</t>
  </si>
  <si>
    <t>МО Егоровского с.с.</t>
  </si>
  <si>
    <t>Таблица 1.5</t>
  </si>
  <si>
    <t>Таблица 1.4</t>
  </si>
  <si>
    <t xml:space="preserve"> Распределение иных межбюджетных трансфертов на реализацию мероприятий государственной программы Новосибирской области "Культура Новосибирской области на 2015-2020 годы"</t>
  </si>
  <si>
    <t xml:space="preserve"> Распределение иных межбюджетных трансфертов на реализацию мероприятий государственной программы  Новосибирской области "Развитие физической культуры и спорта в Новосибирской области на 2015-2021 годы"</t>
  </si>
  <si>
    <t>Приложение 16 к  решению 14-й сессии Совета Депутатов Болотнинского района "О внесении изменений в решение 9-ой сессии от 17.11.2016г. №86 "О бюджете Болотнинского района на 2017 год и плановый период 2018 и 2019 г.г." от 20.06.2017г №142</t>
  </si>
  <si>
    <t xml:space="preserve"> Распределение иных межбюджетных трансфертов поселениям Болотнинского района на 2017 год и плановый период 2018 и 2019 годов</t>
  </si>
  <si>
    <t>Приложение 5 к  решению 14-й сессии Совета Депутатов Болотнинского района  "О внесении изменений в решение 9-ой сессии от 17.11.2016г. №86 "О бюджете Болотнинского района на 2017 год и плановый период 2018 и 2019г.г." от 20.06.2017г №142</t>
  </si>
  <si>
    <t>Приложение 3 к  решению 14-й сессии  Совета Депутатов Болотнинского района "О внесении изменений в решение 9-ой сессии от 17.11.2016г. № 86 «О бюджете Болотнинского района на 2017 год и плановый период 2018 и 2019 годов» от 20.06.2017 года № 142</t>
  </si>
  <si>
    <t>Приложение 1 к решению 14-й сессии  Совета депутатов Болотнинского района "О внесении изменений в решение 9-ой сессии от 17.11.2016г. № 86 "О бюджете Болотнинского района на 2017 год и плановый период 2018 и 2019г.г." от 20.06.2017 года №142</t>
  </si>
  <si>
    <t>Приложение 4 к  решению 14-й сессии Совета депутатов Болотнинского района "О внесении изменений в решение 9-ой сессии от 17.11.2016г. № 86 "О бюджете Болотнинского района на 2017 год и плановый период 2018 и 2019г.г." от 20.06.2017 года № 142</t>
  </si>
  <si>
    <t>Приложение 5 к решению 14-й сессии Совета Депутатов Болотнинского района  "О внесении изменений в решение 9-ой сессии от 17.11.2016г. №86 "О бюджете Болотнинского района на 2017 год и плановый период 2018 и 2019г.г." от 20.06.2017г №142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</si>
</sst>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000000"/>
    <numFmt numFmtId="167" formatCode="#,##0.0"/>
  </numFmts>
  <fonts count="4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1"/>
    </font>
    <font>
      <b/>
      <u/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Arial"/>
      <family val="2"/>
      <charset val="204"/>
    </font>
    <font>
      <sz val="18"/>
      <name val="Times New Roman"/>
      <family val="1"/>
      <charset val="204"/>
    </font>
    <font>
      <i/>
      <sz val="1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i/>
      <sz val="18"/>
      <name val="Times New Roman"/>
      <family val="1"/>
      <charset val="204"/>
    </font>
    <font>
      <i/>
      <sz val="14"/>
      <name val="Times New Roman"/>
      <family val="1"/>
      <charset val="204"/>
    </font>
    <font>
      <sz val="9"/>
      <name val="System"/>
      <family val="2"/>
      <charset val="204"/>
    </font>
    <font>
      <b/>
      <sz val="16"/>
      <name val="Times New Roman"/>
      <family val="1"/>
      <charset val="204"/>
    </font>
    <font>
      <sz val="10"/>
      <name val="Arial"/>
      <family val="2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i/>
      <sz val="10"/>
      <name val="Arial Cyr"/>
      <charset val="204"/>
    </font>
    <font>
      <b/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1">
    <xf numFmtId="0" fontId="0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7" fillId="0" borderId="0"/>
    <xf numFmtId="9" fontId="2" fillId="0" borderId="0" applyFont="0" applyFill="0" applyBorder="0" applyAlignment="0" applyProtection="0"/>
    <xf numFmtId="49" fontId="18" fillId="2" borderId="1">
      <alignment horizontal="left" vertical="top" wrapText="1"/>
    </xf>
    <xf numFmtId="164" fontId="6" fillId="0" borderId="0" applyFont="0" applyFill="0" applyBorder="0" applyAlignment="0" applyProtection="0"/>
    <xf numFmtId="0" fontId="17" fillId="0" borderId="0"/>
    <xf numFmtId="0" fontId="17" fillId="0" borderId="0"/>
    <xf numFmtId="0" fontId="3" fillId="0" borderId="0"/>
    <xf numFmtId="0" fontId="3" fillId="0" borderId="0"/>
    <xf numFmtId="0" fontId="6" fillId="0" borderId="0"/>
    <xf numFmtId="0" fontId="1" fillId="0" borderId="0"/>
    <xf numFmtId="0" fontId="38" fillId="0" borderId="0"/>
    <xf numFmtId="0" fontId="17" fillId="0" borderId="0"/>
    <xf numFmtId="0" fontId="44" fillId="0" borderId="0"/>
    <xf numFmtId="0" fontId="6" fillId="0" borderId="0"/>
    <xf numFmtId="0" fontId="36" fillId="0" borderId="0"/>
  </cellStyleXfs>
  <cellXfs count="441">
    <xf numFmtId="0" fontId="0" fillId="0" borderId="0" xfId="0"/>
    <xf numFmtId="0" fontId="4" fillId="0" borderId="0" xfId="1" applyFont="1"/>
    <xf numFmtId="165" fontId="5" fillId="0" borderId="1" xfId="1" applyNumberFormat="1" applyFont="1" applyBorder="1"/>
    <xf numFmtId="49" fontId="7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/>
    <xf numFmtId="165" fontId="4" fillId="0" borderId="1" xfId="1" applyNumberFormat="1" applyFont="1" applyBorder="1"/>
    <xf numFmtId="49" fontId="8" fillId="0" borderId="1" xfId="2" applyNumberFormat="1" applyFont="1" applyFill="1" applyBorder="1" applyAlignment="1">
      <alignment horizontal="center" wrapText="1"/>
    </xf>
    <xf numFmtId="49" fontId="9" fillId="0" borderId="1" xfId="2" applyNumberFormat="1" applyFont="1" applyBorder="1" applyAlignment="1">
      <alignment horizontal="center" wrapText="1"/>
    </xf>
    <xf numFmtId="49" fontId="8" fillId="0" borderId="1" xfId="2" applyNumberFormat="1" applyFont="1" applyFill="1" applyBorder="1" applyAlignment="1">
      <alignment wrapText="1"/>
    </xf>
    <xf numFmtId="165" fontId="10" fillId="0" borderId="1" xfId="1" applyNumberFormat="1" applyFont="1" applyBorder="1"/>
    <xf numFmtId="49" fontId="11" fillId="0" borderId="1" xfId="2" applyNumberFormat="1" applyFont="1" applyFill="1" applyBorder="1" applyAlignment="1">
      <alignment horizontal="center" wrapText="1"/>
    </xf>
    <xf numFmtId="49" fontId="12" fillId="0" borderId="1" xfId="2" applyNumberFormat="1" applyFont="1" applyBorder="1" applyAlignment="1">
      <alignment horizontal="center" wrapText="1"/>
    </xf>
    <xf numFmtId="49" fontId="11" fillId="0" borderId="1" xfId="2" applyNumberFormat="1" applyFont="1" applyFill="1" applyBorder="1" applyAlignment="1">
      <alignment wrapText="1"/>
    </xf>
    <xf numFmtId="49" fontId="9" fillId="0" borderId="1" xfId="2" applyNumberFormat="1" applyFont="1" applyFill="1" applyBorder="1" applyAlignment="1">
      <alignment horizontal="center" wrapText="1"/>
    </xf>
    <xf numFmtId="49" fontId="9" fillId="0" borderId="1" xfId="2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horizontal="center" wrapText="1"/>
    </xf>
    <xf numFmtId="49" fontId="9" fillId="0" borderId="1" xfId="0" applyNumberFormat="1" applyFont="1" applyBorder="1" applyAlignment="1">
      <alignment horizontal="center" wrapText="1"/>
    </xf>
    <xf numFmtId="49" fontId="9" fillId="0" borderId="1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49" fontId="11" fillId="0" borderId="1" xfId="0" applyNumberFormat="1" applyFont="1" applyBorder="1" applyAlignment="1">
      <alignment wrapText="1"/>
    </xf>
    <xf numFmtId="49" fontId="11" fillId="0" borderId="1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wrapText="1"/>
    </xf>
    <xf numFmtId="49" fontId="10" fillId="0" borderId="1" xfId="0" applyNumberFormat="1" applyFont="1" applyFill="1" applyBorder="1" applyAlignment="1">
      <alignment horizontal="center" wrapText="1"/>
    </xf>
    <xf numFmtId="0" fontId="4" fillId="0" borderId="1" xfId="0" applyNumberFormat="1" applyFont="1" applyBorder="1" applyAlignment="1">
      <alignment horizontal="left" wrapText="1"/>
    </xf>
    <xf numFmtId="49" fontId="8" fillId="0" borderId="1" xfId="0" applyNumberFormat="1" applyFont="1" applyBorder="1" applyAlignment="1">
      <alignment horizontal="center" wrapText="1"/>
    </xf>
    <xf numFmtId="49" fontId="4" fillId="0" borderId="1" xfId="0" applyNumberFormat="1" applyFont="1" applyFill="1" applyBorder="1" applyAlignment="1">
      <alignment wrapText="1"/>
    </xf>
    <xf numFmtId="165" fontId="4" fillId="0" borderId="1" xfId="1" applyNumberFormat="1" applyFont="1" applyFill="1" applyBorder="1"/>
    <xf numFmtId="49" fontId="4" fillId="0" borderId="1" xfId="2" applyNumberFormat="1" applyFont="1" applyFill="1" applyBorder="1" applyAlignment="1">
      <alignment horizontal="center" wrapText="1"/>
    </xf>
    <xf numFmtId="165" fontId="10" fillId="0" borderId="1" xfId="1" applyNumberFormat="1" applyFont="1" applyFill="1" applyBorder="1"/>
    <xf numFmtId="49" fontId="12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49" fontId="5" fillId="0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wrapText="1"/>
    </xf>
    <xf numFmtId="0" fontId="10" fillId="0" borderId="1" xfId="0" applyNumberFormat="1" applyFont="1" applyBorder="1" applyAlignment="1">
      <alignment horizontal="left" wrapText="1"/>
    </xf>
    <xf numFmtId="0" fontId="10" fillId="0" borderId="1" xfId="0" applyNumberFormat="1" applyFont="1" applyFill="1" applyBorder="1" applyAlignment="1">
      <alignment horizontal="center" wrapText="1"/>
    </xf>
    <xf numFmtId="0" fontId="12" fillId="0" borderId="1" xfId="0" applyNumberFormat="1" applyFont="1" applyBorder="1" applyAlignment="1">
      <alignment horizontal="center" wrapText="1"/>
    </xf>
    <xf numFmtId="0" fontId="11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left" wrapText="1"/>
    </xf>
    <xf numFmtId="166" fontId="11" fillId="0" borderId="1" xfId="0" applyNumberFormat="1" applyFont="1" applyFill="1" applyBorder="1" applyAlignment="1">
      <alignment wrapText="1"/>
    </xf>
    <xf numFmtId="0" fontId="10" fillId="0" borderId="1" xfId="0" applyFont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center" wrapText="1"/>
    </xf>
    <xf numFmtId="0" fontId="9" fillId="0" borderId="1" xfId="0" applyNumberFormat="1" applyFont="1" applyBorder="1" applyAlignment="1">
      <alignment horizontal="center" wrapText="1"/>
    </xf>
    <xf numFmtId="0" fontId="4" fillId="0" borderId="1" xfId="1" applyFont="1" applyBorder="1"/>
    <xf numFmtId="49" fontId="10" fillId="0" borderId="1" xfId="0" applyNumberFormat="1" applyFont="1" applyFill="1" applyBorder="1" applyAlignment="1">
      <alignment wrapText="1"/>
    </xf>
    <xf numFmtId="0" fontId="9" fillId="0" borderId="1" xfId="0" applyNumberFormat="1" applyFont="1" applyFill="1" applyBorder="1" applyAlignment="1">
      <alignment horizontal="center" wrapText="1"/>
    </xf>
    <xf numFmtId="0" fontId="8" fillId="0" borderId="1" xfId="0" applyNumberFormat="1" applyFont="1" applyFill="1" applyBorder="1" applyAlignment="1">
      <alignment horizontal="center" wrapText="1"/>
    </xf>
    <xf numFmtId="0" fontId="8" fillId="0" borderId="1" xfId="2" applyNumberFormat="1" applyFont="1" applyFill="1" applyBorder="1" applyAlignment="1">
      <alignment horizontal="center" wrapText="1"/>
    </xf>
    <xf numFmtId="0" fontId="9" fillId="0" borderId="1" xfId="2" applyNumberFormat="1" applyFont="1" applyBorder="1" applyAlignment="1">
      <alignment horizontal="center" wrapText="1"/>
    </xf>
    <xf numFmtId="0" fontId="11" fillId="0" borderId="1" xfId="2" applyNumberFormat="1" applyFont="1" applyFill="1" applyBorder="1" applyAlignment="1">
      <alignment horizontal="center" wrapText="1"/>
    </xf>
    <xf numFmtId="0" fontId="12" fillId="0" borderId="1" xfId="2" applyNumberFormat="1" applyFont="1" applyBorder="1" applyAlignment="1">
      <alignment horizontal="center" wrapText="1"/>
    </xf>
    <xf numFmtId="0" fontId="9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49" fontId="5" fillId="0" borderId="1" xfId="2" applyNumberFormat="1" applyFont="1" applyFill="1" applyBorder="1" applyAlignment="1">
      <alignment horizontal="center" wrapText="1"/>
    </xf>
    <xf numFmtId="49" fontId="5" fillId="0" borderId="1" xfId="2" applyNumberFormat="1" applyFont="1" applyBorder="1" applyAlignment="1">
      <alignment horizontal="center" wrapText="1"/>
    </xf>
    <xf numFmtId="49" fontId="5" fillId="0" borderId="1" xfId="2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wrapText="1"/>
    </xf>
    <xf numFmtId="49" fontId="8" fillId="0" borderId="1" xfId="3" applyNumberFormat="1" applyFont="1" applyFill="1" applyBorder="1" applyAlignment="1">
      <alignment horizontal="center" wrapText="1"/>
    </xf>
    <xf numFmtId="49" fontId="8" fillId="0" borderId="1" xfId="3" applyNumberFormat="1" applyFont="1" applyFill="1" applyBorder="1" applyAlignment="1">
      <alignment wrapText="1"/>
    </xf>
    <xf numFmtId="49" fontId="11" fillId="0" borderId="1" xfId="3" applyNumberFormat="1" applyFont="1" applyFill="1" applyBorder="1" applyAlignment="1">
      <alignment wrapText="1"/>
    </xf>
    <xf numFmtId="165" fontId="5" fillId="0" borderId="1" xfId="1" applyNumberFormat="1" applyFont="1" applyBorder="1" applyAlignment="1"/>
    <xf numFmtId="49" fontId="9" fillId="0" borderId="1" xfId="0" applyNumberFormat="1" applyFont="1" applyBorder="1" applyAlignment="1">
      <alignment wrapText="1"/>
    </xf>
    <xf numFmtId="165" fontId="5" fillId="0" borderId="1" xfId="1" applyNumberFormat="1" applyFont="1" applyFill="1" applyBorder="1" applyAlignment="1" applyProtection="1">
      <alignment horizontal="right" wrapText="1"/>
      <protection hidden="1"/>
    </xf>
    <xf numFmtId="0" fontId="13" fillId="0" borderId="1" xfId="1" applyNumberFormat="1" applyFont="1" applyFill="1" applyBorder="1" applyAlignment="1" applyProtection="1">
      <alignment horizontal="center" vertical="top" wrapText="1"/>
      <protection hidden="1"/>
    </xf>
    <xf numFmtId="0" fontId="5" fillId="0" borderId="1" xfId="1" applyNumberFormat="1" applyFont="1" applyFill="1" applyBorder="1" applyAlignment="1" applyProtection="1">
      <alignment horizontal="center" wrapText="1"/>
      <protection hidden="1"/>
    </xf>
    <xf numFmtId="0" fontId="5" fillId="0" borderId="1" xfId="1" applyNumberFormat="1" applyFont="1" applyFill="1" applyBorder="1" applyAlignment="1" applyProtection="1">
      <alignment horizontal="left" wrapText="1"/>
      <protection hidden="1"/>
    </xf>
    <xf numFmtId="0" fontId="1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NumberFormat="1" applyFont="1" applyFill="1" applyAlignment="1" applyProtection="1">
      <alignment horizontal="centerContinuous" wrapText="1"/>
      <protection hidden="1"/>
    </xf>
    <xf numFmtId="0" fontId="13" fillId="0" borderId="0" xfId="1" applyNumberFormat="1" applyFont="1" applyFill="1" applyAlignment="1" applyProtection="1">
      <alignment horizontal="centerContinuous" wrapText="1"/>
      <protection hidden="1"/>
    </xf>
    <xf numFmtId="0" fontId="15" fillId="0" borderId="0" xfId="1" applyNumberFormat="1" applyFont="1" applyFill="1" applyAlignment="1" applyProtection="1">
      <protection hidden="1"/>
    </xf>
    <xf numFmtId="0" fontId="16" fillId="0" borderId="0" xfId="1" applyFont="1" applyAlignment="1" applyProtection="1">
      <protection hidden="1"/>
    </xf>
    <xf numFmtId="0" fontId="4" fillId="0" borderId="0" xfId="1" applyNumberFormat="1" applyFont="1" applyFill="1" applyAlignment="1" applyProtection="1">
      <alignment horizontal="center" vertical="top" wrapText="1"/>
      <protection hidden="1"/>
    </xf>
    <xf numFmtId="0" fontId="16" fillId="0" borderId="0" xfId="1" applyNumberFormat="1" applyFont="1" applyFill="1" applyAlignment="1" applyProtection="1">
      <alignment horizontal="right" vertical="center" wrapText="1"/>
      <protection hidden="1"/>
    </xf>
    <xf numFmtId="0" fontId="16" fillId="0" borderId="0" xfId="1" applyNumberFormat="1" applyFont="1" applyFill="1" applyAlignment="1" applyProtection="1">
      <alignment wrapText="1"/>
      <protection hidden="1"/>
    </xf>
    <xf numFmtId="0" fontId="16" fillId="0" borderId="0" xfId="1" applyNumberFormat="1" applyFont="1" applyFill="1" applyAlignment="1" applyProtection="1">
      <alignment horizontal="right" vertical="top" wrapText="1"/>
      <protection hidden="1"/>
    </xf>
    <xf numFmtId="49" fontId="9" fillId="0" borderId="1" xfId="3" applyNumberFormat="1" applyFont="1" applyFill="1" applyBorder="1" applyAlignment="1">
      <alignment wrapText="1"/>
    </xf>
    <xf numFmtId="49" fontId="12" fillId="0" borderId="1" xfId="2" applyNumberFormat="1" applyFont="1" applyFill="1" applyBorder="1" applyAlignment="1">
      <alignment horizontal="center" wrapText="1"/>
    </xf>
    <xf numFmtId="49" fontId="9" fillId="0" borderId="1" xfId="3" applyNumberFormat="1" applyFont="1" applyFill="1" applyBorder="1" applyAlignment="1">
      <alignment horizontal="center" wrapText="1"/>
    </xf>
    <xf numFmtId="49" fontId="11" fillId="0" borderId="1" xfId="3" applyNumberFormat="1" applyFont="1" applyFill="1" applyBorder="1" applyAlignment="1">
      <alignment horizontal="center" wrapText="1"/>
    </xf>
    <xf numFmtId="2" fontId="11" fillId="0" borderId="1" xfId="0" applyNumberFormat="1" applyFont="1" applyFill="1" applyBorder="1" applyAlignment="1">
      <alignment wrapText="1"/>
    </xf>
    <xf numFmtId="2" fontId="4" fillId="0" borderId="1" xfId="1" applyNumberFormat="1" applyFont="1" applyBorder="1"/>
    <xf numFmtId="165" fontId="10" fillId="0" borderId="0" xfId="1" applyNumberFormat="1" applyFont="1" applyBorder="1"/>
    <xf numFmtId="49" fontId="11" fillId="0" borderId="1" xfId="0" applyNumberFormat="1" applyFont="1" applyFill="1" applyBorder="1" applyAlignment="1">
      <alignment horizontal="left" wrapText="1"/>
    </xf>
    <xf numFmtId="0" fontId="10" fillId="0" borderId="1" xfId="3" applyFont="1" applyBorder="1" applyAlignment="1">
      <alignment horizontal="left" wrapText="1"/>
    </xf>
    <xf numFmtId="49" fontId="9" fillId="0" borderId="1" xfId="3" applyNumberFormat="1" applyFont="1" applyBorder="1" applyAlignment="1">
      <alignment horizontal="center" wrapText="1"/>
    </xf>
    <xf numFmtId="0" fontId="4" fillId="0" borderId="1" xfId="3" applyNumberFormat="1" applyFont="1" applyBorder="1" applyAlignment="1">
      <alignment horizontal="left" wrapText="1"/>
    </xf>
    <xf numFmtId="0" fontId="4" fillId="0" borderId="1" xfId="3" applyFont="1" applyBorder="1" applyAlignment="1">
      <alignment horizontal="left" wrapText="1"/>
    </xf>
    <xf numFmtId="0" fontId="11" fillId="0" borderId="1" xfId="2" applyNumberFormat="1" applyFont="1" applyFill="1" applyBorder="1" applyAlignment="1">
      <alignment wrapText="1"/>
    </xf>
    <xf numFmtId="49" fontId="10" fillId="0" borderId="1" xfId="2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49" fontId="4" fillId="0" borderId="1" xfId="3" applyNumberFormat="1" applyFont="1" applyFill="1" applyBorder="1" applyAlignment="1">
      <alignment horizontal="center" wrapText="1"/>
    </xf>
    <xf numFmtId="0" fontId="4" fillId="0" borderId="0" xfId="1" applyNumberFormat="1" applyFont="1" applyFill="1" applyAlignment="1" applyProtection="1">
      <alignment horizontal="center" vertical="top" wrapText="1"/>
      <protection hidden="1"/>
    </xf>
    <xf numFmtId="0" fontId="4" fillId="0" borderId="0" xfId="20" applyFont="1" applyFill="1"/>
    <xf numFmtId="0" fontId="4" fillId="0" borderId="0" xfId="20" applyFont="1" applyFill="1" applyBorder="1"/>
    <xf numFmtId="165" fontId="19" fillId="0" borderId="0" xfId="20" applyNumberFormat="1" applyFont="1" applyFill="1" applyBorder="1" applyAlignment="1">
      <alignment horizontal="left"/>
    </xf>
    <xf numFmtId="0" fontId="19" fillId="3" borderId="0" xfId="20" applyFont="1" applyFill="1" applyAlignment="1">
      <alignment horizontal="right"/>
    </xf>
    <xf numFmtId="0" fontId="4" fillId="4" borderId="0" xfId="20" applyFont="1" applyFill="1" applyAlignment="1"/>
    <xf numFmtId="0" fontId="4" fillId="3" borderId="0" xfId="20" applyFont="1" applyFill="1" applyAlignment="1"/>
    <xf numFmtId="165" fontId="19" fillId="0" borderId="0" xfId="20" applyNumberFormat="1" applyFont="1" applyFill="1" applyAlignment="1">
      <alignment horizontal="left"/>
    </xf>
    <xf numFmtId="0" fontId="20" fillId="3" borderId="0" xfId="20" applyFont="1" applyFill="1" applyAlignment="1">
      <alignment horizontal="right"/>
    </xf>
    <xf numFmtId="0" fontId="21" fillId="4" borderId="0" xfId="20" applyFont="1" applyFill="1" applyAlignment="1"/>
    <xf numFmtId="0" fontId="21" fillId="3" borderId="0" xfId="20" applyFont="1" applyFill="1" applyAlignment="1"/>
    <xf numFmtId="0" fontId="21" fillId="4" borderId="0" xfId="20" applyFont="1" applyFill="1" applyAlignment="1">
      <alignment horizontal="right"/>
    </xf>
    <xf numFmtId="0" fontId="22" fillId="0" borderId="0" xfId="20" applyFont="1" applyFill="1"/>
    <xf numFmtId="0" fontId="22" fillId="0" borderId="0" xfId="20" applyFont="1" applyFill="1" applyBorder="1"/>
    <xf numFmtId="165" fontId="17" fillId="0" borderId="0" xfId="16" applyNumberFormat="1" applyAlignment="1">
      <alignment horizontal="left"/>
    </xf>
    <xf numFmtId="165" fontId="22" fillId="3" borderId="1" xfId="20" applyNumberFormat="1" applyFont="1" applyFill="1" applyBorder="1" applyAlignment="1">
      <alignment horizontal="right"/>
    </xf>
    <xf numFmtId="0" fontId="23" fillId="4" borderId="1" xfId="20" applyFont="1" applyFill="1" applyBorder="1" applyAlignment="1">
      <alignment wrapText="1"/>
    </xf>
    <xf numFmtId="0" fontId="23" fillId="3" borderId="1" xfId="20" applyFont="1" applyFill="1" applyBorder="1" applyAlignment="1"/>
    <xf numFmtId="165" fontId="19" fillId="3" borderId="1" xfId="20" applyNumberFormat="1" applyFont="1" applyFill="1" applyBorder="1" applyAlignment="1">
      <alignment horizontal="right"/>
    </xf>
    <xf numFmtId="0" fontId="24" fillId="4" borderId="1" xfId="20" applyFont="1" applyFill="1" applyBorder="1" applyAlignment="1">
      <alignment wrapText="1"/>
    </xf>
    <xf numFmtId="0" fontId="19" fillId="3" borderId="1" xfId="20" applyFont="1" applyFill="1" applyBorder="1" applyAlignment="1"/>
    <xf numFmtId="0" fontId="19" fillId="4" borderId="1" xfId="20" applyFont="1" applyFill="1" applyBorder="1" applyAlignment="1">
      <alignment vertical="top" wrapText="1"/>
    </xf>
    <xf numFmtId="0" fontId="25" fillId="0" borderId="0" xfId="20" applyFont="1" applyFill="1"/>
    <xf numFmtId="0" fontId="25" fillId="0" borderId="0" xfId="20" applyFont="1" applyFill="1" applyBorder="1"/>
    <xf numFmtId="165" fontId="23" fillId="5" borderId="0" xfId="20" applyNumberFormat="1" applyFont="1" applyFill="1" applyBorder="1" applyAlignment="1">
      <alignment horizontal="left"/>
    </xf>
    <xf numFmtId="0" fontId="22" fillId="4" borderId="1" xfId="20" applyFont="1" applyFill="1" applyBorder="1" applyAlignment="1">
      <alignment vertical="top" wrapText="1"/>
    </xf>
    <xf numFmtId="0" fontId="19" fillId="4" borderId="1" xfId="20" applyFont="1" applyFill="1" applyBorder="1" applyAlignment="1">
      <alignment wrapText="1"/>
    </xf>
    <xf numFmtId="165" fontId="22" fillId="5" borderId="0" xfId="20" applyNumberFormat="1" applyFont="1" applyFill="1" applyBorder="1" applyAlignment="1">
      <alignment horizontal="left"/>
    </xf>
    <xf numFmtId="0" fontId="5" fillId="0" borderId="0" xfId="20" applyFont="1" applyFill="1"/>
    <xf numFmtId="0" fontId="5" fillId="0" borderId="0" xfId="20" applyFont="1" applyFill="1" applyBorder="1"/>
    <xf numFmtId="165" fontId="19" fillId="4" borderId="1" xfId="20" applyNumberFormat="1" applyFont="1" applyFill="1" applyBorder="1"/>
    <xf numFmtId="0" fontId="23" fillId="4" borderId="1" xfId="20" applyFont="1" applyFill="1" applyBorder="1" applyAlignment="1">
      <alignment vertical="top" wrapText="1"/>
    </xf>
    <xf numFmtId="0" fontId="23" fillId="3" borderId="1" xfId="20" applyFont="1" applyFill="1" applyBorder="1" applyAlignment="1">
      <alignment horizontal="left"/>
    </xf>
    <xf numFmtId="165" fontId="26" fillId="3" borderId="1" xfId="20" applyNumberFormat="1" applyFont="1" applyFill="1" applyBorder="1" applyAlignment="1">
      <alignment horizontal="right" wrapText="1"/>
    </xf>
    <xf numFmtId="0" fontId="23" fillId="0" borderId="1" xfId="20" applyFont="1" applyFill="1" applyBorder="1" applyAlignment="1">
      <alignment vertical="top" wrapText="1"/>
    </xf>
    <xf numFmtId="165" fontId="27" fillId="3" borderId="1" xfId="20" applyNumberFormat="1" applyFont="1" applyFill="1" applyBorder="1" applyAlignment="1">
      <alignment horizontal="right" wrapText="1"/>
    </xf>
    <xf numFmtId="0" fontId="24" fillId="4" borderId="1" xfId="20" applyFont="1" applyFill="1" applyBorder="1" applyAlignment="1">
      <alignment vertical="top" wrapText="1"/>
    </xf>
    <xf numFmtId="0" fontId="24" fillId="4" borderId="1" xfId="16" applyNumberFormat="1" applyFont="1" applyFill="1" applyBorder="1" applyAlignment="1" applyProtection="1">
      <alignment horizontal="justify" vertical="center"/>
      <protection hidden="1"/>
    </xf>
    <xf numFmtId="0" fontId="19" fillId="0" borderId="1" xfId="4" applyNumberFormat="1" applyFont="1" applyFill="1" applyBorder="1" applyAlignment="1" applyProtection="1">
      <alignment horizontal="left" vertical="center"/>
      <protection hidden="1"/>
    </xf>
    <xf numFmtId="2" fontId="19" fillId="0" borderId="0" xfId="20" applyNumberFormat="1" applyFont="1" applyFill="1" applyBorder="1" applyAlignment="1">
      <alignment horizontal="left"/>
    </xf>
    <xf numFmtId="0" fontId="19" fillId="4" borderId="1" xfId="20" applyFont="1" applyFill="1" applyBorder="1" applyAlignment="1"/>
    <xf numFmtId="0" fontId="23" fillId="4" borderId="1" xfId="20" applyFont="1" applyFill="1" applyBorder="1" applyAlignment="1"/>
    <xf numFmtId="49" fontId="19" fillId="3" borderId="1" xfId="20" applyNumberFormat="1" applyFont="1" applyFill="1" applyBorder="1" applyAlignment="1">
      <alignment wrapText="1"/>
    </xf>
    <xf numFmtId="0" fontId="19" fillId="3" borderId="1" xfId="20" applyFont="1" applyFill="1" applyBorder="1" applyAlignment="1">
      <alignment wrapText="1"/>
    </xf>
    <xf numFmtId="0" fontId="19" fillId="3" borderId="1" xfId="20" applyFont="1" applyFill="1" applyBorder="1" applyAlignment="1">
      <alignment horizontal="left"/>
    </xf>
    <xf numFmtId="165" fontId="23" fillId="0" borderId="0" xfId="20" applyNumberFormat="1" applyFont="1" applyFill="1" applyBorder="1" applyAlignment="1">
      <alignment horizontal="left"/>
    </xf>
    <xf numFmtId="0" fontId="20" fillId="3" borderId="1" xfId="20" applyFont="1" applyFill="1" applyBorder="1" applyAlignment="1">
      <alignment horizontal="right" wrapText="1"/>
    </xf>
    <xf numFmtId="0" fontId="20" fillId="4" borderId="1" xfId="21" applyFont="1" applyFill="1" applyBorder="1" applyAlignment="1">
      <alignment horizontal="center" vertical="center" wrapText="1"/>
    </xf>
    <xf numFmtId="0" fontId="20" fillId="3" borderId="1" xfId="21" applyFont="1" applyFill="1" applyBorder="1" applyAlignment="1">
      <alignment horizontal="center" wrapText="1"/>
    </xf>
    <xf numFmtId="0" fontId="28" fillId="3" borderId="0" xfId="20" applyFont="1" applyFill="1" applyBorder="1" applyAlignment="1">
      <alignment horizontal="right" wrapText="1"/>
    </xf>
    <xf numFmtId="0" fontId="28" fillId="3" borderId="0" xfId="20" applyFont="1" applyFill="1" applyBorder="1" applyAlignment="1">
      <alignment horizontal="center" wrapText="1"/>
    </xf>
    <xf numFmtId="0" fontId="20" fillId="3" borderId="0" xfId="20" applyFont="1" applyFill="1" applyBorder="1" applyAlignment="1">
      <alignment horizontal="right" wrapText="1"/>
    </xf>
    <xf numFmtId="0" fontId="20" fillId="4" borderId="0" xfId="20" applyFont="1" applyFill="1" applyBorder="1" applyAlignment="1">
      <alignment horizontal="center" vertical="center" wrapText="1"/>
    </xf>
    <xf numFmtId="0" fontId="20" fillId="3" borderId="0" xfId="20" applyFont="1" applyFill="1" applyAlignment="1"/>
    <xf numFmtId="0" fontId="19" fillId="0" borderId="0" xfId="20" applyFont="1" applyFill="1"/>
    <xf numFmtId="0" fontId="19" fillId="0" borderId="0" xfId="20" applyFont="1" applyFill="1" applyBorder="1"/>
    <xf numFmtId="0" fontId="3" fillId="0" borderId="0" xfId="1" applyNumberFormat="1" applyFont="1" applyFill="1" applyBorder="1" applyAlignment="1" applyProtection="1">
      <alignment horizontal="left" vertical="top" wrapText="1"/>
      <protection hidden="1"/>
    </xf>
    <xf numFmtId="0" fontId="3" fillId="4" borderId="0" xfId="1" applyNumberFormat="1" applyFont="1" applyFill="1" applyBorder="1" applyAlignment="1" applyProtection="1">
      <alignment horizontal="right" vertical="top" wrapText="1"/>
      <protection hidden="1"/>
    </xf>
    <xf numFmtId="0" fontId="29" fillId="0" borderId="0" xfId="22" applyFont="1" applyFill="1" applyAlignment="1">
      <alignment wrapText="1"/>
    </xf>
    <xf numFmtId="0" fontId="29" fillId="0" borderId="0" xfId="22" applyFont="1" applyFill="1" applyAlignment="1">
      <alignment horizontal="center"/>
    </xf>
    <xf numFmtId="0" fontId="29" fillId="0" borderId="0" xfId="22" applyFont="1" applyAlignment="1">
      <alignment horizontal="center"/>
    </xf>
    <xf numFmtId="0" fontId="29" fillId="0" borderId="1" xfId="23" applyFont="1" applyBorder="1" applyAlignment="1">
      <alignment horizontal="left" wrapText="1"/>
    </xf>
    <xf numFmtId="0" fontId="30" fillId="0" borderId="1" xfId="22" applyFont="1" applyBorder="1" applyAlignment="1">
      <alignment horizontal="center" wrapText="1"/>
    </xf>
    <xf numFmtId="0" fontId="29" fillId="0" borderId="1" xfId="24" applyFont="1" applyFill="1" applyBorder="1" applyAlignment="1">
      <alignment horizontal="left" wrapText="1"/>
    </xf>
    <xf numFmtId="0" fontId="29" fillId="0" borderId="1" xfId="23" applyFont="1" applyBorder="1" applyAlignment="1">
      <alignment horizontal="right"/>
    </xf>
    <xf numFmtId="0" fontId="29" fillId="0" borderId="1" xfId="24" applyFont="1" applyFill="1" applyBorder="1" applyAlignment="1">
      <alignment horizontal="left" vertical="distributed" wrapText="1"/>
    </xf>
    <xf numFmtId="0" fontId="29" fillId="4" borderId="1" xfId="23" applyFont="1" applyFill="1" applyBorder="1" applyAlignment="1">
      <alignment horizontal="right" wrapText="1"/>
    </xf>
    <xf numFmtId="0" fontId="30" fillId="4" borderId="1" xfId="22" applyFont="1" applyFill="1" applyBorder="1" applyAlignment="1">
      <alignment horizontal="center" wrapText="1"/>
    </xf>
    <xf numFmtId="0" fontId="31" fillId="0" borderId="1" xfId="23" applyFont="1" applyBorder="1" applyAlignment="1">
      <alignment horizontal="left" wrapText="1"/>
    </xf>
    <xf numFmtId="0" fontId="31" fillId="0" borderId="1" xfId="23" applyFont="1" applyFill="1" applyBorder="1" applyAlignment="1">
      <alignment horizontal="right" wrapText="1"/>
    </xf>
    <xf numFmtId="0" fontId="29" fillId="0" borderId="1" xfId="22" applyFont="1" applyFill="1" applyBorder="1" applyAlignment="1">
      <alignment horizontal="left" wrapText="1"/>
    </xf>
    <xf numFmtId="0" fontId="29" fillId="0" borderId="1" xfId="22" applyFont="1" applyFill="1" applyBorder="1" applyAlignment="1">
      <alignment horizontal="right"/>
    </xf>
    <xf numFmtId="0" fontId="32" fillId="0" borderId="1" xfId="22" applyFont="1" applyFill="1" applyBorder="1" applyAlignment="1">
      <alignment horizontal="left" wrapText="1"/>
    </xf>
    <xf numFmtId="0" fontId="34" fillId="0" borderId="0" xfId="22" applyFont="1" applyFill="1" applyAlignment="1">
      <alignment wrapText="1"/>
    </xf>
    <xf numFmtId="0" fontId="34" fillId="0" borderId="0" xfId="22" applyFont="1" applyFill="1" applyAlignment="1">
      <alignment horizontal="center"/>
    </xf>
    <xf numFmtId="0" fontId="34" fillId="0" borderId="0" xfId="22" applyFont="1" applyAlignment="1">
      <alignment horizontal="center"/>
    </xf>
    <xf numFmtId="0" fontId="19" fillId="0" borderId="0" xfId="22" applyFont="1" applyFill="1" applyAlignment="1">
      <alignment horizontal="right" wrapText="1"/>
    </xf>
    <xf numFmtId="0" fontId="19" fillId="0" borderId="0" xfId="22" applyFont="1" applyFill="1" applyAlignment="1">
      <alignment horizontal="center"/>
    </xf>
    <xf numFmtId="0" fontId="19" fillId="0" borderId="0" xfId="22" applyFont="1" applyAlignment="1">
      <alignment horizontal="center"/>
    </xf>
    <xf numFmtId="0" fontId="28" fillId="0" borderId="0" xfId="22" applyFont="1" applyFill="1" applyAlignment="1">
      <alignment horizontal="right" wrapText="1"/>
    </xf>
    <xf numFmtId="0" fontId="23" fillId="0" borderId="0" xfId="22" applyFont="1" applyFill="1" applyAlignment="1">
      <alignment horizontal="center" wrapText="1"/>
    </xf>
    <xf numFmtId="0" fontId="6" fillId="0" borderId="0" xfId="3"/>
    <xf numFmtId="2" fontId="3" fillId="0" borderId="1" xfId="24" applyNumberFormat="1" applyFont="1" applyFill="1" applyBorder="1" applyAlignment="1">
      <alignment horizontal="right"/>
    </xf>
    <xf numFmtId="0" fontId="4" fillId="0" borderId="1" xfId="23" applyFont="1" applyBorder="1" applyAlignment="1">
      <alignment horizontal="left" wrapText="1"/>
    </xf>
    <xf numFmtId="0" fontId="4" fillId="0" borderId="1" xfId="24" applyFont="1" applyFill="1" applyBorder="1" applyAlignment="1">
      <alignment horizontal="left" wrapText="1"/>
    </xf>
    <xf numFmtId="0" fontId="4" fillId="0" borderId="1" xfId="24" applyFont="1" applyFill="1" applyBorder="1" applyAlignment="1">
      <alignment horizontal="left" vertical="distributed" wrapText="1"/>
    </xf>
    <xf numFmtId="2" fontId="3" fillId="0" borderId="3" xfId="24" applyNumberFormat="1" applyFont="1" applyFill="1" applyBorder="1" applyAlignment="1">
      <alignment horizontal="right"/>
    </xf>
    <xf numFmtId="2" fontId="3" fillId="0" borderId="3" xfId="24" applyNumberFormat="1" applyFont="1" applyFill="1" applyBorder="1" applyAlignment="1"/>
    <xf numFmtId="0" fontId="4" fillId="0" borderId="3" xfId="23" applyFont="1" applyBorder="1" applyAlignment="1">
      <alignment wrapText="1"/>
    </xf>
    <xf numFmtId="2" fontId="4" fillId="0" borderId="1" xfId="24" applyNumberFormat="1" applyFont="1" applyFill="1" applyBorder="1" applyAlignment="1">
      <alignment horizontal="right"/>
    </xf>
    <xf numFmtId="0" fontId="8" fillId="0" borderId="1" xfId="23" applyFont="1" applyBorder="1" applyAlignment="1">
      <alignment horizontal="left" wrapText="1"/>
    </xf>
    <xf numFmtId="0" fontId="4" fillId="0" borderId="1" xfId="22" applyFont="1" applyFill="1" applyBorder="1" applyAlignment="1">
      <alignment horizontal="left" wrapText="1"/>
    </xf>
    <xf numFmtId="0" fontId="4" fillId="0" borderId="1" xfId="24" applyFont="1" applyFill="1" applyBorder="1" applyAlignment="1">
      <alignment horizontal="right" wrapText="1"/>
    </xf>
    <xf numFmtId="0" fontId="4" fillId="0" borderId="0" xfId="24" applyFont="1" applyAlignment="1">
      <alignment horizontal="right" wrapText="1"/>
    </xf>
    <xf numFmtId="0" fontId="4" fillId="0" borderId="0" xfId="24" applyFont="1" applyFill="1"/>
    <xf numFmtId="0" fontId="5" fillId="0" borderId="0" xfId="24" applyFont="1" applyFill="1" applyBorder="1" applyAlignment="1">
      <alignment horizontal="right"/>
    </xf>
    <xf numFmtId="0" fontId="4" fillId="0" borderId="0" xfId="1" applyNumberFormat="1" applyFont="1" applyFill="1" applyAlignment="1" applyProtection="1">
      <alignment vertical="top" wrapText="1"/>
      <protection hidden="1"/>
    </xf>
    <xf numFmtId="0" fontId="3" fillId="0" borderId="0" xfId="5"/>
    <xf numFmtId="165" fontId="3" fillId="0" borderId="1" xfId="5" applyNumberFormat="1" applyBorder="1" applyAlignment="1">
      <alignment horizontal="center"/>
    </xf>
    <xf numFmtId="0" fontId="3" fillId="0" borderId="1" xfId="5" applyBorder="1" applyAlignment="1">
      <alignment horizontal="center"/>
    </xf>
    <xf numFmtId="0" fontId="3" fillId="0" borderId="5" xfId="5" applyBorder="1" applyAlignment="1">
      <alignment horizontal="center"/>
    </xf>
    <xf numFmtId="0" fontId="3" fillId="0" borderId="0" xfId="5" applyBorder="1"/>
    <xf numFmtId="0" fontId="3" fillId="0" borderId="0" xfId="5" applyBorder="1" applyAlignment="1">
      <alignment horizontal="center"/>
    </xf>
    <xf numFmtId="0" fontId="3" fillId="0" borderId="0" xfId="5" applyAlignment="1">
      <alignment horizontal="right"/>
    </xf>
    <xf numFmtId="0" fontId="3" fillId="0" borderId="0" xfId="5" applyAlignment="1">
      <alignment horizontal="left" wrapText="1"/>
    </xf>
    <xf numFmtId="49" fontId="3" fillId="0" borderId="0" xfId="5" applyNumberFormat="1" applyAlignment="1"/>
    <xf numFmtId="0" fontId="13" fillId="0" borderId="0" xfId="26" applyFont="1" applyFill="1" applyBorder="1" applyAlignment="1">
      <alignment vertical="center" wrapText="1"/>
    </xf>
    <xf numFmtId="0" fontId="39" fillId="0" borderId="0" xfId="1" applyNumberFormat="1" applyFont="1" applyFill="1" applyAlignment="1" applyProtection="1">
      <alignment horizontal="center" vertical="top" wrapText="1"/>
      <protection hidden="1"/>
    </xf>
    <xf numFmtId="0" fontId="40" fillId="0" borderId="0" xfId="5" applyFont="1"/>
    <xf numFmtId="0" fontId="1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49" fontId="14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right" vertical="center" wrapText="1"/>
    </xf>
    <xf numFmtId="0" fontId="14" fillId="0" borderId="0" xfId="0" applyFont="1" applyFill="1" applyAlignment="1">
      <alignment horizontal="right" vertical="center" wrapText="1"/>
    </xf>
    <xf numFmtId="49" fontId="13" fillId="0" borderId="0" xfId="0" applyNumberFormat="1" applyFont="1" applyFill="1" applyAlignment="1">
      <alignment horizontal="right" vertical="center"/>
    </xf>
    <xf numFmtId="49" fontId="14" fillId="0" borderId="0" xfId="0" applyNumberFormat="1" applyFont="1" applyFill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center" wrapText="1"/>
    </xf>
    <xf numFmtId="165" fontId="41" fillId="0" borderId="2" xfId="0" applyNumberFormat="1" applyFont="1" applyFill="1" applyBorder="1" applyAlignment="1">
      <alignment horizontal="center" vertical="top" wrapText="1"/>
    </xf>
    <xf numFmtId="0" fontId="41" fillId="0" borderId="2" xfId="0" applyFont="1" applyFill="1" applyBorder="1" applyAlignment="1">
      <alignment horizontal="center" vertical="top" wrapText="1"/>
    </xf>
    <xf numFmtId="49" fontId="41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0" fillId="0" borderId="1" xfId="3" applyNumberFormat="1" applyFont="1" applyFill="1" applyBorder="1" applyAlignment="1">
      <alignment horizontal="center" wrapText="1"/>
    </xf>
    <xf numFmtId="0" fontId="42" fillId="0" borderId="0" xfId="24" applyFont="1" applyFill="1" applyBorder="1" applyAlignment="1">
      <alignment wrapText="1"/>
    </xf>
    <xf numFmtId="0" fontId="3" fillId="0" borderId="1" xfId="5" applyBorder="1" applyAlignment="1">
      <alignment horizontal="center"/>
    </xf>
    <xf numFmtId="0" fontId="28" fillId="4" borderId="0" xfId="20" applyFont="1" applyFill="1" applyBorder="1" applyAlignment="1">
      <alignment horizontal="center" vertical="center" wrapText="1"/>
    </xf>
    <xf numFmtId="0" fontId="23" fillId="3" borderId="1" xfId="20" applyFont="1" applyFill="1" applyBorder="1" applyAlignment="1">
      <alignment horizontal="center"/>
    </xf>
    <xf numFmtId="165" fontId="23" fillId="3" borderId="1" xfId="20" applyNumberFormat="1" applyFont="1" applyFill="1" applyBorder="1" applyAlignment="1">
      <alignment horizontal="right"/>
    </xf>
    <xf numFmtId="0" fontId="33" fillId="0" borderId="1" xfId="22" applyFont="1" applyFill="1" applyBorder="1" applyAlignment="1">
      <alignment horizontal="center" wrapText="1"/>
    </xf>
    <xf numFmtId="0" fontId="29" fillId="0" borderId="1" xfId="23" applyFont="1" applyFill="1" applyBorder="1" applyAlignment="1">
      <alignment horizontal="right" wrapText="1"/>
    </xf>
    <xf numFmtId="0" fontId="4" fillId="0" borderId="0" xfId="0" applyFont="1" applyFill="1" applyAlignment="1">
      <alignment horizontal="right"/>
    </xf>
    <xf numFmtId="165" fontId="41" fillId="0" borderId="1" xfId="1" applyNumberFormat="1" applyFont="1" applyBorder="1"/>
    <xf numFmtId="0" fontId="4" fillId="0" borderId="0" xfId="0" applyFont="1" applyFill="1"/>
    <xf numFmtId="167" fontId="4" fillId="0" borderId="0" xfId="0" applyNumberFormat="1" applyFont="1" applyFill="1"/>
    <xf numFmtId="0" fontId="14" fillId="0" borderId="0" xfId="0" applyFont="1" applyFill="1"/>
    <xf numFmtId="0" fontId="13" fillId="0" borderId="1" xfId="0" applyFont="1" applyFill="1" applyBorder="1"/>
    <xf numFmtId="0" fontId="14" fillId="0" borderId="1" xfId="0" applyFont="1" applyBorder="1" applyAlignment="1">
      <alignment horizontal="left"/>
    </xf>
    <xf numFmtId="0" fontId="4" fillId="0" borderId="0" xfId="0" applyFont="1" applyFill="1" applyBorder="1"/>
    <xf numFmtId="165" fontId="14" fillId="0" borderId="0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left"/>
    </xf>
    <xf numFmtId="0" fontId="14" fillId="0" borderId="1" xfId="0" applyFont="1" applyBorder="1" applyAlignment="1">
      <alignment horizontal="left" wrapText="1"/>
    </xf>
    <xf numFmtId="0" fontId="5" fillId="0" borderId="0" xfId="0" applyFont="1" applyFill="1"/>
    <xf numFmtId="165" fontId="14" fillId="0" borderId="0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43" fillId="0" borderId="0" xfId="26" applyFont="1" applyFill="1"/>
    <xf numFmtId="167" fontId="43" fillId="0" borderId="0" xfId="26" applyNumberFormat="1" applyFont="1" applyFill="1" applyAlignment="1">
      <alignment horizontal="center" vertical="justify"/>
    </xf>
    <xf numFmtId="0" fontId="43" fillId="0" borderId="0" xfId="26" applyFont="1" applyFill="1" applyAlignment="1">
      <alignment horizontal="center"/>
    </xf>
    <xf numFmtId="167" fontId="43" fillId="0" borderId="0" xfId="26" applyNumberFormat="1" applyFont="1" applyFill="1"/>
    <xf numFmtId="165" fontId="19" fillId="0" borderId="1" xfId="26" applyNumberFormat="1" applyFont="1" applyFill="1" applyBorder="1" applyAlignment="1">
      <alignment horizontal="center" vertical="center" wrapText="1"/>
    </xf>
    <xf numFmtId="49" fontId="27" fillId="0" borderId="1" xfId="28" applyNumberFormat="1" applyFont="1" applyFill="1" applyBorder="1" applyAlignment="1">
      <alignment wrapText="1"/>
    </xf>
    <xf numFmtId="167" fontId="45" fillId="0" borderId="0" xfId="26" applyNumberFormat="1" applyFont="1" applyFill="1" applyAlignment="1">
      <alignment horizontal="center" vertical="justify"/>
    </xf>
    <xf numFmtId="0" fontId="14" fillId="0" borderId="0" xfId="26" applyFont="1" applyFill="1" applyAlignment="1">
      <alignment horizontal="center" vertical="top"/>
    </xf>
    <xf numFmtId="0" fontId="14" fillId="0" borderId="0" xfId="26" applyFont="1" applyFill="1" applyAlignment="1">
      <alignment vertical="top"/>
    </xf>
    <xf numFmtId="0" fontId="19" fillId="0" borderId="0" xfId="26" applyFont="1" applyFill="1" applyBorder="1" applyAlignment="1">
      <alignment vertical="center" wrapText="1"/>
    </xf>
    <xf numFmtId="0" fontId="3" fillId="0" borderId="0" xfId="5" applyFont="1" applyAlignment="1">
      <alignment horizontal="right"/>
    </xf>
    <xf numFmtId="0" fontId="38" fillId="0" borderId="0" xfId="26" applyFill="1"/>
    <xf numFmtId="0" fontId="14" fillId="0" borderId="0" xfId="26" applyFont="1" applyFill="1"/>
    <xf numFmtId="167" fontId="27" fillId="0" borderId="1" xfId="26" applyNumberFormat="1" applyFont="1" applyFill="1" applyBorder="1" applyAlignment="1">
      <alignment horizontal="center" vertical="center"/>
    </xf>
    <xf numFmtId="165" fontId="23" fillId="3" borderId="1" xfId="20" applyNumberFormat="1" applyFont="1" applyFill="1" applyBorder="1" applyAlignment="1">
      <alignment horizontal="right"/>
    </xf>
    <xf numFmtId="0" fontId="19" fillId="4" borderId="1" xfId="29" applyFont="1" applyFill="1" applyBorder="1" applyAlignment="1"/>
    <xf numFmtId="0" fontId="19" fillId="4" borderId="1" xfId="20" applyFont="1" applyFill="1" applyBorder="1" applyAlignment="1">
      <alignment vertical="distributed"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0" xfId="0" applyNumberFormat="1" applyFont="1" applyFill="1" applyAlignment="1">
      <alignment horizontal="center" vertical="center"/>
    </xf>
    <xf numFmtId="49" fontId="13" fillId="0" borderId="0" xfId="0" applyNumberFormat="1" applyFont="1" applyFill="1" applyAlignment="1">
      <alignment horizontal="right" vertical="center"/>
    </xf>
    <xf numFmtId="49" fontId="14" fillId="0" borderId="0" xfId="0" applyNumberFormat="1" applyFont="1" applyFill="1" applyAlignment="1">
      <alignment horizontal="right" vertical="center"/>
    </xf>
    <xf numFmtId="0" fontId="4" fillId="0" borderId="0" xfId="1" applyNumberFormat="1" applyFont="1" applyFill="1" applyAlignment="1" applyProtection="1">
      <alignment horizontal="center" vertical="top" wrapText="1"/>
      <protection hidden="1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165" fontId="4" fillId="4" borderId="0" xfId="20" applyNumberFormat="1" applyFont="1" applyFill="1" applyBorder="1" applyAlignment="1">
      <alignment horizontal="right" vertical="center"/>
    </xf>
    <xf numFmtId="0" fontId="4" fillId="4" borderId="0" xfId="20" applyFont="1" applyFill="1"/>
    <xf numFmtId="0" fontId="21" fillId="4" borderId="0" xfId="20" applyFont="1" applyFill="1"/>
    <xf numFmtId="0" fontId="47" fillId="4" borderId="0" xfId="20" applyFont="1" applyFill="1"/>
    <xf numFmtId="0" fontId="47" fillId="4" borderId="0" xfId="20" applyFont="1" applyFill="1" applyAlignment="1"/>
    <xf numFmtId="165" fontId="47" fillId="4" borderId="0" xfId="20" applyNumberFormat="1" applyFont="1" applyFill="1" applyBorder="1" applyAlignment="1">
      <alignment horizontal="right" vertical="center"/>
    </xf>
    <xf numFmtId="0" fontId="42" fillId="4" borderId="0" xfId="20" applyFont="1" applyFill="1"/>
    <xf numFmtId="0" fontId="47" fillId="4" borderId="0" xfId="20" applyFont="1" applyFill="1" applyAlignment="1">
      <alignment horizontal="right"/>
    </xf>
    <xf numFmtId="165" fontId="42" fillId="4" borderId="0" xfId="20" applyNumberFormat="1" applyFont="1" applyFill="1" applyBorder="1" applyAlignment="1">
      <alignment horizontal="right" vertical="center"/>
    </xf>
    <xf numFmtId="0" fontId="42" fillId="4" borderId="0" xfId="20" applyFont="1" applyFill="1" applyAlignment="1"/>
    <xf numFmtId="165" fontId="23" fillId="4" borderId="1" xfId="20" applyNumberFormat="1" applyFont="1" applyFill="1" applyBorder="1" applyAlignment="1">
      <alignment horizontal="right"/>
    </xf>
    <xf numFmtId="165" fontId="19" fillId="4" borderId="1" xfId="20" applyNumberFormat="1" applyFont="1" applyFill="1" applyBorder="1" applyAlignment="1">
      <alignment horizontal="right"/>
    </xf>
    <xf numFmtId="0" fontId="22" fillId="4" borderId="1" xfId="20" applyFont="1" applyFill="1" applyBorder="1" applyAlignment="1"/>
    <xf numFmtId="0" fontId="42" fillId="0" borderId="0" xfId="20" applyFont="1" applyFill="1"/>
    <xf numFmtId="0" fontId="22" fillId="4" borderId="1" xfId="30" applyFont="1" applyFill="1" applyBorder="1" applyAlignment="1">
      <alignment wrapText="1"/>
    </xf>
    <xf numFmtId="0" fontId="19" fillId="4" borderId="1" xfId="16" applyNumberFormat="1" applyFont="1" applyFill="1" applyBorder="1" applyAlignment="1" applyProtection="1">
      <alignment horizontal="justify" vertical="center"/>
      <protection hidden="1"/>
    </xf>
    <xf numFmtId="165" fontId="27" fillId="4" borderId="1" xfId="20" applyNumberFormat="1" applyFont="1" applyFill="1" applyBorder="1" applyAlignment="1">
      <alignment horizontal="right" wrapText="1"/>
    </xf>
    <xf numFmtId="165" fontId="23" fillId="4" borderId="1" xfId="20" applyNumberFormat="1" applyFont="1" applyFill="1" applyBorder="1" applyAlignment="1">
      <alignment horizontal="center"/>
    </xf>
    <xf numFmtId="0" fontId="23" fillId="4" borderId="1" xfId="20" applyFont="1" applyFill="1" applyBorder="1" applyAlignment="1">
      <alignment horizontal="center" wrapText="1"/>
    </xf>
    <xf numFmtId="165" fontId="19" fillId="4" borderId="0" xfId="20" applyNumberFormat="1" applyFont="1" applyFill="1" applyBorder="1" applyAlignment="1">
      <alignment horizontal="right" vertical="center"/>
    </xf>
    <xf numFmtId="0" fontId="20" fillId="4" borderId="0" xfId="20" applyFont="1" applyFill="1" applyAlignment="1"/>
    <xf numFmtId="0" fontId="28" fillId="4" borderId="0" xfId="20" applyFont="1" applyFill="1" applyBorder="1" applyAlignment="1">
      <alignment vertical="center" wrapText="1"/>
    </xf>
    <xf numFmtId="0" fontId="3" fillId="0" borderId="1" xfId="5" applyBorder="1" applyAlignment="1">
      <alignment horizontal="center"/>
    </xf>
    <xf numFmtId="165" fontId="4" fillId="0" borderId="0" xfId="1" applyNumberFormat="1" applyFont="1" applyBorder="1"/>
    <xf numFmtId="49" fontId="8" fillId="0" borderId="0" xfId="2" applyNumberFormat="1" applyFont="1" applyFill="1" applyBorder="1" applyAlignment="1">
      <alignment horizontal="center" wrapText="1"/>
    </xf>
    <xf numFmtId="49" fontId="9" fillId="0" borderId="0" xfId="2" applyNumberFormat="1" applyFont="1" applyBorder="1" applyAlignment="1">
      <alignment horizontal="center" wrapText="1"/>
    </xf>
    <xf numFmtId="49" fontId="8" fillId="0" borderId="0" xfId="0" applyNumberFormat="1" applyFont="1" applyFill="1" applyBorder="1" applyAlignment="1">
      <alignment wrapText="1"/>
    </xf>
    <xf numFmtId="49" fontId="9" fillId="0" borderId="0" xfId="2" applyNumberFormat="1" applyFont="1" applyFill="1" applyBorder="1" applyAlignment="1">
      <alignment horizontal="center" wrapText="1"/>
    </xf>
    <xf numFmtId="165" fontId="5" fillId="0" borderId="0" xfId="1" applyNumberFormat="1" applyFont="1" applyBorder="1"/>
    <xf numFmtId="49" fontId="9" fillId="0" borderId="0" xfId="0" applyNumberFormat="1" applyFont="1" applyFill="1" applyBorder="1" applyAlignment="1">
      <alignment horizontal="center" wrapText="1"/>
    </xf>
    <xf numFmtId="49" fontId="9" fillId="0" borderId="0" xfId="0" applyNumberFormat="1" applyFont="1" applyBorder="1" applyAlignment="1">
      <alignment horizontal="center" wrapText="1"/>
    </xf>
    <xf numFmtId="49" fontId="9" fillId="0" borderId="0" xfId="0" applyNumberFormat="1" applyFont="1" applyFill="1" applyBorder="1" applyAlignment="1">
      <alignment wrapText="1"/>
    </xf>
    <xf numFmtId="165" fontId="4" fillId="0" borderId="1" xfId="1" applyNumberFormat="1" applyFont="1" applyBorder="1" applyAlignment="1"/>
    <xf numFmtId="0" fontId="4" fillId="0" borderId="0" xfId="1" applyFont="1" applyAlignment="1" applyProtection="1">
      <protection hidden="1"/>
    </xf>
    <xf numFmtId="0" fontId="14" fillId="0" borderId="0" xfId="1" applyNumberFormat="1" applyFont="1" applyFill="1" applyAlignment="1" applyProtection="1">
      <alignment horizontal="right" wrapText="1"/>
      <protection hidden="1"/>
    </xf>
    <xf numFmtId="0" fontId="14" fillId="0" borderId="1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1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14" fillId="0" borderId="1" xfId="0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horizontal="center" vertical="center" wrapText="1"/>
    </xf>
    <xf numFmtId="49" fontId="27" fillId="0" borderId="1" xfId="3" applyNumberFormat="1" applyFont="1" applyFill="1" applyBorder="1" applyAlignment="1">
      <alignment wrapText="1"/>
    </xf>
    <xf numFmtId="0" fontId="27" fillId="0" borderId="1" xfId="26" applyFont="1" applyFill="1" applyBorder="1" applyAlignment="1">
      <alignment horizontal="center" vertical="center"/>
    </xf>
    <xf numFmtId="0" fontId="46" fillId="0" borderId="1" xfId="26" applyFont="1" applyFill="1" applyBorder="1"/>
    <xf numFmtId="0" fontId="46" fillId="0" borderId="1" xfId="26" applyFont="1" applyFill="1" applyBorder="1" applyAlignment="1">
      <alignment horizontal="center"/>
    </xf>
    <xf numFmtId="167" fontId="46" fillId="0" borderId="1" xfId="26" applyNumberFormat="1" applyFont="1" applyFill="1" applyBorder="1" applyAlignment="1">
      <alignment horizontal="center" vertical="justify"/>
    </xf>
    <xf numFmtId="167" fontId="46" fillId="0" borderId="1" xfId="26" applyNumberFormat="1" applyFont="1" applyFill="1" applyBorder="1" applyAlignment="1">
      <alignment horizontal="center"/>
    </xf>
    <xf numFmtId="165" fontId="13" fillId="0" borderId="1" xfId="0" applyNumberFormat="1" applyFont="1" applyFill="1" applyBorder="1" applyAlignment="1">
      <alignment horizontal="center"/>
    </xf>
    <xf numFmtId="0" fontId="4" fillId="0" borderId="0" xfId="1" applyNumberFormat="1" applyFont="1" applyFill="1" applyAlignment="1" applyProtection="1">
      <alignment horizontal="center" vertical="top" wrapText="1"/>
      <protection hidden="1"/>
    </xf>
    <xf numFmtId="0" fontId="4" fillId="0" borderId="0" xfId="1" applyNumberFormat="1" applyFont="1" applyFill="1" applyAlignment="1" applyProtection="1">
      <alignment horizontal="center" vertical="top" wrapText="1"/>
      <protection hidden="1"/>
    </xf>
    <xf numFmtId="0" fontId="1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13" fillId="0" borderId="0" xfId="0" applyFont="1" applyFill="1" applyBorder="1" applyAlignment="1">
      <alignment vertical="center" wrapText="1"/>
    </xf>
    <xf numFmtId="0" fontId="4" fillId="0" borderId="0" xfId="3" applyFont="1" applyFill="1"/>
    <xf numFmtId="167" fontId="4" fillId="0" borderId="0" xfId="3" applyNumberFormat="1" applyFont="1" applyFill="1"/>
    <xf numFmtId="0" fontId="14" fillId="0" borderId="0" xfId="3" applyFont="1" applyFill="1"/>
    <xf numFmtId="0" fontId="4" fillId="0" borderId="0" xfId="3" applyFont="1" applyFill="1" applyBorder="1"/>
    <xf numFmtId="165" fontId="14" fillId="0" borderId="0" xfId="3" applyNumberFormat="1" applyFont="1" applyFill="1" applyBorder="1" applyAlignment="1">
      <alignment horizontal="center"/>
    </xf>
    <xf numFmtId="0" fontId="13" fillId="0" borderId="1" xfId="3" applyFont="1" applyFill="1" applyBorder="1"/>
    <xf numFmtId="165" fontId="14" fillId="0" borderId="0" xfId="3" applyNumberFormat="1" applyFont="1" applyFill="1" applyBorder="1" applyAlignment="1">
      <alignment horizontal="center" vertical="center" wrapText="1"/>
    </xf>
    <xf numFmtId="0" fontId="14" fillId="0" borderId="3" xfId="3" applyFont="1" applyFill="1" applyBorder="1" applyAlignment="1">
      <alignment horizontal="left" vertical="center" wrapText="1"/>
    </xf>
    <xf numFmtId="0" fontId="14" fillId="0" borderId="3" xfId="3" applyFont="1" applyFill="1" applyBorder="1" applyAlignment="1">
      <alignment horizontal="center" vertical="center" wrapText="1"/>
    </xf>
    <xf numFmtId="0" fontId="4" fillId="0" borderId="0" xfId="3" applyFont="1" applyFill="1" applyAlignment="1">
      <alignment horizontal="right"/>
    </xf>
    <xf numFmtId="0" fontId="4" fillId="0" borderId="11" xfId="3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center" vertical="center" wrapText="1"/>
    </xf>
    <xf numFmtId="0" fontId="14" fillId="0" borderId="1" xfId="3" applyFont="1" applyBorder="1" applyAlignment="1">
      <alignment horizontal="left"/>
    </xf>
    <xf numFmtId="0" fontId="4" fillId="0" borderId="0" xfId="1" applyNumberFormat="1" applyFont="1" applyFill="1" applyAlignment="1" applyProtection="1">
      <alignment horizontal="center" vertical="top" wrapText="1"/>
      <protection hidden="1"/>
    </xf>
    <xf numFmtId="165" fontId="13" fillId="0" borderId="1" xfId="3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0" fontId="4" fillId="0" borderId="0" xfId="3" applyFont="1" applyFill="1" applyAlignment="1">
      <alignment horizontal="right"/>
    </xf>
    <xf numFmtId="0" fontId="13" fillId="0" borderId="0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165" fontId="14" fillId="0" borderId="1" xfId="3" applyNumberFormat="1" applyFont="1" applyFill="1" applyBorder="1" applyAlignment="1">
      <alignment horizontal="center"/>
    </xf>
    <xf numFmtId="165" fontId="14" fillId="0" borderId="6" xfId="3" applyNumberFormat="1" applyFont="1" applyFill="1" applyBorder="1" applyAlignment="1">
      <alignment horizontal="center" vertical="center" wrapText="1"/>
    </xf>
    <xf numFmtId="165" fontId="14" fillId="0" borderId="4" xfId="3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0" fontId="14" fillId="0" borderId="1" xfId="0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right" vertical="center" wrapText="1"/>
    </xf>
    <xf numFmtId="49" fontId="14" fillId="0" borderId="0" xfId="0" applyNumberFormat="1" applyFont="1" applyFill="1" applyAlignment="1">
      <alignment horizontal="right" vertical="center"/>
    </xf>
    <xf numFmtId="49" fontId="13" fillId="0" borderId="0" xfId="0" applyNumberFormat="1" applyFont="1" applyFill="1" applyAlignment="1">
      <alignment horizontal="right" vertical="center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49" fontId="14" fillId="0" borderId="6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0" xfId="1" applyNumberFormat="1" applyFont="1" applyFill="1" applyAlignment="1" applyProtection="1">
      <alignment horizontal="center" wrapText="1"/>
      <protection hidden="1"/>
    </xf>
    <xf numFmtId="0" fontId="4" fillId="0" borderId="0" xfId="1" applyFont="1" applyAlignment="1" applyProtection="1">
      <alignment horizontal="right"/>
      <protection hidden="1"/>
    </xf>
    <xf numFmtId="0" fontId="4" fillId="0" borderId="0" xfId="1" applyFont="1" applyAlignment="1" applyProtection="1">
      <alignment horizontal="center"/>
      <protection hidden="1"/>
    </xf>
    <xf numFmtId="0" fontId="14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23" fillId="4" borderId="1" xfId="20" applyFont="1" applyFill="1" applyBorder="1" applyAlignment="1">
      <alignment horizontal="left"/>
    </xf>
    <xf numFmtId="0" fontId="42" fillId="0" borderId="0" xfId="1" applyNumberFormat="1" applyFont="1" applyFill="1" applyAlignment="1" applyProtection="1">
      <alignment horizontal="center" vertical="top" wrapText="1"/>
      <protection hidden="1"/>
    </xf>
    <xf numFmtId="0" fontId="28" fillId="4" borderId="0" xfId="20" applyFont="1" applyFill="1" applyBorder="1" applyAlignment="1">
      <alignment horizontal="center" vertical="center" wrapText="1"/>
    </xf>
    <xf numFmtId="0" fontId="19" fillId="4" borderId="1" xfId="21" applyFont="1" applyFill="1" applyBorder="1" applyAlignment="1">
      <alignment horizontal="center" wrapText="1"/>
    </xf>
    <xf numFmtId="0" fontId="19" fillId="4" borderId="1" xfId="21" applyFont="1" applyFill="1" applyBorder="1" applyAlignment="1">
      <alignment horizontal="center" vertical="center" wrapText="1"/>
    </xf>
    <xf numFmtId="0" fontId="19" fillId="4" borderId="1" xfId="20" applyFont="1" applyFill="1" applyBorder="1" applyAlignment="1">
      <alignment horizontal="center" wrapText="1"/>
    </xf>
    <xf numFmtId="0" fontId="23" fillId="3" borderId="1" xfId="20" applyFont="1" applyFill="1" applyBorder="1" applyAlignment="1">
      <alignment horizontal="left" vertical="center"/>
    </xf>
    <xf numFmtId="0" fontId="23" fillId="3" borderId="1" xfId="20" applyFont="1" applyFill="1" applyBorder="1" applyAlignment="1">
      <alignment horizontal="center"/>
    </xf>
    <xf numFmtId="0" fontId="23" fillId="4" borderId="1" xfId="20" applyFont="1" applyFill="1" applyBorder="1" applyAlignment="1">
      <alignment horizontal="left" vertical="top" wrapText="1"/>
    </xf>
    <xf numFmtId="165" fontId="23" fillId="3" borderId="1" xfId="20" applyNumberFormat="1" applyFont="1" applyFill="1" applyBorder="1" applyAlignment="1">
      <alignment horizontal="right"/>
    </xf>
    <xf numFmtId="0" fontId="23" fillId="0" borderId="0" xfId="26" applyFont="1" applyFill="1" applyBorder="1" applyAlignment="1">
      <alignment horizontal="center" vertical="center" wrapText="1"/>
    </xf>
    <xf numFmtId="167" fontId="19" fillId="0" borderId="3" xfId="26" applyNumberFormat="1" applyFont="1" applyFill="1" applyBorder="1" applyAlignment="1">
      <alignment horizontal="center" vertical="center" wrapText="1"/>
    </xf>
    <xf numFmtId="167" fontId="19" fillId="0" borderId="2" xfId="26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165" fontId="14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wrapText="1"/>
    </xf>
    <xf numFmtId="0" fontId="22" fillId="4" borderId="1" xfId="20" applyFont="1" applyFill="1" applyBorder="1" applyAlignment="1">
      <alignment horizontal="left"/>
    </xf>
    <xf numFmtId="0" fontId="22" fillId="3" borderId="1" xfId="20" applyFont="1" applyFill="1" applyBorder="1" applyAlignment="1">
      <alignment horizontal="center"/>
    </xf>
    <xf numFmtId="0" fontId="19" fillId="0" borderId="0" xfId="24" applyFont="1" applyFill="1" applyBorder="1" applyAlignment="1">
      <alignment horizontal="right" wrapText="1"/>
    </xf>
    <xf numFmtId="0" fontId="35" fillId="0" borderId="0" xfId="22" applyFont="1" applyAlignment="1">
      <alignment horizontal="center" wrapText="1"/>
    </xf>
    <xf numFmtId="0" fontId="33" fillId="0" borderId="1" xfId="22" applyFont="1" applyFill="1" applyBorder="1" applyAlignment="1">
      <alignment horizontal="center" wrapText="1"/>
    </xf>
    <xf numFmtId="0" fontId="30" fillId="0" borderId="3" xfId="22" applyFont="1" applyBorder="1" applyAlignment="1">
      <alignment horizontal="center" wrapText="1"/>
    </xf>
    <xf numFmtId="0" fontId="30" fillId="0" borderId="2" xfId="22" applyFont="1" applyBorder="1" applyAlignment="1">
      <alignment horizontal="center" wrapText="1"/>
    </xf>
    <xf numFmtId="0" fontId="29" fillId="0" borderId="1" xfId="23" applyFont="1" applyFill="1" applyBorder="1" applyAlignment="1">
      <alignment horizontal="right" wrapText="1"/>
    </xf>
    <xf numFmtId="0" fontId="29" fillId="0" borderId="3" xfId="23" applyFont="1" applyBorder="1" applyAlignment="1">
      <alignment horizontal="left" wrapText="1"/>
    </xf>
    <xf numFmtId="0" fontId="29" fillId="0" borderId="2" xfId="23" applyFont="1" applyBorder="1" applyAlignment="1">
      <alignment horizontal="left" wrapText="1"/>
    </xf>
    <xf numFmtId="0" fontId="13" fillId="0" borderId="0" xfId="24" applyFont="1" applyFill="1" applyAlignment="1">
      <alignment horizontal="center" wrapText="1"/>
    </xf>
    <xf numFmtId="0" fontId="5" fillId="0" borderId="0" xfId="24" applyFont="1" applyFill="1" applyAlignment="1">
      <alignment horizontal="center"/>
    </xf>
    <xf numFmtId="0" fontId="4" fillId="0" borderId="3" xfId="24" applyFont="1" applyFill="1" applyBorder="1" applyAlignment="1">
      <alignment horizontal="center" vertical="center" wrapText="1"/>
    </xf>
    <xf numFmtId="0" fontId="4" fillId="0" borderId="2" xfId="24" applyFont="1" applyFill="1" applyBorder="1" applyAlignment="1">
      <alignment horizontal="center" vertical="center" wrapText="1"/>
    </xf>
    <xf numFmtId="0" fontId="4" fillId="0" borderId="6" xfId="24" applyFont="1" applyFill="1" applyBorder="1" applyAlignment="1">
      <alignment horizontal="center" vertical="center" wrapText="1"/>
    </xf>
    <xf numFmtId="0" fontId="4" fillId="0" borderId="5" xfId="24" applyFont="1" applyFill="1" applyBorder="1" applyAlignment="1">
      <alignment horizontal="center" vertical="center" wrapText="1"/>
    </xf>
    <xf numFmtId="0" fontId="4" fillId="0" borderId="4" xfId="24" applyFont="1" applyFill="1" applyBorder="1" applyAlignment="1">
      <alignment horizontal="center" vertical="center" wrapText="1"/>
    </xf>
    <xf numFmtId="0" fontId="4" fillId="0" borderId="0" xfId="24" applyFont="1" applyFill="1" applyBorder="1" applyAlignment="1">
      <alignment horizontal="center" wrapText="1"/>
    </xf>
    <xf numFmtId="0" fontId="3" fillId="0" borderId="6" xfId="5" applyBorder="1" applyAlignment="1">
      <alignment horizontal="center" vertical="center" wrapText="1"/>
    </xf>
    <xf numFmtId="0" fontId="3" fillId="0" borderId="5" xfId="5" applyBorder="1" applyAlignment="1">
      <alignment horizontal="center" vertical="center" wrapText="1"/>
    </xf>
    <xf numFmtId="0" fontId="3" fillId="0" borderId="4" xfId="5" applyBorder="1" applyAlignment="1">
      <alignment horizontal="center" vertical="center" wrapText="1"/>
    </xf>
    <xf numFmtId="0" fontId="3" fillId="0" borderId="6" xfId="5" applyBorder="1" applyAlignment="1">
      <alignment horizontal="center"/>
    </xf>
    <xf numFmtId="0" fontId="3" fillId="0" borderId="4" xfId="5" applyBorder="1" applyAlignment="1">
      <alignment horizontal="center"/>
    </xf>
    <xf numFmtId="0" fontId="3" fillId="0" borderId="9" xfId="5" applyBorder="1" applyAlignment="1">
      <alignment horizontal="center" vertical="center" wrapText="1"/>
    </xf>
    <xf numFmtId="0" fontId="3" fillId="0" borderId="8" xfId="5" applyBorder="1" applyAlignment="1">
      <alignment horizontal="center" vertical="center" wrapText="1"/>
    </xf>
    <xf numFmtId="0" fontId="3" fillId="0" borderId="7" xfId="5" applyBorder="1" applyAlignment="1">
      <alignment horizontal="center" vertical="center" wrapText="1"/>
    </xf>
    <xf numFmtId="0" fontId="3" fillId="0" borderId="12" xfId="5" applyBorder="1" applyAlignment="1">
      <alignment horizontal="center" vertical="center" wrapText="1"/>
    </xf>
    <xf numFmtId="0" fontId="3" fillId="0" borderId="11" xfId="5" applyBorder="1" applyAlignment="1">
      <alignment horizontal="center" vertical="center" wrapText="1"/>
    </xf>
    <xf numFmtId="0" fontId="3" fillId="0" borderId="10" xfId="5" applyBorder="1" applyAlignment="1">
      <alignment horizontal="center" vertical="center" wrapText="1"/>
    </xf>
    <xf numFmtId="0" fontId="3" fillId="0" borderId="3" xfId="5" applyBorder="1" applyAlignment="1">
      <alignment horizontal="center"/>
    </xf>
    <xf numFmtId="0" fontId="3" fillId="0" borderId="2" xfId="5" applyBorder="1" applyAlignment="1">
      <alignment horizontal="center"/>
    </xf>
    <xf numFmtId="49" fontId="37" fillId="0" borderId="6" xfId="0" applyNumberFormat="1" applyFont="1" applyFill="1" applyBorder="1" applyAlignment="1">
      <alignment horizontal="center" vertical="center" wrapText="1"/>
    </xf>
    <xf numFmtId="49" fontId="37" fillId="0" borderId="5" xfId="0" applyNumberFormat="1" applyFont="1" applyFill="1" applyBorder="1" applyAlignment="1">
      <alignment horizontal="center" vertical="center" wrapText="1"/>
    </xf>
    <xf numFmtId="49" fontId="37" fillId="0" borderId="4" xfId="0" applyNumberFormat="1" applyFont="1" applyFill="1" applyBorder="1" applyAlignment="1">
      <alignment horizontal="center" vertical="center" wrapText="1"/>
    </xf>
    <xf numFmtId="0" fontId="3" fillId="0" borderId="13" xfId="5" applyBorder="1" applyAlignment="1">
      <alignment horizontal="center" vertical="center" wrapText="1"/>
    </xf>
    <xf numFmtId="0" fontId="3" fillId="0" borderId="0" xfId="5" applyBorder="1" applyAlignment="1">
      <alignment horizontal="center" vertical="center" wrapText="1"/>
    </xf>
    <xf numFmtId="0" fontId="3" fillId="0" borderId="14" xfId="5" applyBorder="1" applyAlignment="1">
      <alignment horizontal="center" vertical="center" wrapText="1"/>
    </xf>
    <xf numFmtId="0" fontId="3" fillId="0" borderId="15" xfId="5" applyBorder="1" applyAlignment="1">
      <alignment horizontal="center"/>
    </xf>
    <xf numFmtId="49" fontId="37" fillId="0" borderId="9" xfId="0" applyNumberFormat="1" applyFont="1" applyFill="1" applyBorder="1" applyAlignment="1">
      <alignment horizontal="center" vertical="center" wrapText="1"/>
    </xf>
    <xf numFmtId="49" fontId="37" fillId="0" borderId="8" xfId="0" applyNumberFormat="1" applyFont="1" applyFill="1" applyBorder="1" applyAlignment="1">
      <alignment horizontal="center" vertical="center" wrapText="1"/>
    </xf>
    <xf numFmtId="49" fontId="37" fillId="0" borderId="7" xfId="0" applyNumberFormat="1" applyFont="1" applyFill="1" applyBorder="1" applyAlignment="1">
      <alignment horizontal="center" vertical="center" wrapText="1"/>
    </xf>
    <xf numFmtId="49" fontId="37" fillId="0" borderId="12" xfId="0" applyNumberFormat="1" applyFont="1" applyFill="1" applyBorder="1" applyAlignment="1">
      <alignment horizontal="center" vertical="center" wrapText="1"/>
    </xf>
    <xf numFmtId="49" fontId="37" fillId="0" borderId="11" xfId="0" applyNumberFormat="1" applyFont="1" applyFill="1" applyBorder="1" applyAlignment="1">
      <alignment horizontal="center" vertical="center" wrapText="1"/>
    </xf>
    <xf numFmtId="49" fontId="37" fillId="0" borderId="10" xfId="0" applyNumberFormat="1" applyFont="1" applyFill="1" applyBorder="1" applyAlignment="1">
      <alignment horizontal="center" vertical="center" wrapText="1"/>
    </xf>
    <xf numFmtId="49" fontId="37" fillId="0" borderId="6" xfId="25" applyNumberFormat="1" applyFont="1" applyFill="1" applyBorder="1" applyAlignment="1">
      <alignment horizontal="center" vertical="center" wrapText="1"/>
    </xf>
    <xf numFmtId="49" fontId="37" fillId="0" borderId="5" xfId="25" applyNumberFormat="1" applyFont="1" applyFill="1" applyBorder="1" applyAlignment="1">
      <alignment horizontal="center" vertical="center" wrapText="1"/>
    </xf>
    <xf numFmtId="0" fontId="3" fillId="0" borderId="1" xfId="5" applyBorder="1" applyAlignment="1">
      <alignment horizontal="center"/>
    </xf>
    <xf numFmtId="0" fontId="13" fillId="0" borderId="0" xfId="5" applyFont="1" applyAlignment="1">
      <alignment horizontal="center" vertical="center" wrapText="1"/>
    </xf>
    <xf numFmtId="0" fontId="13" fillId="0" borderId="0" xfId="5" applyFont="1" applyAlignment="1">
      <alignment horizontal="center" wrapText="1"/>
    </xf>
  </cellXfs>
  <cellStyles count="31">
    <cellStyle name="Обычный" xfId="0" builtinId="0"/>
    <cellStyle name="Обычный 2" xfId="3"/>
    <cellStyle name="Обычный 2 2" xfId="4"/>
    <cellStyle name="Обычный 2 3" xfId="27"/>
    <cellStyle name="Обычный 3" xfId="5"/>
    <cellStyle name="Обычный 4" xfId="6"/>
    <cellStyle name="Обычный 4 2" xfId="7"/>
    <cellStyle name="Обычный 4 2 2" xfId="8"/>
    <cellStyle name="Обычный 4 2 2 2" xfId="9"/>
    <cellStyle name="Обычный 4 2 2_приложения" xfId="10"/>
    <cellStyle name="Обычный 4 2 2_приложения 2" xfId="30"/>
    <cellStyle name="Обычный 4 2 2_приложения 3" xfId="23"/>
    <cellStyle name="Обычный 4 2_приложения дох" xfId="11"/>
    <cellStyle name="Обычный 4_приложения" xfId="12"/>
    <cellStyle name="Обычный 5" xfId="13"/>
    <cellStyle name="Обычный 5 2" xfId="14"/>
    <cellStyle name="Обычный 6" xfId="15"/>
    <cellStyle name="Обычный 7" xfId="16"/>
    <cellStyle name="Обычный 8" xfId="25"/>
    <cellStyle name="Обычный 9" xfId="28"/>
    <cellStyle name="Обычный_tmp" xfId="1"/>
    <cellStyle name="Обычный_Прил.1_Администраторы доходов_Таблица 2 2" xfId="21"/>
    <cellStyle name="Обычный_Приложение 3 доходы" xfId="29"/>
    <cellStyle name="Обычный_Приложение 3 доходы 2" xfId="20"/>
    <cellStyle name="Обычный_приложение 4 ведомственная" xfId="2"/>
    <cellStyle name="Обычный_Приложение 8 кап.вложения" xfId="26"/>
    <cellStyle name="Обычный_Приложение нормативы налоговые и неналоговые 2011" xfId="24"/>
    <cellStyle name="Обычный_Приложения администраторы 2011 2" xfId="22"/>
    <cellStyle name="Процентный 2" xfId="17"/>
    <cellStyle name="Свойства элементов измерения" xfId="18"/>
    <cellStyle name="Финансовый 2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80;&#1093;&#1086;&#1085;&#1086;&#1074;&#1072;%20&#1045;&#1052;/Desktop/&#1041;&#1102;&#1076;&#1078;&#1077;&#1090;%202017%20&#1085;&#1072;%2016.02.2017/&#1054;&#1073;&#1084;&#1077;&#1085;/&#1040;&#1076;&#1084;&#1080;&#1085;&#1080;&#1089;&#1090;&#1088;&#1072;&#1090;&#1086;&#1088;/&#1056;&#1072;&#1073;&#1086;&#1095;&#1080;&#1081;%20&#1089;&#1090;&#1086;&#1083;/&#1088;&#1077;&#1096;&#1077;&#1085;&#1080;&#1103;%202013/&#1041;&#1102;&#1076;&#1078;&#1077;&#1090;%202013%20&#1085;&#1072;%2028.08.2013/&#1055;&#1088;&#1080;&#1083;&#1086;&#1078;&#1077;&#1085;&#1080;&#1103;%20%20&#1085;&#1072;%2028.08.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ы 2013"/>
    </sheetNames>
    <sheetDataSet>
      <sheetData sheetId="0" refreshError="1">
        <row r="16">
          <cell r="B16" t="str">
            <v>Налог, взимаемый в связи с применением патентной системы налогообложения, зачисляемый в бюджеты муниципальных районов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3"/>
  <sheetViews>
    <sheetView zoomScaleNormal="100" zoomScaleSheetLayoutView="100" workbookViewId="0">
      <selection activeCell="A3" sqref="A3"/>
    </sheetView>
  </sheetViews>
  <sheetFormatPr defaultRowHeight="12.75" x14ac:dyDescent="0.2"/>
  <cols>
    <col min="1" max="1" width="55.42578125" style="330" customWidth="1"/>
    <col min="2" max="2" width="4.140625" style="330" customWidth="1"/>
    <col min="3" max="3" width="28.85546875" style="330" customWidth="1"/>
    <col min="4" max="16384" width="9.140625" style="330"/>
  </cols>
  <sheetData>
    <row r="1" spans="1:8" ht="18.75" customHeight="1" x14ac:dyDescent="0.2">
      <c r="B1" s="343"/>
      <c r="C1" s="343" t="s">
        <v>749</v>
      </c>
    </row>
    <row r="2" spans="1:8" ht="12.75" customHeight="1" x14ac:dyDescent="0.2">
      <c r="B2" s="343"/>
      <c r="C2" s="343"/>
    </row>
    <row r="3" spans="1:8" ht="78.75" customHeight="1" x14ac:dyDescent="0.2">
      <c r="B3" s="343"/>
      <c r="C3" s="343"/>
    </row>
    <row r="4" spans="1:8" ht="55.5" customHeight="1" x14ac:dyDescent="0.2">
      <c r="A4" s="345" t="s">
        <v>750</v>
      </c>
      <c r="B4" s="345"/>
      <c r="C4" s="345"/>
    </row>
    <row r="6" spans="1:8" x14ac:dyDescent="0.2">
      <c r="C6" s="339" t="s">
        <v>745</v>
      </c>
    </row>
    <row r="7" spans="1:8" x14ac:dyDescent="0.2">
      <c r="B7" s="346"/>
      <c r="C7" s="346"/>
    </row>
    <row r="8" spans="1:8" ht="66" customHeight="1" x14ac:dyDescent="0.2">
      <c r="A8" s="347" t="s">
        <v>748</v>
      </c>
      <c r="B8" s="347"/>
      <c r="C8" s="347"/>
    </row>
    <row r="9" spans="1:8" ht="15.75" x14ac:dyDescent="0.2">
      <c r="A9" s="341"/>
    </row>
    <row r="10" spans="1:8" ht="15.75" customHeight="1" x14ac:dyDescent="0.2">
      <c r="A10" s="340"/>
      <c r="C10" s="339" t="s">
        <v>618</v>
      </c>
    </row>
    <row r="11" spans="1:8" ht="15.75" x14ac:dyDescent="0.2">
      <c r="A11" s="338" t="s">
        <v>617</v>
      </c>
      <c r="B11" s="348" t="s">
        <v>616</v>
      </c>
      <c r="C11" s="348"/>
      <c r="G11" s="336"/>
      <c r="H11" s="336"/>
    </row>
    <row r="12" spans="1:8" ht="15.75" x14ac:dyDescent="0.25">
      <c r="A12" s="342" t="s">
        <v>602</v>
      </c>
      <c r="B12" s="349">
        <v>2250</v>
      </c>
      <c r="C12" s="349"/>
      <c r="G12" s="334"/>
      <c r="H12" s="334"/>
    </row>
    <row r="13" spans="1:8" ht="15.75" x14ac:dyDescent="0.25">
      <c r="A13" s="335" t="s">
        <v>600</v>
      </c>
      <c r="B13" s="344">
        <f>SUM(B12:C12)</f>
        <v>2250</v>
      </c>
      <c r="C13" s="344"/>
      <c r="G13" s="334"/>
      <c r="H13" s="334"/>
    </row>
    <row r="14" spans="1:8" ht="15.75" x14ac:dyDescent="0.25">
      <c r="A14" s="332"/>
      <c r="G14" s="333"/>
      <c r="H14" s="333"/>
    </row>
    <row r="15" spans="1:8" ht="15.75" x14ac:dyDescent="0.25">
      <c r="A15" s="332"/>
    </row>
    <row r="16" spans="1:8" ht="15.75" x14ac:dyDescent="0.25">
      <c r="A16" s="332"/>
    </row>
    <row r="17" spans="1:1" ht="15.75" x14ac:dyDescent="0.25">
      <c r="A17" s="332"/>
    </row>
    <row r="18" spans="1:1" ht="15.75" x14ac:dyDescent="0.25">
      <c r="A18" s="332"/>
    </row>
    <row r="19" spans="1:1" ht="15.75" x14ac:dyDescent="0.25">
      <c r="A19" s="332"/>
    </row>
    <row r="20" spans="1:1" ht="15.75" x14ac:dyDescent="0.25">
      <c r="A20" s="332"/>
    </row>
    <row r="21" spans="1:1" ht="15.75" x14ac:dyDescent="0.25">
      <c r="A21" s="332"/>
    </row>
    <row r="22" spans="1:1" ht="15.75" x14ac:dyDescent="0.25">
      <c r="A22" s="332"/>
    </row>
    <row r="23" spans="1:1" ht="15.75" x14ac:dyDescent="0.25">
      <c r="A23" s="332"/>
    </row>
    <row r="24" spans="1:1" ht="15.75" x14ac:dyDescent="0.25">
      <c r="A24" s="332"/>
    </row>
    <row r="25" spans="1:1" ht="15.75" x14ac:dyDescent="0.25">
      <c r="A25" s="332"/>
    </row>
    <row r="26" spans="1:1" ht="15.75" x14ac:dyDescent="0.25">
      <c r="A26" s="332"/>
    </row>
    <row r="27" spans="1:1" ht="15.75" x14ac:dyDescent="0.25">
      <c r="A27" s="332"/>
    </row>
    <row r="28" spans="1:1" ht="15.75" x14ac:dyDescent="0.25">
      <c r="A28" s="332"/>
    </row>
    <row r="29" spans="1:1" ht="15.75" x14ac:dyDescent="0.25">
      <c r="A29" s="332"/>
    </row>
    <row r="30" spans="1:1" ht="15.75" x14ac:dyDescent="0.25">
      <c r="A30" s="332"/>
    </row>
    <row r="31" spans="1:1" ht="15.75" x14ac:dyDescent="0.25">
      <c r="A31" s="332"/>
    </row>
    <row r="32" spans="1:1" ht="15.75" x14ac:dyDescent="0.25">
      <c r="A32" s="332"/>
    </row>
    <row r="33" spans="1:1" ht="15.75" x14ac:dyDescent="0.25">
      <c r="A33" s="332"/>
    </row>
    <row r="34" spans="1:1" ht="15.75" x14ac:dyDescent="0.25">
      <c r="A34" s="332"/>
    </row>
    <row r="35" spans="1:1" ht="15.75" x14ac:dyDescent="0.25">
      <c r="A35" s="332"/>
    </row>
    <row r="36" spans="1:1" ht="15.75" x14ac:dyDescent="0.25">
      <c r="A36" s="332"/>
    </row>
    <row r="37" spans="1:1" ht="15.75" x14ac:dyDescent="0.25">
      <c r="A37" s="332"/>
    </row>
    <row r="38" spans="1:1" ht="15.75" x14ac:dyDescent="0.25">
      <c r="A38" s="332"/>
    </row>
    <row r="39" spans="1:1" ht="15.75" x14ac:dyDescent="0.25">
      <c r="A39" s="332"/>
    </row>
    <row r="40" spans="1:1" ht="15.75" x14ac:dyDescent="0.25">
      <c r="A40" s="332"/>
    </row>
    <row r="41" spans="1:1" ht="15.75" x14ac:dyDescent="0.25">
      <c r="A41" s="332"/>
    </row>
    <row r="42" spans="1:1" ht="15.75" x14ac:dyDescent="0.25">
      <c r="A42" s="332"/>
    </row>
    <row r="43" spans="1:1" ht="15.75" x14ac:dyDescent="0.25">
      <c r="A43" s="332"/>
    </row>
    <row r="44" spans="1:1" ht="15.75" x14ac:dyDescent="0.25">
      <c r="A44" s="332"/>
    </row>
    <row r="45" spans="1:1" ht="15.75" x14ac:dyDescent="0.25">
      <c r="A45" s="332"/>
    </row>
    <row r="46" spans="1:1" ht="15.75" x14ac:dyDescent="0.25">
      <c r="A46" s="332"/>
    </row>
    <row r="47" spans="1:1" ht="15.75" x14ac:dyDescent="0.25">
      <c r="A47" s="332"/>
    </row>
    <row r="48" spans="1:1" ht="15.75" x14ac:dyDescent="0.25">
      <c r="A48" s="332"/>
    </row>
    <row r="49" spans="1:1" ht="15.75" x14ac:dyDescent="0.25">
      <c r="A49" s="332"/>
    </row>
    <row r="50" spans="1:1" ht="15.75" x14ac:dyDescent="0.25">
      <c r="A50" s="332"/>
    </row>
    <row r="51" spans="1:1" ht="15.75" x14ac:dyDescent="0.25">
      <c r="A51" s="332"/>
    </row>
    <row r="52" spans="1:1" ht="15.75" x14ac:dyDescent="0.25">
      <c r="A52" s="332"/>
    </row>
    <row r="53" spans="1:1" ht="15.75" x14ac:dyDescent="0.25">
      <c r="A53" s="332"/>
    </row>
    <row r="54" spans="1:1" ht="15.75" x14ac:dyDescent="0.25">
      <c r="A54" s="332"/>
    </row>
    <row r="55" spans="1:1" ht="15.75" x14ac:dyDescent="0.25">
      <c r="A55" s="332"/>
    </row>
    <row r="56" spans="1:1" ht="15.75" x14ac:dyDescent="0.25">
      <c r="A56" s="332"/>
    </row>
    <row r="57" spans="1:1" ht="15.75" x14ac:dyDescent="0.25">
      <c r="A57" s="332"/>
    </row>
    <row r="58" spans="1:1" ht="15.75" x14ac:dyDescent="0.25">
      <c r="A58" s="332"/>
    </row>
    <row r="59" spans="1:1" ht="15.75" x14ac:dyDescent="0.25">
      <c r="A59" s="332"/>
    </row>
    <row r="60" spans="1:1" ht="15.75" x14ac:dyDescent="0.25">
      <c r="A60" s="332"/>
    </row>
    <row r="61" spans="1:1" ht="15.75" x14ac:dyDescent="0.25">
      <c r="A61" s="332"/>
    </row>
    <row r="62" spans="1:1" ht="15.75" x14ac:dyDescent="0.25">
      <c r="A62" s="332"/>
    </row>
    <row r="63" spans="1:1" ht="15.75" x14ac:dyDescent="0.25">
      <c r="A63" s="332"/>
    </row>
    <row r="64" spans="1:1" ht="15.75" x14ac:dyDescent="0.25">
      <c r="A64" s="332"/>
    </row>
    <row r="65" spans="1:1" ht="15.75" x14ac:dyDescent="0.25">
      <c r="A65" s="332"/>
    </row>
    <row r="66" spans="1:1" ht="15.75" x14ac:dyDescent="0.25">
      <c r="A66" s="332"/>
    </row>
    <row r="67" spans="1:1" ht="15.75" x14ac:dyDescent="0.25">
      <c r="A67" s="332"/>
    </row>
    <row r="68" spans="1:1" ht="15.75" x14ac:dyDescent="0.25">
      <c r="A68" s="332"/>
    </row>
    <row r="69" spans="1:1" ht="15.75" x14ac:dyDescent="0.25">
      <c r="A69" s="332"/>
    </row>
    <row r="70" spans="1:1" ht="15.75" x14ac:dyDescent="0.25">
      <c r="A70" s="332"/>
    </row>
    <row r="71" spans="1:1" ht="15.75" x14ac:dyDescent="0.25">
      <c r="A71" s="332"/>
    </row>
    <row r="72" spans="1:1" ht="15.75" x14ac:dyDescent="0.25">
      <c r="A72" s="332"/>
    </row>
    <row r="73" spans="1:1" ht="15.75" x14ac:dyDescent="0.25">
      <c r="A73" s="332"/>
    </row>
    <row r="74" spans="1:1" ht="15.75" x14ac:dyDescent="0.25">
      <c r="A74" s="332"/>
    </row>
    <row r="75" spans="1:1" ht="15.75" x14ac:dyDescent="0.25">
      <c r="A75" s="332"/>
    </row>
    <row r="76" spans="1:1" ht="15.75" x14ac:dyDescent="0.25">
      <c r="A76" s="332"/>
    </row>
    <row r="77" spans="1:1" ht="15.75" x14ac:dyDescent="0.25">
      <c r="A77" s="332"/>
    </row>
    <row r="78" spans="1:1" ht="15.75" x14ac:dyDescent="0.25">
      <c r="A78" s="332"/>
    </row>
    <row r="79" spans="1:1" ht="15.75" x14ac:dyDescent="0.25">
      <c r="A79" s="332"/>
    </row>
    <row r="80" spans="1:1" ht="15.75" x14ac:dyDescent="0.25">
      <c r="A80" s="332"/>
    </row>
    <row r="81" spans="1:1" ht="15.75" x14ac:dyDescent="0.25">
      <c r="A81" s="332"/>
    </row>
    <row r="82" spans="1:1" ht="15.75" x14ac:dyDescent="0.25">
      <c r="A82" s="332"/>
    </row>
    <row r="83" spans="1:1" ht="15.75" x14ac:dyDescent="0.25">
      <c r="A83" s="332"/>
    </row>
    <row r="84" spans="1:1" ht="15.75" x14ac:dyDescent="0.25">
      <c r="A84" s="332"/>
    </row>
    <row r="85" spans="1:1" ht="15.75" x14ac:dyDescent="0.25">
      <c r="A85" s="332"/>
    </row>
    <row r="86" spans="1:1" ht="15.75" x14ac:dyDescent="0.25">
      <c r="A86" s="332"/>
    </row>
    <row r="87" spans="1:1" ht="15.75" x14ac:dyDescent="0.25">
      <c r="A87" s="332"/>
    </row>
    <row r="88" spans="1:1" ht="15.75" x14ac:dyDescent="0.25">
      <c r="A88" s="332"/>
    </row>
    <row r="89" spans="1:1" ht="15.75" x14ac:dyDescent="0.25">
      <c r="A89" s="332"/>
    </row>
    <row r="90" spans="1:1" ht="15.75" x14ac:dyDescent="0.25">
      <c r="A90" s="332"/>
    </row>
    <row r="91" spans="1:1" ht="15.75" x14ac:dyDescent="0.25">
      <c r="A91" s="332"/>
    </row>
    <row r="92" spans="1:1" ht="15.75" x14ac:dyDescent="0.25">
      <c r="A92" s="332"/>
    </row>
    <row r="93" spans="1:1" ht="15.75" x14ac:dyDescent="0.25">
      <c r="A93" s="332"/>
    </row>
    <row r="94" spans="1:1" ht="15.75" x14ac:dyDescent="0.25">
      <c r="A94" s="332"/>
    </row>
    <row r="95" spans="1:1" ht="15.75" x14ac:dyDescent="0.25">
      <c r="A95" s="332"/>
    </row>
    <row r="96" spans="1:1" ht="15.75" x14ac:dyDescent="0.25">
      <c r="A96" s="332"/>
    </row>
    <row r="97" spans="1:1" ht="15.75" x14ac:dyDescent="0.25">
      <c r="A97" s="332"/>
    </row>
    <row r="98" spans="1:1" ht="15.75" x14ac:dyDescent="0.25">
      <c r="A98" s="332"/>
    </row>
    <row r="99" spans="1:1" ht="15.75" x14ac:dyDescent="0.25">
      <c r="A99" s="332"/>
    </row>
    <row r="100" spans="1:1" ht="15.75" x14ac:dyDescent="0.25">
      <c r="A100" s="332"/>
    </row>
    <row r="101" spans="1:1" ht="15.75" x14ac:dyDescent="0.25">
      <c r="A101" s="332"/>
    </row>
    <row r="102" spans="1:1" ht="15.75" x14ac:dyDescent="0.25">
      <c r="A102" s="332"/>
    </row>
    <row r="103" spans="1:1" ht="15.75" x14ac:dyDescent="0.25">
      <c r="A103" s="332"/>
    </row>
    <row r="104" spans="1:1" ht="15.75" x14ac:dyDescent="0.25">
      <c r="A104" s="332"/>
    </row>
    <row r="105" spans="1:1" ht="15.75" x14ac:dyDescent="0.25">
      <c r="A105" s="332"/>
    </row>
    <row r="106" spans="1:1" ht="15.75" x14ac:dyDescent="0.25">
      <c r="A106" s="332"/>
    </row>
    <row r="107" spans="1:1" ht="15.75" x14ac:dyDescent="0.25">
      <c r="A107" s="332"/>
    </row>
    <row r="108" spans="1:1" ht="15.75" x14ac:dyDescent="0.25">
      <c r="A108" s="332"/>
    </row>
    <row r="109" spans="1:1" ht="15.75" x14ac:dyDescent="0.25">
      <c r="A109" s="332"/>
    </row>
    <row r="110" spans="1:1" ht="15.75" x14ac:dyDescent="0.25">
      <c r="A110" s="332"/>
    </row>
    <row r="111" spans="1:1" ht="15.75" x14ac:dyDescent="0.25">
      <c r="A111" s="332"/>
    </row>
    <row r="112" spans="1:1" ht="15.75" x14ac:dyDescent="0.25">
      <c r="A112" s="332"/>
    </row>
    <row r="113" spans="1:1" ht="15.75" x14ac:dyDescent="0.25">
      <c r="A113" s="332"/>
    </row>
    <row r="114" spans="1:1" ht="15.75" x14ac:dyDescent="0.25">
      <c r="A114" s="332"/>
    </row>
    <row r="115" spans="1:1" ht="15.75" x14ac:dyDescent="0.25">
      <c r="A115" s="332"/>
    </row>
    <row r="116" spans="1:1" ht="15.75" x14ac:dyDescent="0.25">
      <c r="A116" s="332"/>
    </row>
    <row r="117" spans="1:1" ht="15.75" x14ac:dyDescent="0.25">
      <c r="A117" s="332"/>
    </row>
    <row r="118" spans="1:1" ht="15.75" x14ac:dyDescent="0.25">
      <c r="A118" s="332"/>
    </row>
    <row r="119" spans="1:1" ht="15.75" x14ac:dyDescent="0.25">
      <c r="A119" s="332"/>
    </row>
    <row r="120" spans="1:1" ht="15.75" x14ac:dyDescent="0.25">
      <c r="A120" s="332"/>
    </row>
    <row r="121" spans="1:1" ht="15.75" x14ac:dyDescent="0.25">
      <c r="A121" s="332"/>
    </row>
    <row r="122" spans="1:1" ht="15.75" x14ac:dyDescent="0.25">
      <c r="A122" s="332"/>
    </row>
    <row r="123" spans="1:1" ht="15.75" x14ac:dyDescent="0.25">
      <c r="A123" s="332"/>
    </row>
    <row r="124" spans="1:1" ht="15.75" x14ac:dyDescent="0.25">
      <c r="A124" s="332"/>
    </row>
    <row r="125" spans="1:1" ht="15.75" x14ac:dyDescent="0.25">
      <c r="A125" s="332"/>
    </row>
    <row r="126" spans="1:1" ht="15.75" x14ac:dyDescent="0.25">
      <c r="A126" s="332"/>
    </row>
    <row r="127" spans="1:1" ht="15.75" x14ac:dyDescent="0.25">
      <c r="A127" s="332"/>
    </row>
    <row r="128" spans="1:1" ht="15.75" x14ac:dyDescent="0.25">
      <c r="A128" s="332"/>
    </row>
    <row r="129" spans="1:1" ht="15.75" x14ac:dyDescent="0.25">
      <c r="A129" s="332"/>
    </row>
    <row r="130" spans="1:1" ht="15.75" x14ac:dyDescent="0.25">
      <c r="A130" s="332"/>
    </row>
    <row r="131" spans="1:1" ht="15.75" x14ac:dyDescent="0.25">
      <c r="A131" s="332"/>
    </row>
    <row r="132" spans="1:1" ht="15.75" x14ac:dyDescent="0.25">
      <c r="A132" s="332"/>
    </row>
    <row r="133" spans="1:1" ht="15.75" x14ac:dyDescent="0.25">
      <c r="A133" s="332"/>
    </row>
    <row r="134" spans="1:1" ht="15.75" x14ac:dyDescent="0.25">
      <c r="A134" s="332"/>
    </row>
    <row r="135" spans="1:1" ht="15.75" x14ac:dyDescent="0.25">
      <c r="A135" s="332"/>
    </row>
    <row r="136" spans="1:1" ht="15.75" x14ac:dyDescent="0.25">
      <c r="A136" s="332"/>
    </row>
    <row r="137" spans="1:1" ht="15.75" x14ac:dyDescent="0.25">
      <c r="A137" s="332"/>
    </row>
    <row r="138" spans="1:1" ht="15.75" x14ac:dyDescent="0.25">
      <c r="A138" s="332"/>
    </row>
    <row r="139" spans="1:1" ht="15.75" x14ac:dyDescent="0.25">
      <c r="A139" s="332"/>
    </row>
    <row r="140" spans="1:1" ht="15.75" x14ac:dyDescent="0.25">
      <c r="A140" s="332"/>
    </row>
    <row r="141" spans="1:1" ht="15.75" x14ac:dyDescent="0.25">
      <c r="A141" s="332"/>
    </row>
    <row r="142" spans="1:1" ht="15.75" x14ac:dyDescent="0.25">
      <c r="A142" s="332"/>
    </row>
    <row r="143" spans="1:1" ht="15.75" x14ac:dyDescent="0.25">
      <c r="A143" s="332"/>
    </row>
    <row r="144" spans="1:1" ht="15.75" x14ac:dyDescent="0.25">
      <c r="A144" s="332"/>
    </row>
    <row r="145" spans="1:1" ht="15.75" x14ac:dyDescent="0.25">
      <c r="A145" s="332"/>
    </row>
    <row r="146" spans="1:1" ht="15.75" x14ac:dyDescent="0.25">
      <c r="A146" s="332"/>
    </row>
    <row r="147" spans="1:1" ht="15.75" x14ac:dyDescent="0.25">
      <c r="A147" s="332"/>
    </row>
    <row r="148" spans="1:1" ht="15.75" x14ac:dyDescent="0.25">
      <c r="A148" s="332"/>
    </row>
    <row r="149" spans="1:1" ht="15.75" x14ac:dyDescent="0.25">
      <c r="A149" s="332"/>
    </row>
    <row r="150" spans="1:1" ht="15.75" x14ac:dyDescent="0.25">
      <c r="A150" s="332"/>
    </row>
    <row r="151" spans="1:1" ht="15.75" x14ac:dyDescent="0.25">
      <c r="A151" s="332"/>
    </row>
    <row r="152" spans="1:1" ht="15.75" x14ac:dyDescent="0.25">
      <c r="A152" s="332"/>
    </row>
    <row r="153" spans="1:1" ht="15.75" x14ac:dyDescent="0.25">
      <c r="A153" s="332"/>
    </row>
    <row r="154" spans="1:1" ht="15.75" x14ac:dyDescent="0.25">
      <c r="A154" s="332"/>
    </row>
    <row r="155" spans="1:1" ht="15.75" x14ac:dyDescent="0.25">
      <c r="A155" s="332"/>
    </row>
    <row r="156" spans="1:1" ht="15.75" x14ac:dyDescent="0.25">
      <c r="A156" s="332"/>
    </row>
    <row r="157" spans="1:1" ht="15.75" x14ac:dyDescent="0.25">
      <c r="A157" s="332"/>
    </row>
    <row r="158" spans="1:1" ht="15.75" x14ac:dyDescent="0.25">
      <c r="A158" s="332"/>
    </row>
    <row r="159" spans="1:1" ht="15.75" x14ac:dyDescent="0.25">
      <c r="A159" s="332"/>
    </row>
    <row r="160" spans="1:1" ht="15.75" x14ac:dyDescent="0.25">
      <c r="A160" s="332"/>
    </row>
    <row r="161" spans="1:1" ht="15.75" x14ac:dyDescent="0.25">
      <c r="A161" s="332"/>
    </row>
    <row r="162" spans="1:1" ht="15.75" x14ac:dyDescent="0.25">
      <c r="A162" s="332"/>
    </row>
    <row r="163" spans="1:1" ht="15.75" x14ac:dyDescent="0.25">
      <c r="A163" s="332"/>
    </row>
    <row r="164" spans="1:1" ht="15.75" x14ac:dyDescent="0.25">
      <c r="A164" s="332"/>
    </row>
    <row r="165" spans="1:1" ht="15.75" x14ac:dyDescent="0.25">
      <c r="A165" s="332"/>
    </row>
    <row r="166" spans="1:1" ht="15.75" x14ac:dyDescent="0.25">
      <c r="A166" s="332"/>
    </row>
    <row r="167" spans="1:1" ht="15.75" x14ac:dyDescent="0.25">
      <c r="A167" s="332"/>
    </row>
    <row r="168" spans="1:1" ht="15.75" x14ac:dyDescent="0.25">
      <c r="A168" s="332"/>
    </row>
    <row r="169" spans="1:1" ht="15.75" x14ac:dyDescent="0.25">
      <c r="A169" s="332"/>
    </row>
    <row r="170" spans="1:1" ht="15.75" x14ac:dyDescent="0.25">
      <c r="A170" s="332"/>
    </row>
    <row r="171" spans="1:1" ht="15.75" x14ac:dyDescent="0.25">
      <c r="A171" s="332"/>
    </row>
    <row r="172" spans="1:1" ht="15.75" x14ac:dyDescent="0.25">
      <c r="A172" s="332"/>
    </row>
    <row r="173" spans="1:1" ht="15.75" x14ac:dyDescent="0.25">
      <c r="A173" s="332"/>
    </row>
    <row r="174" spans="1:1" ht="15.75" x14ac:dyDescent="0.25">
      <c r="A174" s="332"/>
    </row>
    <row r="175" spans="1:1" ht="15.75" x14ac:dyDescent="0.25">
      <c r="A175" s="332"/>
    </row>
    <row r="176" spans="1:1" ht="15.75" x14ac:dyDescent="0.25">
      <c r="A176" s="332"/>
    </row>
    <row r="177" spans="1:1" ht="15.75" x14ac:dyDescent="0.25">
      <c r="A177" s="332"/>
    </row>
    <row r="178" spans="1:1" ht="15.75" x14ac:dyDescent="0.25">
      <c r="A178" s="332"/>
    </row>
    <row r="179" spans="1:1" ht="15.75" x14ac:dyDescent="0.25">
      <c r="A179" s="332"/>
    </row>
    <row r="180" spans="1:1" ht="15.75" x14ac:dyDescent="0.25">
      <c r="A180" s="332"/>
    </row>
    <row r="181" spans="1:1" ht="15.75" x14ac:dyDescent="0.25">
      <c r="A181" s="332"/>
    </row>
    <row r="182" spans="1:1" ht="15.75" x14ac:dyDescent="0.25">
      <c r="A182" s="332"/>
    </row>
    <row r="183" spans="1:1" ht="15.75" x14ac:dyDescent="0.25">
      <c r="A183" s="332"/>
    </row>
    <row r="184" spans="1:1" ht="15.75" x14ac:dyDescent="0.25">
      <c r="A184" s="332"/>
    </row>
    <row r="185" spans="1:1" ht="15.75" x14ac:dyDescent="0.25">
      <c r="A185" s="332"/>
    </row>
    <row r="186" spans="1:1" ht="15.75" x14ac:dyDescent="0.25">
      <c r="A186" s="332"/>
    </row>
    <row r="187" spans="1:1" ht="15.75" x14ac:dyDescent="0.25">
      <c r="A187" s="332"/>
    </row>
    <row r="188" spans="1:1" ht="15.75" x14ac:dyDescent="0.25">
      <c r="A188" s="332"/>
    </row>
    <row r="189" spans="1:1" ht="15.75" x14ac:dyDescent="0.25">
      <c r="A189" s="332"/>
    </row>
    <row r="190" spans="1:1" ht="15.75" x14ac:dyDescent="0.25">
      <c r="A190" s="332"/>
    </row>
    <row r="191" spans="1:1" ht="15.75" x14ac:dyDescent="0.25">
      <c r="A191" s="332"/>
    </row>
    <row r="192" spans="1:1" ht="15.75" x14ac:dyDescent="0.25">
      <c r="A192" s="332"/>
    </row>
    <row r="193" spans="1:1" ht="15.75" x14ac:dyDescent="0.25">
      <c r="A193" s="332"/>
    </row>
    <row r="194" spans="1:1" ht="15.75" x14ac:dyDescent="0.25">
      <c r="A194" s="332"/>
    </row>
    <row r="195" spans="1:1" ht="15.75" x14ac:dyDescent="0.25">
      <c r="A195" s="332"/>
    </row>
    <row r="196" spans="1:1" ht="15.75" x14ac:dyDescent="0.25">
      <c r="A196" s="332"/>
    </row>
    <row r="197" spans="1:1" ht="15.75" x14ac:dyDescent="0.25">
      <c r="A197" s="332"/>
    </row>
    <row r="198" spans="1:1" ht="15.75" x14ac:dyDescent="0.25">
      <c r="A198" s="332"/>
    </row>
    <row r="199" spans="1:1" ht="15.75" x14ac:dyDescent="0.25">
      <c r="A199" s="332"/>
    </row>
    <row r="200" spans="1:1" ht="15.75" x14ac:dyDescent="0.25">
      <c r="A200" s="332"/>
    </row>
    <row r="201" spans="1:1" ht="15.75" x14ac:dyDescent="0.25">
      <c r="A201" s="332"/>
    </row>
    <row r="202" spans="1:1" ht="15.75" x14ac:dyDescent="0.25">
      <c r="A202" s="332"/>
    </row>
    <row r="203" spans="1:1" ht="15.75" x14ac:dyDescent="0.25">
      <c r="A203" s="332"/>
    </row>
    <row r="204" spans="1:1" ht="15.75" x14ac:dyDescent="0.25">
      <c r="A204" s="332"/>
    </row>
    <row r="205" spans="1:1" ht="15.75" x14ac:dyDescent="0.25">
      <c r="A205" s="332"/>
    </row>
    <row r="206" spans="1:1" ht="15.75" x14ac:dyDescent="0.25">
      <c r="A206" s="332"/>
    </row>
    <row r="207" spans="1:1" ht="15.75" x14ac:dyDescent="0.25">
      <c r="A207" s="332"/>
    </row>
    <row r="208" spans="1:1" ht="15.75" x14ac:dyDescent="0.25">
      <c r="A208" s="332"/>
    </row>
    <row r="209" spans="1:1" ht="15.75" x14ac:dyDescent="0.25">
      <c r="A209" s="332"/>
    </row>
    <row r="210" spans="1:1" ht="15.75" x14ac:dyDescent="0.25">
      <c r="A210" s="332"/>
    </row>
    <row r="211" spans="1:1" ht="15.75" x14ac:dyDescent="0.25">
      <c r="A211" s="332"/>
    </row>
    <row r="212" spans="1:1" ht="15.75" x14ac:dyDescent="0.25">
      <c r="A212" s="332"/>
    </row>
    <row r="213" spans="1:1" ht="15.75" x14ac:dyDescent="0.25">
      <c r="A213" s="332"/>
    </row>
    <row r="214" spans="1:1" ht="15.75" x14ac:dyDescent="0.25">
      <c r="A214" s="332"/>
    </row>
    <row r="215" spans="1:1" ht="15.75" x14ac:dyDescent="0.25">
      <c r="A215" s="332"/>
    </row>
    <row r="216" spans="1:1" ht="15.75" x14ac:dyDescent="0.25">
      <c r="A216" s="332"/>
    </row>
    <row r="217" spans="1:1" ht="15.75" x14ac:dyDescent="0.25">
      <c r="A217" s="332"/>
    </row>
    <row r="218" spans="1:1" ht="15.75" x14ac:dyDescent="0.25">
      <c r="A218" s="332"/>
    </row>
    <row r="219" spans="1:1" ht="15.75" x14ac:dyDescent="0.25">
      <c r="A219" s="332"/>
    </row>
    <row r="220" spans="1:1" ht="15.75" x14ac:dyDescent="0.25">
      <c r="A220" s="332"/>
    </row>
    <row r="221" spans="1:1" ht="15.75" x14ac:dyDescent="0.25">
      <c r="A221" s="332"/>
    </row>
    <row r="222" spans="1:1" ht="15.75" x14ac:dyDescent="0.25">
      <c r="A222" s="332"/>
    </row>
    <row r="223" spans="1:1" ht="15.75" x14ac:dyDescent="0.25">
      <c r="A223" s="332"/>
    </row>
    <row r="224" spans="1:1" ht="15.75" x14ac:dyDescent="0.25">
      <c r="A224" s="332"/>
    </row>
    <row r="225" spans="1:1" ht="15.75" x14ac:dyDescent="0.25">
      <c r="A225" s="332"/>
    </row>
    <row r="226" spans="1:1" ht="15.75" x14ac:dyDescent="0.25">
      <c r="A226" s="332"/>
    </row>
    <row r="227" spans="1:1" ht="15.75" x14ac:dyDescent="0.25">
      <c r="A227" s="332"/>
    </row>
    <row r="228" spans="1:1" ht="15.75" x14ac:dyDescent="0.25">
      <c r="A228" s="332"/>
    </row>
    <row r="229" spans="1:1" ht="15.75" x14ac:dyDescent="0.25">
      <c r="A229" s="332"/>
    </row>
    <row r="230" spans="1:1" ht="15.75" x14ac:dyDescent="0.25">
      <c r="A230" s="332"/>
    </row>
    <row r="231" spans="1:1" ht="15.75" x14ac:dyDescent="0.25">
      <c r="A231" s="332"/>
    </row>
    <row r="232" spans="1:1" ht="15.75" x14ac:dyDescent="0.25">
      <c r="A232" s="332"/>
    </row>
    <row r="233" spans="1:1" ht="15.75" x14ac:dyDescent="0.25">
      <c r="A233" s="332"/>
    </row>
    <row r="234" spans="1:1" ht="15.75" x14ac:dyDescent="0.25">
      <c r="A234" s="332"/>
    </row>
    <row r="235" spans="1:1" ht="15.75" x14ac:dyDescent="0.25">
      <c r="A235" s="332"/>
    </row>
    <row r="236" spans="1:1" ht="15.75" x14ac:dyDescent="0.25">
      <c r="A236" s="332"/>
    </row>
    <row r="237" spans="1:1" ht="15.75" x14ac:dyDescent="0.25">
      <c r="A237" s="332"/>
    </row>
    <row r="238" spans="1:1" ht="15.75" x14ac:dyDescent="0.25">
      <c r="A238" s="332"/>
    </row>
    <row r="239" spans="1:1" ht="15.75" x14ac:dyDescent="0.25">
      <c r="A239" s="332"/>
    </row>
    <row r="240" spans="1:1" ht="15.75" x14ac:dyDescent="0.25">
      <c r="A240" s="332"/>
    </row>
    <row r="241" spans="1:1" ht="15.75" x14ac:dyDescent="0.25">
      <c r="A241" s="332"/>
    </row>
    <row r="242" spans="1:1" ht="15.75" x14ac:dyDescent="0.25">
      <c r="A242" s="332"/>
    </row>
    <row r="243" spans="1:1" ht="15.75" x14ac:dyDescent="0.25">
      <c r="A243" s="332"/>
    </row>
    <row r="244" spans="1:1" ht="15.75" x14ac:dyDescent="0.25">
      <c r="A244" s="332"/>
    </row>
    <row r="245" spans="1:1" ht="15.75" x14ac:dyDescent="0.25">
      <c r="A245" s="332"/>
    </row>
    <row r="246" spans="1:1" ht="15.75" x14ac:dyDescent="0.25">
      <c r="A246" s="332"/>
    </row>
    <row r="247" spans="1:1" ht="15.75" x14ac:dyDescent="0.25">
      <c r="A247" s="332"/>
    </row>
    <row r="248" spans="1:1" ht="15.75" x14ac:dyDescent="0.25">
      <c r="A248" s="332"/>
    </row>
    <row r="249" spans="1:1" ht="15.75" x14ac:dyDescent="0.25">
      <c r="A249" s="332"/>
    </row>
    <row r="250" spans="1:1" ht="15.75" x14ac:dyDescent="0.25">
      <c r="A250" s="332"/>
    </row>
    <row r="251" spans="1:1" ht="15.75" x14ac:dyDescent="0.25">
      <c r="A251" s="332"/>
    </row>
    <row r="252" spans="1:1" ht="15.75" x14ac:dyDescent="0.25">
      <c r="A252" s="332"/>
    </row>
    <row r="253" spans="1:1" ht="15.75" x14ac:dyDescent="0.25">
      <c r="A253" s="332"/>
    </row>
    <row r="254" spans="1:1" ht="15.75" x14ac:dyDescent="0.25">
      <c r="A254" s="332"/>
    </row>
    <row r="255" spans="1:1" ht="15.75" x14ac:dyDescent="0.25">
      <c r="A255" s="332"/>
    </row>
    <row r="256" spans="1:1" ht="15.75" x14ac:dyDescent="0.25">
      <c r="A256" s="332"/>
    </row>
    <row r="257" spans="1:1" ht="15.75" x14ac:dyDescent="0.25">
      <c r="A257" s="332"/>
    </row>
    <row r="258" spans="1:1" ht="15.75" x14ac:dyDescent="0.25">
      <c r="A258" s="332"/>
    </row>
    <row r="259" spans="1:1" ht="15.75" x14ac:dyDescent="0.25">
      <c r="A259" s="332"/>
    </row>
    <row r="260" spans="1:1" ht="15.75" x14ac:dyDescent="0.25">
      <c r="A260" s="332"/>
    </row>
    <row r="261" spans="1:1" ht="15.75" x14ac:dyDescent="0.25">
      <c r="A261" s="332"/>
    </row>
    <row r="262" spans="1:1" ht="15.75" x14ac:dyDescent="0.25">
      <c r="A262" s="332"/>
    </row>
    <row r="263" spans="1:1" ht="15.75" x14ac:dyDescent="0.25">
      <c r="A263" s="332"/>
    </row>
    <row r="264" spans="1:1" ht="15.75" x14ac:dyDescent="0.25">
      <c r="A264" s="332"/>
    </row>
    <row r="265" spans="1:1" ht="15.75" x14ac:dyDescent="0.25">
      <c r="A265" s="332"/>
    </row>
    <row r="266" spans="1:1" ht="15.75" x14ac:dyDescent="0.25">
      <c r="A266" s="332"/>
    </row>
    <row r="267" spans="1:1" ht="15.75" x14ac:dyDescent="0.25">
      <c r="A267" s="332"/>
    </row>
    <row r="268" spans="1:1" ht="15.75" x14ac:dyDescent="0.25">
      <c r="A268" s="332"/>
    </row>
    <row r="269" spans="1:1" ht="15.75" x14ac:dyDescent="0.25">
      <c r="A269" s="332"/>
    </row>
    <row r="270" spans="1:1" ht="15.75" x14ac:dyDescent="0.25">
      <c r="A270" s="332"/>
    </row>
    <row r="271" spans="1:1" ht="15.75" x14ac:dyDescent="0.25">
      <c r="A271" s="332"/>
    </row>
    <row r="272" spans="1:1" ht="15.75" x14ac:dyDescent="0.25">
      <c r="A272" s="332"/>
    </row>
    <row r="273" spans="1:1" ht="15.75" x14ac:dyDescent="0.25">
      <c r="A273" s="332"/>
    </row>
    <row r="274" spans="1:1" ht="15.75" x14ac:dyDescent="0.25">
      <c r="A274" s="332"/>
    </row>
    <row r="275" spans="1:1" ht="15.75" x14ac:dyDescent="0.25">
      <c r="A275" s="332"/>
    </row>
    <row r="276" spans="1:1" ht="15.75" x14ac:dyDescent="0.25">
      <c r="A276" s="332"/>
    </row>
    <row r="277" spans="1:1" ht="15.75" x14ac:dyDescent="0.25">
      <c r="A277" s="332"/>
    </row>
    <row r="278" spans="1:1" ht="15.75" x14ac:dyDescent="0.25">
      <c r="A278" s="332"/>
    </row>
    <row r="279" spans="1:1" ht="15.75" x14ac:dyDescent="0.25">
      <c r="A279" s="332"/>
    </row>
    <row r="280" spans="1:1" ht="15.75" x14ac:dyDescent="0.25">
      <c r="A280" s="332"/>
    </row>
    <row r="281" spans="1:1" ht="15.75" x14ac:dyDescent="0.25">
      <c r="A281" s="332"/>
    </row>
    <row r="282" spans="1:1" ht="15.75" x14ac:dyDescent="0.25">
      <c r="A282" s="332"/>
    </row>
    <row r="283" spans="1:1" ht="15.75" x14ac:dyDescent="0.25">
      <c r="A283" s="332"/>
    </row>
    <row r="284" spans="1:1" ht="15.75" x14ac:dyDescent="0.25">
      <c r="A284" s="332"/>
    </row>
    <row r="285" spans="1:1" ht="15.75" x14ac:dyDescent="0.25">
      <c r="A285" s="332"/>
    </row>
    <row r="286" spans="1:1" ht="15.75" x14ac:dyDescent="0.25">
      <c r="A286" s="332"/>
    </row>
    <row r="287" spans="1:1" ht="15.75" x14ac:dyDescent="0.25">
      <c r="A287" s="332"/>
    </row>
    <row r="288" spans="1:1" ht="15.75" x14ac:dyDescent="0.25">
      <c r="A288" s="332"/>
    </row>
    <row r="289" spans="1:1" ht="15.75" x14ac:dyDescent="0.25">
      <c r="A289" s="332"/>
    </row>
    <row r="290" spans="1:1" ht="15.75" x14ac:dyDescent="0.25">
      <c r="A290" s="332"/>
    </row>
    <row r="291" spans="1:1" ht="15.75" x14ac:dyDescent="0.25">
      <c r="A291" s="332"/>
    </row>
    <row r="292" spans="1:1" ht="15.75" x14ac:dyDescent="0.25">
      <c r="A292" s="332"/>
    </row>
    <row r="293" spans="1:1" ht="15.75" x14ac:dyDescent="0.25">
      <c r="A293" s="332"/>
    </row>
    <row r="294" spans="1:1" ht="15.75" x14ac:dyDescent="0.25">
      <c r="A294" s="332"/>
    </row>
    <row r="295" spans="1:1" ht="15.75" x14ac:dyDescent="0.25">
      <c r="A295" s="332"/>
    </row>
    <row r="296" spans="1:1" ht="15.75" x14ac:dyDescent="0.25">
      <c r="A296" s="332"/>
    </row>
    <row r="297" spans="1:1" ht="15.75" x14ac:dyDescent="0.25">
      <c r="A297" s="332"/>
    </row>
    <row r="298" spans="1:1" ht="15.75" x14ac:dyDescent="0.25">
      <c r="A298" s="332"/>
    </row>
    <row r="299" spans="1:1" ht="15.75" x14ac:dyDescent="0.25">
      <c r="A299" s="332"/>
    </row>
    <row r="300" spans="1:1" ht="15.75" x14ac:dyDescent="0.25">
      <c r="A300" s="332"/>
    </row>
    <row r="301" spans="1:1" ht="15.75" x14ac:dyDescent="0.25">
      <c r="A301" s="332"/>
    </row>
    <row r="302" spans="1:1" ht="15.75" x14ac:dyDescent="0.25">
      <c r="A302" s="332"/>
    </row>
    <row r="303" spans="1:1" ht="15.75" x14ac:dyDescent="0.25">
      <c r="A303" s="332"/>
    </row>
    <row r="304" spans="1:1" ht="15.75" x14ac:dyDescent="0.25">
      <c r="A304" s="332"/>
    </row>
    <row r="305" spans="1:1" ht="15.75" x14ac:dyDescent="0.25">
      <c r="A305" s="332"/>
    </row>
    <row r="306" spans="1:1" ht="15.75" x14ac:dyDescent="0.25">
      <c r="A306" s="332"/>
    </row>
    <row r="307" spans="1:1" ht="15.75" x14ac:dyDescent="0.25">
      <c r="A307" s="332"/>
    </row>
    <row r="308" spans="1:1" ht="15.75" x14ac:dyDescent="0.25">
      <c r="A308" s="332"/>
    </row>
    <row r="309" spans="1:1" ht="15.75" x14ac:dyDescent="0.25">
      <c r="A309" s="332"/>
    </row>
    <row r="310" spans="1:1" ht="15.75" x14ac:dyDescent="0.25">
      <c r="A310" s="332"/>
    </row>
    <row r="311" spans="1:1" ht="15.75" x14ac:dyDescent="0.25">
      <c r="A311" s="332"/>
    </row>
    <row r="312" spans="1:1" ht="15.75" x14ac:dyDescent="0.25">
      <c r="A312" s="332"/>
    </row>
    <row r="313" spans="1:1" ht="15.75" x14ac:dyDescent="0.25">
      <c r="A313" s="332"/>
    </row>
    <row r="314" spans="1:1" ht="15.75" x14ac:dyDescent="0.25">
      <c r="A314" s="332"/>
    </row>
    <row r="315" spans="1:1" ht="15.75" x14ac:dyDescent="0.25">
      <c r="A315" s="332"/>
    </row>
    <row r="316" spans="1:1" ht="15.75" x14ac:dyDescent="0.25">
      <c r="A316" s="332"/>
    </row>
    <row r="317" spans="1:1" ht="15.75" x14ac:dyDescent="0.25">
      <c r="A317" s="332"/>
    </row>
    <row r="318" spans="1:1" ht="15.75" x14ac:dyDescent="0.25">
      <c r="A318" s="332"/>
    </row>
    <row r="319" spans="1:1" ht="15.75" x14ac:dyDescent="0.25">
      <c r="A319" s="332"/>
    </row>
    <row r="320" spans="1:1" ht="15.75" x14ac:dyDescent="0.25">
      <c r="A320" s="332"/>
    </row>
    <row r="321" spans="1:1" ht="15.75" x14ac:dyDescent="0.25">
      <c r="A321" s="332"/>
    </row>
    <row r="322" spans="1:1" ht="15.75" x14ac:dyDescent="0.25">
      <c r="A322" s="332"/>
    </row>
    <row r="323" spans="1:1" ht="15.75" x14ac:dyDescent="0.25">
      <c r="A323" s="332"/>
    </row>
    <row r="324" spans="1:1" ht="15.75" x14ac:dyDescent="0.25">
      <c r="A324" s="332"/>
    </row>
    <row r="325" spans="1:1" ht="15.75" x14ac:dyDescent="0.25">
      <c r="A325" s="332"/>
    </row>
    <row r="326" spans="1:1" ht="15.75" x14ac:dyDescent="0.25">
      <c r="A326" s="332"/>
    </row>
    <row r="327" spans="1:1" ht="15.75" x14ac:dyDescent="0.25">
      <c r="A327" s="332"/>
    </row>
    <row r="328" spans="1:1" ht="15.75" x14ac:dyDescent="0.25">
      <c r="A328" s="332"/>
    </row>
    <row r="329" spans="1:1" ht="15.75" x14ac:dyDescent="0.25">
      <c r="A329" s="332"/>
    </row>
    <row r="330" spans="1:1" ht="15.75" x14ac:dyDescent="0.25">
      <c r="A330" s="332"/>
    </row>
    <row r="331" spans="1:1" ht="15.75" x14ac:dyDescent="0.25">
      <c r="A331" s="332"/>
    </row>
    <row r="332" spans="1:1" ht="15.75" x14ac:dyDescent="0.25">
      <c r="A332" s="332"/>
    </row>
    <row r="333" spans="1:1" ht="15.75" x14ac:dyDescent="0.25">
      <c r="A333" s="332"/>
    </row>
    <row r="334" spans="1:1" ht="15.75" x14ac:dyDescent="0.25">
      <c r="A334" s="332"/>
    </row>
    <row r="335" spans="1:1" ht="15.75" x14ac:dyDescent="0.25">
      <c r="A335" s="332"/>
    </row>
    <row r="336" spans="1:1" ht="15.75" x14ac:dyDescent="0.25">
      <c r="A336" s="332"/>
    </row>
    <row r="337" spans="1:1" ht="15.75" x14ac:dyDescent="0.25">
      <c r="A337" s="332"/>
    </row>
    <row r="338" spans="1:1" ht="15.75" x14ac:dyDescent="0.25">
      <c r="A338" s="332"/>
    </row>
    <row r="339" spans="1:1" ht="15.75" x14ac:dyDescent="0.25">
      <c r="A339" s="332"/>
    </row>
    <row r="340" spans="1:1" ht="15.75" x14ac:dyDescent="0.25">
      <c r="A340" s="332"/>
    </row>
    <row r="341" spans="1:1" ht="15.75" x14ac:dyDescent="0.25">
      <c r="A341" s="332"/>
    </row>
    <row r="342" spans="1:1" ht="15.75" x14ac:dyDescent="0.25">
      <c r="A342" s="332"/>
    </row>
    <row r="343" spans="1:1" ht="15.75" x14ac:dyDescent="0.25">
      <c r="A343" s="332"/>
    </row>
    <row r="344" spans="1:1" ht="15.75" x14ac:dyDescent="0.25">
      <c r="A344" s="332"/>
    </row>
    <row r="345" spans="1:1" ht="15.75" x14ac:dyDescent="0.25">
      <c r="A345" s="332"/>
    </row>
    <row r="346" spans="1:1" ht="15.75" x14ac:dyDescent="0.25">
      <c r="A346" s="332"/>
    </row>
    <row r="347" spans="1:1" ht="15.75" x14ac:dyDescent="0.25">
      <c r="A347" s="332"/>
    </row>
    <row r="348" spans="1:1" ht="15.75" x14ac:dyDescent="0.25">
      <c r="A348" s="332"/>
    </row>
    <row r="349" spans="1:1" ht="15.75" x14ac:dyDescent="0.25">
      <c r="A349" s="332"/>
    </row>
    <row r="350" spans="1:1" ht="15.75" x14ac:dyDescent="0.25">
      <c r="A350" s="332"/>
    </row>
    <row r="351" spans="1:1" ht="15.75" x14ac:dyDescent="0.25">
      <c r="A351" s="332"/>
    </row>
    <row r="352" spans="1:1" ht="15.75" x14ac:dyDescent="0.25">
      <c r="A352" s="332"/>
    </row>
    <row r="353" spans="1:1" ht="15.75" x14ac:dyDescent="0.25">
      <c r="A353" s="332"/>
    </row>
    <row r="354" spans="1:1" ht="15.75" x14ac:dyDescent="0.25">
      <c r="A354" s="332"/>
    </row>
    <row r="355" spans="1:1" ht="15.75" x14ac:dyDescent="0.25">
      <c r="A355" s="332"/>
    </row>
    <row r="356" spans="1:1" ht="15.75" x14ac:dyDescent="0.25">
      <c r="A356" s="332"/>
    </row>
    <row r="495" spans="1:1" x14ac:dyDescent="0.2">
      <c r="A495" s="331"/>
    </row>
    <row r="496" spans="1:1" x14ac:dyDescent="0.2">
      <c r="A496" s="331"/>
    </row>
    <row r="497" spans="1:1" x14ac:dyDescent="0.2">
      <c r="A497" s="331"/>
    </row>
    <row r="498" spans="1:1" x14ac:dyDescent="0.2">
      <c r="A498" s="331"/>
    </row>
    <row r="499" spans="1:1" x14ac:dyDescent="0.2">
      <c r="A499" s="331"/>
    </row>
    <row r="500" spans="1:1" x14ac:dyDescent="0.2">
      <c r="A500" s="331"/>
    </row>
    <row r="501" spans="1:1" x14ac:dyDescent="0.2">
      <c r="A501" s="331"/>
    </row>
    <row r="502" spans="1:1" x14ac:dyDescent="0.2">
      <c r="A502" s="331"/>
    </row>
    <row r="503" spans="1:1" x14ac:dyDescent="0.2">
      <c r="A503" s="331"/>
    </row>
    <row r="504" spans="1:1" x14ac:dyDescent="0.2">
      <c r="A504" s="331"/>
    </row>
    <row r="505" spans="1:1" x14ac:dyDescent="0.2">
      <c r="A505" s="331"/>
    </row>
    <row r="506" spans="1:1" x14ac:dyDescent="0.2">
      <c r="A506" s="331"/>
    </row>
    <row r="507" spans="1:1" x14ac:dyDescent="0.2">
      <c r="A507" s="331"/>
    </row>
    <row r="508" spans="1:1" x14ac:dyDescent="0.2">
      <c r="A508" s="331"/>
    </row>
    <row r="509" spans="1:1" x14ac:dyDescent="0.2">
      <c r="A509" s="331"/>
    </row>
    <row r="510" spans="1:1" x14ac:dyDescent="0.2">
      <c r="A510" s="331"/>
    </row>
    <row r="511" spans="1:1" x14ac:dyDescent="0.2">
      <c r="A511" s="331"/>
    </row>
    <row r="512" spans="1:1" x14ac:dyDescent="0.2">
      <c r="A512" s="331"/>
    </row>
    <row r="513" spans="1:1" x14ac:dyDescent="0.2">
      <c r="A513" s="331"/>
    </row>
  </sheetData>
  <mergeCells count="8">
    <mergeCell ref="B1:B3"/>
    <mergeCell ref="C1:C3"/>
    <mergeCell ref="B13:C13"/>
    <mergeCell ref="A4:C4"/>
    <mergeCell ref="B7:C7"/>
    <mergeCell ref="A8:C8"/>
    <mergeCell ref="B11:C11"/>
    <mergeCell ref="B12:C12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1"/>
  <sheetViews>
    <sheetView zoomScaleNormal="100" zoomScaleSheetLayoutView="100" workbookViewId="0">
      <selection activeCell="D4" sqref="D4"/>
    </sheetView>
  </sheetViews>
  <sheetFormatPr defaultRowHeight="12.75" x14ac:dyDescent="0.2"/>
  <cols>
    <col min="1" max="1" width="55.42578125" style="239" customWidth="1"/>
    <col min="2" max="2" width="4.140625" style="239" customWidth="1"/>
    <col min="3" max="3" width="28.85546875" style="239" customWidth="1"/>
    <col min="4" max="16384" width="9.140625" style="239"/>
  </cols>
  <sheetData>
    <row r="1" spans="1:6" ht="24.75" customHeight="1" x14ac:dyDescent="0.2">
      <c r="B1" s="325"/>
      <c r="C1" s="391" t="s">
        <v>739</v>
      </c>
    </row>
    <row r="2" spans="1:6" ht="18.75" customHeight="1" x14ac:dyDescent="0.2">
      <c r="B2" s="325"/>
      <c r="C2" s="391"/>
    </row>
    <row r="3" spans="1:6" ht="76.5" customHeight="1" x14ac:dyDescent="0.2">
      <c r="B3" s="325"/>
      <c r="C3" s="391"/>
    </row>
    <row r="4" spans="1:6" ht="55.5" customHeight="1" x14ac:dyDescent="0.2">
      <c r="A4" s="345" t="s">
        <v>621</v>
      </c>
      <c r="B4" s="345"/>
      <c r="C4" s="345"/>
    </row>
    <row r="5" spans="1:6" ht="12.75" customHeight="1" x14ac:dyDescent="0.2"/>
    <row r="6" spans="1:6" ht="12.75" customHeight="1" x14ac:dyDescent="0.2">
      <c r="C6" s="237" t="s">
        <v>620</v>
      </c>
    </row>
    <row r="7" spans="1:6" x14ac:dyDescent="0.2">
      <c r="B7" s="353"/>
      <c r="C7" s="353"/>
    </row>
    <row r="8" spans="1:6" ht="66" customHeight="1" x14ac:dyDescent="0.2">
      <c r="A8" s="345" t="s">
        <v>619</v>
      </c>
      <c r="B8" s="345"/>
      <c r="C8" s="345"/>
    </row>
    <row r="9" spans="1:6" ht="15.75" x14ac:dyDescent="0.2">
      <c r="A9" s="252"/>
    </row>
    <row r="10" spans="1:6" ht="15.75" customHeight="1" x14ac:dyDescent="0.2">
      <c r="A10" s="251"/>
      <c r="C10" s="237" t="s">
        <v>618</v>
      </c>
    </row>
    <row r="11" spans="1:6" ht="15.75" x14ac:dyDescent="0.2">
      <c r="A11" s="250" t="s">
        <v>617</v>
      </c>
      <c r="B11" s="354" t="s">
        <v>616</v>
      </c>
      <c r="C11" s="354"/>
      <c r="E11" s="249"/>
      <c r="F11" s="249"/>
    </row>
    <row r="12" spans="1:6" ht="15.75" x14ac:dyDescent="0.25">
      <c r="A12" s="247" t="s">
        <v>615</v>
      </c>
      <c r="B12" s="355">
        <v>1150.2</v>
      </c>
      <c r="C12" s="355"/>
      <c r="E12" s="245"/>
      <c r="F12" s="245"/>
    </row>
    <row r="13" spans="1:6" s="248" customFormat="1" ht="15.75" x14ac:dyDescent="0.25">
      <c r="A13" s="247" t="s">
        <v>614</v>
      </c>
      <c r="B13" s="355">
        <v>1332.1</v>
      </c>
      <c r="C13" s="355"/>
      <c r="E13" s="245"/>
      <c r="F13" s="245"/>
    </row>
    <row r="14" spans="1:6" ht="15.75" x14ac:dyDescent="0.25">
      <c r="A14" s="247" t="s">
        <v>613</v>
      </c>
      <c r="B14" s="355">
        <v>1657.1</v>
      </c>
      <c r="C14" s="355"/>
      <c r="E14" s="245"/>
      <c r="F14" s="245"/>
    </row>
    <row r="15" spans="1:6" ht="15.75" x14ac:dyDescent="0.25">
      <c r="A15" s="247" t="s">
        <v>612</v>
      </c>
      <c r="B15" s="355">
        <v>244.7</v>
      </c>
      <c r="C15" s="355"/>
      <c r="E15" s="245"/>
      <c r="F15" s="245"/>
    </row>
    <row r="16" spans="1:6" ht="15.75" x14ac:dyDescent="0.25">
      <c r="A16" s="247" t="s">
        <v>611</v>
      </c>
      <c r="B16" s="355">
        <v>1238.9000000000001</v>
      </c>
      <c r="C16" s="355"/>
      <c r="E16" s="245"/>
      <c r="F16" s="245"/>
    </row>
    <row r="17" spans="1:6" ht="15.75" x14ac:dyDescent="0.25">
      <c r="A17" s="247" t="s">
        <v>610</v>
      </c>
      <c r="B17" s="355">
        <v>1387.5</v>
      </c>
      <c r="C17" s="355"/>
      <c r="E17" s="245"/>
      <c r="F17" s="245"/>
    </row>
    <row r="18" spans="1:6" ht="15.75" x14ac:dyDescent="0.25">
      <c r="A18" s="243" t="s">
        <v>609</v>
      </c>
      <c r="B18" s="355">
        <v>374.2</v>
      </c>
      <c r="C18" s="355"/>
      <c r="E18" s="245"/>
      <c r="F18" s="245"/>
    </row>
    <row r="19" spans="1:6" ht="15.75" x14ac:dyDescent="0.25">
      <c r="A19" s="246" t="s">
        <v>608</v>
      </c>
      <c r="B19" s="355">
        <v>375.1</v>
      </c>
      <c r="C19" s="355"/>
      <c r="E19" s="245"/>
      <c r="F19" s="245"/>
    </row>
    <row r="20" spans="1:6" ht="15.75" x14ac:dyDescent="0.25">
      <c r="A20" s="243" t="s">
        <v>607</v>
      </c>
      <c r="B20" s="355">
        <v>1573</v>
      </c>
      <c r="C20" s="355"/>
      <c r="E20" s="245"/>
      <c r="F20" s="245"/>
    </row>
    <row r="21" spans="1:6" ht="15.75" x14ac:dyDescent="0.25">
      <c r="A21" s="243" t="s">
        <v>606</v>
      </c>
      <c r="B21" s="390">
        <v>1183.0999999999999</v>
      </c>
      <c r="C21" s="390"/>
      <c r="E21" s="245"/>
      <c r="F21" s="245"/>
    </row>
    <row r="22" spans="1:6" ht="15.75" x14ac:dyDescent="0.25">
      <c r="A22" s="243" t="s">
        <v>605</v>
      </c>
      <c r="B22" s="389">
        <v>1567.8</v>
      </c>
      <c r="C22" s="389"/>
      <c r="E22" s="244"/>
      <c r="F22" s="244"/>
    </row>
    <row r="23" spans="1:6" ht="15.75" x14ac:dyDescent="0.25">
      <c r="A23" s="243" t="s">
        <v>604</v>
      </c>
      <c r="B23" s="389">
        <v>1570.3</v>
      </c>
      <c r="C23" s="389"/>
    </row>
    <row r="24" spans="1:6" ht="15.75" x14ac:dyDescent="0.25">
      <c r="A24" s="243" t="s">
        <v>603</v>
      </c>
      <c r="B24" s="389">
        <v>978.6</v>
      </c>
      <c r="C24" s="389"/>
    </row>
    <row r="25" spans="1:6" ht="15.75" x14ac:dyDescent="0.25">
      <c r="A25" s="243" t="s">
        <v>602</v>
      </c>
      <c r="B25" s="389">
        <v>1427.8</v>
      </c>
      <c r="C25" s="389"/>
    </row>
    <row r="26" spans="1:6" ht="15.75" x14ac:dyDescent="0.25">
      <c r="A26" s="243" t="s">
        <v>601</v>
      </c>
      <c r="B26" s="389">
        <v>158.5</v>
      </c>
      <c r="C26" s="389"/>
    </row>
    <row r="27" spans="1:6" ht="15.75" x14ac:dyDescent="0.25">
      <c r="A27" s="242" t="s">
        <v>600</v>
      </c>
      <c r="B27" s="390">
        <f>SUM(B12:C26)</f>
        <v>16218.899999999998</v>
      </c>
      <c r="C27" s="389"/>
    </row>
    <row r="28" spans="1:6" ht="15.75" x14ac:dyDescent="0.25">
      <c r="A28" s="241"/>
    </row>
    <row r="29" spans="1:6" ht="15.75" x14ac:dyDescent="0.25">
      <c r="A29" s="241"/>
    </row>
    <row r="30" spans="1:6" ht="15.75" x14ac:dyDescent="0.25">
      <c r="A30" s="241"/>
    </row>
    <row r="31" spans="1:6" ht="15.75" x14ac:dyDescent="0.25">
      <c r="A31" s="241"/>
    </row>
    <row r="32" spans="1:6" ht="15.75" x14ac:dyDescent="0.25">
      <c r="A32" s="241"/>
    </row>
    <row r="33" spans="1:1" ht="15.75" x14ac:dyDescent="0.25">
      <c r="A33" s="241"/>
    </row>
    <row r="34" spans="1:1" ht="15.75" x14ac:dyDescent="0.25">
      <c r="A34" s="241"/>
    </row>
    <row r="35" spans="1:1" ht="15.75" x14ac:dyDescent="0.25">
      <c r="A35" s="241"/>
    </row>
    <row r="36" spans="1:1" ht="15.75" x14ac:dyDescent="0.25">
      <c r="A36" s="241"/>
    </row>
    <row r="37" spans="1:1" ht="15.75" x14ac:dyDescent="0.25">
      <c r="A37" s="241"/>
    </row>
    <row r="38" spans="1:1" ht="15.75" x14ac:dyDescent="0.25">
      <c r="A38" s="241"/>
    </row>
    <row r="39" spans="1:1" ht="15.75" x14ac:dyDescent="0.25">
      <c r="A39" s="241"/>
    </row>
    <row r="40" spans="1:1" ht="15.75" x14ac:dyDescent="0.25">
      <c r="A40" s="241"/>
    </row>
    <row r="41" spans="1:1" ht="15.75" x14ac:dyDescent="0.25">
      <c r="A41" s="241"/>
    </row>
    <row r="42" spans="1:1" ht="15.75" x14ac:dyDescent="0.25">
      <c r="A42" s="241"/>
    </row>
    <row r="43" spans="1:1" ht="15.75" x14ac:dyDescent="0.25">
      <c r="A43" s="241"/>
    </row>
    <row r="44" spans="1:1" ht="15.75" x14ac:dyDescent="0.25">
      <c r="A44" s="241"/>
    </row>
    <row r="45" spans="1:1" ht="15.75" x14ac:dyDescent="0.25">
      <c r="A45" s="241"/>
    </row>
    <row r="46" spans="1:1" ht="15.75" x14ac:dyDescent="0.25">
      <c r="A46" s="241"/>
    </row>
    <row r="47" spans="1:1" ht="15.75" x14ac:dyDescent="0.25">
      <c r="A47" s="241"/>
    </row>
    <row r="48" spans="1:1" ht="15.75" x14ac:dyDescent="0.25">
      <c r="A48" s="241"/>
    </row>
    <row r="49" spans="1:1" ht="15.75" x14ac:dyDescent="0.25">
      <c r="A49" s="241"/>
    </row>
    <row r="50" spans="1:1" ht="15.75" x14ac:dyDescent="0.25">
      <c r="A50" s="241"/>
    </row>
    <row r="51" spans="1:1" ht="15.75" x14ac:dyDescent="0.25">
      <c r="A51" s="241"/>
    </row>
    <row r="52" spans="1:1" ht="15.75" x14ac:dyDescent="0.25">
      <c r="A52" s="241"/>
    </row>
    <row r="53" spans="1:1" ht="15.75" x14ac:dyDescent="0.25">
      <c r="A53" s="241"/>
    </row>
    <row r="54" spans="1:1" ht="15.75" x14ac:dyDescent="0.25">
      <c r="A54" s="241"/>
    </row>
    <row r="55" spans="1:1" ht="15.75" x14ac:dyDescent="0.25">
      <c r="A55" s="241"/>
    </row>
    <row r="56" spans="1:1" ht="15.75" x14ac:dyDescent="0.25">
      <c r="A56" s="241"/>
    </row>
    <row r="57" spans="1:1" ht="15.75" x14ac:dyDescent="0.25">
      <c r="A57" s="241"/>
    </row>
    <row r="58" spans="1:1" ht="15.75" x14ac:dyDescent="0.25">
      <c r="A58" s="241"/>
    </row>
    <row r="59" spans="1:1" ht="15.75" x14ac:dyDescent="0.25">
      <c r="A59" s="241"/>
    </row>
    <row r="60" spans="1:1" ht="15.75" x14ac:dyDescent="0.25">
      <c r="A60" s="241"/>
    </row>
    <row r="61" spans="1:1" ht="15.75" x14ac:dyDescent="0.25">
      <c r="A61" s="241"/>
    </row>
    <row r="62" spans="1:1" ht="15.75" x14ac:dyDescent="0.25">
      <c r="A62" s="241"/>
    </row>
    <row r="63" spans="1:1" ht="15.75" x14ac:dyDescent="0.25">
      <c r="A63" s="241"/>
    </row>
    <row r="64" spans="1:1" ht="15.75" x14ac:dyDescent="0.25">
      <c r="A64" s="241"/>
    </row>
    <row r="65" spans="1:1" ht="15.75" x14ac:dyDescent="0.25">
      <c r="A65" s="241"/>
    </row>
    <row r="66" spans="1:1" ht="15.75" x14ac:dyDescent="0.25">
      <c r="A66" s="241"/>
    </row>
    <row r="67" spans="1:1" ht="15.75" x14ac:dyDescent="0.25">
      <c r="A67" s="241"/>
    </row>
    <row r="68" spans="1:1" ht="15.75" x14ac:dyDescent="0.25">
      <c r="A68" s="241"/>
    </row>
    <row r="69" spans="1:1" ht="15.75" x14ac:dyDescent="0.25">
      <c r="A69" s="241"/>
    </row>
    <row r="70" spans="1:1" ht="15.75" x14ac:dyDescent="0.25">
      <c r="A70" s="241"/>
    </row>
    <row r="71" spans="1:1" ht="15.75" x14ac:dyDescent="0.25">
      <c r="A71" s="241"/>
    </row>
    <row r="72" spans="1:1" ht="15.75" x14ac:dyDescent="0.25">
      <c r="A72" s="241"/>
    </row>
    <row r="73" spans="1:1" ht="15.75" x14ac:dyDescent="0.25">
      <c r="A73" s="241"/>
    </row>
    <row r="74" spans="1:1" ht="15.75" x14ac:dyDescent="0.25">
      <c r="A74" s="241"/>
    </row>
    <row r="75" spans="1:1" ht="15.75" x14ac:dyDescent="0.25">
      <c r="A75" s="241"/>
    </row>
    <row r="76" spans="1:1" ht="15.75" x14ac:dyDescent="0.25">
      <c r="A76" s="241"/>
    </row>
    <row r="77" spans="1:1" ht="15.75" x14ac:dyDescent="0.25">
      <c r="A77" s="241"/>
    </row>
    <row r="78" spans="1:1" ht="15.75" x14ac:dyDescent="0.25">
      <c r="A78" s="241"/>
    </row>
    <row r="79" spans="1:1" ht="15.75" x14ac:dyDescent="0.25">
      <c r="A79" s="241"/>
    </row>
    <row r="80" spans="1:1" ht="15.75" x14ac:dyDescent="0.25">
      <c r="A80" s="241"/>
    </row>
    <row r="81" spans="1:1" ht="15.75" x14ac:dyDescent="0.25">
      <c r="A81" s="241"/>
    </row>
    <row r="82" spans="1:1" ht="15.75" x14ac:dyDescent="0.25">
      <c r="A82" s="241"/>
    </row>
    <row r="83" spans="1:1" ht="15.75" x14ac:dyDescent="0.25">
      <c r="A83" s="241"/>
    </row>
    <row r="84" spans="1:1" ht="15.75" x14ac:dyDescent="0.25">
      <c r="A84" s="241"/>
    </row>
    <row r="85" spans="1:1" ht="15.75" x14ac:dyDescent="0.25">
      <c r="A85" s="241"/>
    </row>
    <row r="86" spans="1:1" ht="15.75" x14ac:dyDescent="0.25">
      <c r="A86" s="241"/>
    </row>
    <row r="87" spans="1:1" ht="15.75" x14ac:dyDescent="0.25">
      <c r="A87" s="241"/>
    </row>
    <row r="88" spans="1:1" ht="15.75" x14ac:dyDescent="0.25">
      <c r="A88" s="241"/>
    </row>
    <row r="89" spans="1:1" ht="15.75" x14ac:dyDescent="0.25">
      <c r="A89" s="241"/>
    </row>
    <row r="90" spans="1:1" ht="15.75" x14ac:dyDescent="0.25">
      <c r="A90" s="241"/>
    </row>
    <row r="91" spans="1:1" ht="15.75" x14ac:dyDescent="0.25">
      <c r="A91" s="241"/>
    </row>
    <row r="92" spans="1:1" ht="15.75" x14ac:dyDescent="0.25">
      <c r="A92" s="241"/>
    </row>
    <row r="93" spans="1:1" ht="15.75" x14ac:dyDescent="0.25">
      <c r="A93" s="241"/>
    </row>
    <row r="94" spans="1:1" ht="15.75" x14ac:dyDescent="0.25">
      <c r="A94" s="241"/>
    </row>
    <row r="95" spans="1:1" ht="15.75" x14ac:dyDescent="0.25">
      <c r="A95" s="241"/>
    </row>
    <row r="96" spans="1:1" ht="15.75" x14ac:dyDescent="0.25">
      <c r="A96" s="241"/>
    </row>
    <row r="97" spans="1:1" ht="15.75" x14ac:dyDescent="0.25">
      <c r="A97" s="241"/>
    </row>
    <row r="98" spans="1:1" ht="15.75" x14ac:dyDescent="0.25">
      <c r="A98" s="241"/>
    </row>
    <row r="99" spans="1:1" ht="15.75" x14ac:dyDescent="0.25">
      <c r="A99" s="241"/>
    </row>
    <row r="100" spans="1:1" ht="15.75" x14ac:dyDescent="0.25">
      <c r="A100" s="241"/>
    </row>
    <row r="101" spans="1:1" ht="15.75" x14ac:dyDescent="0.25">
      <c r="A101" s="241"/>
    </row>
    <row r="102" spans="1:1" ht="15.75" x14ac:dyDescent="0.25">
      <c r="A102" s="241"/>
    </row>
    <row r="103" spans="1:1" ht="15.75" x14ac:dyDescent="0.25">
      <c r="A103" s="241"/>
    </row>
    <row r="104" spans="1:1" ht="15.75" x14ac:dyDescent="0.25">
      <c r="A104" s="241"/>
    </row>
    <row r="105" spans="1:1" ht="15.75" x14ac:dyDescent="0.25">
      <c r="A105" s="241"/>
    </row>
    <row r="106" spans="1:1" ht="15.75" x14ac:dyDescent="0.25">
      <c r="A106" s="241"/>
    </row>
    <row r="107" spans="1:1" ht="15.75" x14ac:dyDescent="0.25">
      <c r="A107" s="241"/>
    </row>
    <row r="108" spans="1:1" ht="15.75" x14ac:dyDescent="0.25">
      <c r="A108" s="241"/>
    </row>
    <row r="109" spans="1:1" ht="15.75" x14ac:dyDescent="0.25">
      <c r="A109" s="241"/>
    </row>
    <row r="110" spans="1:1" ht="15.75" x14ac:dyDescent="0.25">
      <c r="A110" s="241"/>
    </row>
    <row r="111" spans="1:1" ht="15.75" x14ac:dyDescent="0.25">
      <c r="A111" s="241"/>
    </row>
    <row r="112" spans="1:1" ht="15.75" x14ac:dyDescent="0.25">
      <c r="A112" s="241"/>
    </row>
    <row r="113" spans="1:1" ht="15.75" x14ac:dyDescent="0.25">
      <c r="A113" s="241"/>
    </row>
    <row r="114" spans="1:1" ht="15.75" x14ac:dyDescent="0.25">
      <c r="A114" s="241"/>
    </row>
    <row r="115" spans="1:1" ht="15.75" x14ac:dyDescent="0.25">
      <c r="A115" s="241"/>
    </row>
    <row r="116" spans="1:1" ht="15.75" x14ac:dyDescent="0.25">
      <c r="A116" s="241"/>
    </row>
    <row r="117" spans="1:1" ht="15.75" x14ac:dyDescent="0.25">
      <c r="A117" s="241"/>
    </row>
    <row r="118" spans="1:1" ht="15.75" x14ac:dyDescent="0.25">
      <c r="A118" s="241"/>
    </row>
    <row r="119" spans="1:1" ht="15.75" x14ac:dyDescent="0.25">
      <c r="A119" s="241"/>
    </row>
    <row r="120" spans="1:1" ht="15.75" x14ac:dyDescent="0.25">
      <c r="A120" s="241"/>
    </row>
    <row r="121" spans="1:1" ht="15.75" x14ac:dyDescent="0.25">
      <c r="A121" s="241"/>
    </row>
    <row r="122" spans="1:1" ht="15.75" x14ac:dyDescent="0.25">
      <c r="A122" s="241"/>
    </row>
    <row r="123" spans="1:1" ht="15.75" x14ac:dyDescent="0.25">
      <c r="A123" s="241"/>
    </row>
    <row r="124" spans="1:1" ht="15.75" x14ac:dyDescent="0.25">
      <c r="A124" s="241"/>
    </row>
    <row r="125" spans="1:1" ht="15.75" x14ac:dyDescent="0.25">
      <c r="A125" s="241"/>
    </row>
    <row r="126" spans="1:1" ht="15.75" x14ac:dyDescent="0.25">
      <c r="A126" s="241"/>
    </row>
    <row r="127" spans="1:1" ht="15.75" x14ac:dyDescent="0.25">
      <c r="A127" s="241"/>
    </row>
    <row r="128" spans="1:1" ht="15.75" x14ac:dyDescent="0.25">
      <c r="A128" s="241"/>
    </row>
    <row r="129" spans="1:1" ht="15.75" x14ac:dyDescent="0.25">
      <c r="A129" s="241"/>
    </row>
    <row r="130" spans="1:1" ht="15.75" x14ac:dyDescent="0.25">
      <c r="A130" s="241"/>
    </row>
    <row r="131" spans="1:1" ht="15.75" x14ac:dyDescent="0.25">
      <c r="A131" s="241"/>
    </row>
    <row r="132" spans="1:1" ht="15.75" x14ac:dyDescent="0.25">
      <c r="A132" s="241"/>
    </row>
    <row r="133" spans="1:1" ht="15.75" x14ac:dyDescent="0.25">
      <c r="A133" s="241"/>
    </row>
    <row r="134" spans="1:1" ht="15.75" x14ac:dyDescent="0.25">
      <c r="A134" s="241"/>
    </row>
    <row r="135" spans="1:1" ht="15.75" x14ac:dyDescent="0.25">
      <c r="A135" s="241"/>
    </row>
    <row r="136" spans="1:1" ht="15.75" x14ac:dyDescent="0.25">
      <c r="A136" s="241"/>
    </row>
    <row r="137" spans="1:1" ht="15.75" x14ac:dyDescent="0.25">
      <c r="A137" s="241"/>
    </row>
    <row r="138" spans="1:1" ht="15.75" x14ac:dyDescent="0.25">
      <c r="A138" s="241"/>
    </row>
    <row r="139" spans="1:1" ht="15.75" x14ac:dyDescent="0.25">
      <c r="A139" s="241"/>
    </row>
    <row r="140" spans="1:1" ht="15.75" x14ac:dyDescent="0.25">
      <c r="A140" s="241"/>
    </row>
    <row r="141" spans="1:1" ht="15.75" x14ac:dyDescent="0.25">
      <c r="A141" s="241"/>
    </row>
    <row r="142" spans="1:1" ht="15.75" x14ac:dyDescent="0.25">
      <c r="A142" s="241"/>
    </row>
    <row r="143" spans="1:1" ht="15.75" x14ac:dyDescent="0.25">
      <c r="A143" s="241"/>
    </row>
    <row r="144" spans="1:1" ht="15.75" x14ac:dyDescent="0.25">
      <c r="A144" s="241"/>
    </row>
    <row r="145" spans="1:1" ht="15.75" x14ac:dyDescent="0.25">
      <c r="A145" s="241"/>
    </row>
    <row r="146" spans="1:1" ht="15.75" x14ac:dyDescent="0.25">
      <c r="A146" s="241"/>
    </row>
    <row r="147" spans="1:1" ht="15.75" x14ac:dyDescent="0.25">
      <c r="A147" s="241"/>
    </row>
    <row r="148" spans="1:1" ht="15.75" x14ac:dyDescent="0.25">
      <c r="A148" s="241"/>
    </row>
    <row r="149" spans="1:1" ht="15.75" x14ac:dyDescent="0.25">
      <c r="A149" s="241"/>
    </row>
    <row r="150" spans="1:1" ht="15.75" x14ac:dyDescent="0.25">
      <c r="A150" s="241"/>
    </row>
    <row r="151" spans="1:1" ht="15.75" x14ac:dyDescent="0.25">
      <c r="A151" s="241"/>
    </row>
    <row r="152" spans="1:1" ht="15.75" x14ac:dyDescent="0.25">
      <c r="A152" s="241"/>
    </row>
    <row r="153" spans="1:1" ht="15.75" x14ac:dyDescent="0.25">
      <c r="A153" s="241"/>
    </row>
    <row r="154" spans="1:1" ht="15.75" x14ac:dyDescent="0.25">
      <c r="A154" s="241"/>
    </row>
    <row r="155" spans="1:1" ht="15.75" x14ac:dyDescent="0.25">
      <c r="A155" s="241"/>
    </row>
    <row r="156" spans="1:1" ht="15.75" x14ac:dyDescent="0.25">
      <c r="A156" s="241"/>
    </row>
    <row r="157" spans="1:1" ht="15.75" x14ac:dyDescent="0.25">
      <c r="A157" s="241"/>
    </row>
    <row r="158" spans="1:1" ht="15.75" x14ac:dyDescent="0.25">
      <c r="A158" s="241"/>
    </row>
    <row r="159" spans="1:1" ht="15.75" x14ac:dyDescent="0.25">
      <c r="A159" s="241"/>
    </row>
    <row r="160" spans="1:1" ht="15.75" x14ac:dyDescent="0.25">
      <c r="A160" s="241"/>
    </row>
    <row r="161" spans="1:1" ht="15.75" x14ac:dyDescent="0.25">
      <c r="A161" s="241"/>
    </row>
    <row r="162" spans="1:1" ht="15.75" x14ac:dyDescent="0.25">
      <c r="A162" s="241"/>
    </row>
    <row r="163" spans="1:1" ht="15.75" x14ac:dyDescent="0.25">
      <c r="A163" s="241"/>
    </row>
    <row r="164" spans="1:1" ht="15.75" x14ac:dyDescent="0.25">
      <c r="A164" s="241"/>
    </row>
    <row r="165" spans="1:1" ht="15.75" x14ac:dyDescent="0.25">
      <c r="A165" s="241"/>
    </row>
    <row r="166" spans="1:1" ht="15.75" x14ac:dyDescent="0.25">
      <c r="A166" s="241"/>
    </row>
    <row r="167" spans="1:1" ht="15.75" x14ac:dyDescent="0.25">
      <c r="A167" s="241"/>
    </row>
    <row r="168" spans="1:1" ht="15.75" x14ac:dyDescent="0.25">
      <c r="A168" s="241"/>
    </row>
    <row r="169" spans="1:1" ht="15.75" x14ac:dyDescent="0.25">
      <c r="A169" s="241"/>
    </row>
    <row r="170" spans="1:1" ht="15.75" x14ac:dyDescent="0.25">
      <c r="A170" s="241"/>
    </row>
    <row r="171" spans="1:1" ht="15.75" x14ac:dyDescent="0.25">
      <c r="A171" s="241"/>
    </row>
    <row r="172" spans="1:1" ht="15.75" x14ac:dyDescent="0.25">
      <c r="A172" s="241"/>
    </row>
    <row r="173" spans="1:1" ht="15.75" x14ac:dyDescent="0.25">
      <c r="A173" s="241"/>
    </row>
    <row r="174" spans="1:1" ht="15.75" x14ac:dyDescent="0.25">
      <c r="A174" s="241"/>
    </row>
    <row r="175" spans="1:1" ht="15.75" x14ac:dyDescent="0.25">
      <c r="A175" s="241"/>
    </row>
    <row r="176" spans="1:1" ht="15.75" x14ac:dyDescent="0.25">
      <c r="A176" s="241"/>
    </row>
    <row r="177" spans="1:1" ht="15.75" x14ac:dyDescent="0.25">
      <c r="A177" s="241"/>
    </row>
    <row r="178" spans="1:1" ht="15.75" x14ac:dyDescent="0.25">
      <c r="A178" s="241"/>
    </row>
    <row r="179" spans="1:1" ht="15.75" x14ac:dyDescent="0.25">
      <c r="A179" s="241"/>
    </row>
    <row r="180" spans="1:1" ht="15.75" x14ac:dyDescent="0.25">
      <c r="A180" s="241"/>
    </row>
    <row r="181" spans="1:1" ht="15.75" x14ac:dyDescent="0.25">
      <c r="A181" s="241"/>
    </row>
    <row r="182" spans="1:1" ht="15.75" x14ac:dyDescent="0.25">
      <c r="A182" s="241"/>
    </row>
    <row r="183" spans="1:1" ht="15.75" x14ac:dyDescent="0.25">
      <c r="A183" s="241"/>
    </row>
    <row r="184" spans="1:1" ht="15.75" x14ac:dyDescent="0.25">
      <c r="A184" s="241"/>
    </row>
    <row r="185" spans="1:1" ht="15.75" x14ac:dyDescent="0.25">
      <c r="A185" s="241"/>
    </row>
    <row r="186" spans="1:1" ht="15.75" x14ac:dyDescent="0.25">
      <c r="A186" s="241"/>
    </row>
    <row r="187" spans="1:1" ht="15.75" x14ac:dyDescent="0.25">
      <c r="A187" s="241"/>
    </row>
    <row r="188" spans="1:1" ht="15.75" x14ac:dyDescent="0.25">
      <c r="A188" s="241"/>
    </row>
    <row r="189" spans="1:1" ht="15.75" x14ac:dyDescent="0.25">
      <c r="A189" s="241"/>
    </row>
    <row r="190" spans="1:1" ht="15.75" x14ac:dyDescent="0.25">
      <c r="A190" s="241"/>
    </row>
    <row r="191" spans="1:1" ht="15.75" x14ac:dyDescent="0.25">
      <c r="A191" s="241"/>
    </row>
    <row r="192" spans="1:1" ht="15.75" x14ac:dyDescent="0.25">
      <c r="A192" s="241"/>
    </row>
    <row r="193" spans="1:1" ht="15.75" x14ac:dyDescent="0.25">
      <c r="A193" s="241"/>
    </row>
    <row r="194" spans="1:1" ht="15.75" x14ac:dyDescent="0.25">
      <c r="A194" s="241"/>
    </row>
    <row r="195" spans="1:1" ht="15.75" x14ac:dyDescent="0.25">
      <c r="A195" s="241"/>
    </row>
    <row r="196" spans="1:1" ht="15.75" x14ac:dyDescent="0.25">
      <c r="A196" s="241"/>
    </row>
    <row r="197" spans="1:1" ht="15.75" x14ac:dyDescent="0.25">
      <c r="A197" s="241"/>
    </row>
    <row r="198" spans="1:1" ht="15.75" x14ac:dyDescent="0.25">
      <c r="A198" s="241"/>
    </row>
    <row r="199" spans="1:1" ht="15.75" x14ac:dyDescent="0.25">
      <c r="A199" s="241"/>
    </row>
    <row r="200" spans="1:1" ht="15.75" x14ac:dyDescent="0.25">
      <c r="A200" s="241"/>
    </row>
    <row r="201" spans="1:1" ht="15.75" x14ac:dyDescent="0.25">
      <c r="A201" s="241"/>
    </row>
    <row r="202" spans="1:1" ht="15.75" x14ac:dyDescent="0.25">
      <c r="A202" s="241"/>
    </row>
    <row r="203" spans="1:1" ht="15.75" x14ac:dyDescent="0.25">
      <c r="A203" s="241"/>
    </row>
    <row r="204" spans="1:1" ht="15.75" x14ac:dyDescent="0.25">
      <c r="A204" s="241"/>
    </row>
    <row r="205" spans="1:1" ht="15.75" x14ac:dyDescent="0.25">
      <c r="A205" s="241"/>
    </row>
    <row r="206" spans="1:1" ht="15.75" x14ac:dyDescent="0.25">
      <c r="A206" s="241"/>
    </row>
    <row r="207" spans="1:1" ht="15.75" x14ac:dyDescent="0.25">
      <c r="A207" s="241"/>
    </row>
    <row r="208" spans="1:1" ht="15.75" x14ac:dyDescent="0.25">
      <c r="A208" s="241"/>
    </row>
    <row r="209" spans="1:1" ht="15.75" x14ac:dyDescent="0.25">
      <c r="A209" s="241"/>
    </row>
    <row r="210" spans="1:1" ht="15.75" x14ac:dyDescent="0.25">
      <c r="A210" s="241"/>
    </row>
    <row r="211" spans="1:1" ht="15.75" x14ac:dyDescent="0.25">
      <c r="A211" s="241"/>
    </row>
    <row r="212" spans="1:1" ht="15.75" x14ac:dyDescent="0.25">
      <c r="A212" s="241"/>
    </row>
    <row r="213" spans="1:1" ht="15.75" x14ac:dyDescent="0.25">
      <c r="A213" s="241"/>
    </row>
    <row r="214" spans="1:1" ht="15.75" x14ac:dyDescent="0.25">
      <c r="A214" s="241"/>
    </row>
    <row r="215" spans="1:1" ht="15.75" x14ac:dyDescent="0.25">
      <c r="A215" s="241"/>
    </row>
    <row r="216" spans="1:1" ht="15.75" x14ac:dyDescent="0.25">
      <c r="A216" s="241"/>
    </row>
    <row r="217" spans="1:1" ht="15.75" x14ac:dyDescent="0.25">
      <c r="A217" s="241"/>
    </row>
    <row r="218" spans="1:1" ht="15.75" x14ac:dyDescent="0.25">
      <c r="A218" s="241"/>
    </row>
    <row r="219" spans="1:1" ht="15.75" x14ac:dyDescent="0.25">
      <c r="A219" s="241"/>
    </row>
    <row r="220" spans="1:1" ht="15.75" x14ac:dyDescent="0.25">
      <c r="A220" s="241"/>
    </row>
    <row r="221" spans="1:1" ht="15.75" x14ac:dyDescent="0.25">
      <c r="A221" s="241"/>
    </row>
    <row r="222" spans="1:1" ht="15.75" x14ac:dyDescent="0.25">
      <c r="A222" s="241"/>
    </row>
    <row r="223" spans="1:1" ht="15.75" x14ac:dyDescent="0.25">
      <c r="A223" s="241"/>
    </row>
    <row r="224" spans="1:1" ht="15.75" x14ac:dyDescent="0.25">
      <c r="A224" s="241"/>
    </row>
    <row r="225" spans="1:1" ht="15.75" x14ac:dyDescent="0.25">
      <c r="A225" s="241"/>
    </row>
    <row r="226" spans="1:1" ht="15.75" x14ac:dyDescent="0.25">
      <c r="A226" s="241"/>
    </row>
    <row r="227" spans="1:1" ht="15.75" x14ac:dyDescent="0.25">
      <c r="A227" s="241"/>
    </row>
    <row r="228" spans="1:1" ht="15.75" x14ac:dyDescent="0.25">
      <c r="A228" s="241"/>
    </row>
    <row r="229" spans="1:1" ht="15.75" x14ac:dyDescent="0.25">
      <c r="A229" s="241"/>
    </row>
    <row r="230" spans="1:1" ht="15.75" x14ac:dyDescent="0.25">
      <c r="A230" s="241"/>
    </row>
    <row r="231" spans="1:1" ht="15.75" x14ac:dyDescent="0.25">
      <c r="A231" s="241"/>
    </row>
    <row r="232" spans="1:1" ht="15.75" x14ac:dyDescent="0.25">
      <c r="A232" s="241"/>
    </row>
    <row r="233" spans="1:1" ht="15.75" x14ac:dyDescent="0.25">
      <c r="A233" s="241"/>
    </row>
    <row r="234" spans="1:1" ht="15.75" x14ac:dyDescent="0.25">
      <c r="A234" s="241"/>
    </row>
    <row r="235" spans="1:1" ht="15.75" x14ac:dyDescent="0.25">
      <c r="A235" s="241"/>
    </row>
    <row r="236" spans="1:1" ht="15.75" x14ac:dyDescent="0.25">
      <c r="A236" s="241"/>
    </row>
    <row r="237" spans="1:1" ht="15.75" x14ac:dyDescent="0.25">
      <c r="A237" s="241"/>
    </row>
    <row r="238" spans="1:1" ht="15.75" x14ac:dyDescent="0.25">
      <c r="A238" s="241"/>
    </row>
    <row r="239" spans="1:1" ht="15.75" x14ac:dyDescent="0.25">
      <c r="A239" s="241"/>
    </row>
    <row r="240" spans="1:1" ht="15.75" x14ac:dyDescent="0.25">
      <c r="A240" s="241"/>
    </row>
    <row r="241" spans="1:1" ht="15.75" x14ac:dyDescent="0.25">
      <c r="A241" s="241"/>
    </row>
    <row r="242" spans="1:1" ht="15.75" x14ac:dyDescent="0.25">
      <c r="A242" s="241"/>
    </row>
    <row r="243" spans="1:1" ht="15.75" x14ac:dyDescent="0.25">
      <c r="A243" s="241"/>
    </row>
    <row r="244" spans="1:1" ht="15.75" x14ac:dyDescent="0.25">
      <c r="A244" s="241"/>
    </row>
    <row r="245" spans="1:1" ht="15.75" x14ac:dyDescent="0.25">
      <c r="A245" s="241"/>
    </row>
    <row r="246" spans="1:1" ht="15.75" x14ac:dyDescent="0.25">
      <c r="A246" s="241"/>
    </row>
    <row r="247" spans="1:1" ht="15.75" x14ac:dyDescent="0.25">
      <c r="A247" s="241"/>
    </row>
    <row r="248" spans="1:1" ht="15.75" x14ac:dyDescent="0.25">
      <c r="A248" s="241"/>
    </row>
    <row r="249" spans="1:1" ht="15.75" x14ac:dyDescent="0.25">
      <c r="A249" s="241"/>
    </row>
    <row r="250" spans="1:1" ht="15.75" x14ac:dyDescent="0.25">
      <c r="A250" s="241"/>
    </row>
    <row r="251" spans="1:1" ht="15.75" x14ac:dyDescent="0.25">
      <c r="A251" s="241"/>
    </row>
    <row r="252" spans="1:1" ht="15.75" x14ac:dyDescent="0.25">
      <c r="A252" s="241"/>
    </row>
    <row r="253" spans="1:1" ht="15.75" x14ac:dyDescent="0.25">
      <c r="A253" s="241"/>
    </row>
    <row r="254" spans="1:1" ht="15.75" x14ac:dyDescent="0.25">
      <c r="A254" s="241"/>
    </row>
    <row r="255" spans="1:1" ht="15.75" x14ac:dyDescent="0.25">
      <c r="A255" s="241"/>
    </row>
    <row r="256" spans="1:1" ht="15.75" x14ac:dyDescent="0.25">
      <c r="A256" s="241"/>
    </row>
    <row r="257" spans="1:1" ht="15.75" x14ac:dyDescent="0.25">
      <c r="A257" s="241"/>
    </row>
    <row r="258" spans="1:1" ht="15.75" x14ac:dyDescent="0.25">
      <c r="A258" s="241"/>
    </row>
    <row r="259" spans="1:1" ht="15.75" x14ac:dyDescent="0.25">
      <c r="A259" s="241"/>
    </row>
    <row r="260" spans="1:1" ht="15.75" x14ac:dyDescent="0.25">
      <c r="A260" s="241"/>
    </row>
    <row r="261" spans="1:1" ht="15.75" x14ac:dyDescent="0.25">
      <c r="A261" s="241"/>
    </row>
    <row r="262" spans="1:1" ht="15.75" x14ac:dyDescent="0.25">
      <c r="A262" s="241"/>
    </row>
    <row r="263" spans="1:1" ht="15.75" x14ac:dyDescent="0.25">
      <c r="A263" s="241"/>
    </row>
    <row r="264" spans="1:1" ht="15.75" x14ac:dyDescent="0.25">
      <c r="A264" s="241"/>
    </row>
    <row r="265" spans="1:1" ht="15.75" x14ac:dyDescent="0.25">
      <c r="A265" s="241"/>
    </row>
    <row r="266" spans="1:1" ht="15.75" x14ac:dyDescent="0.25">
      <c r="A266" s="241"/>
    </row>
    <row r="267" spans="1:1" ht="15.75" x14ac:dyDescent="0.25">
      <c r="A267" s="241"/>
    </row>
    <row r="268" spans="1:1" ht="15.75" x14ac:dyDescent="0.25">
      <c r="A268" s="241"/>
    </row>
    <row r="269" spans="1:1" ht="15.75" x14ac:dyDescent="0.25">
      <c r="A269" s="241"/>
    </row>
    <row r="270" spans="1:1" ht="15.75" x14ac:dyDescent="0.25">
      <c r="A270" s="241"/>
    </row>
    <row r="271" spans="1:1" ht="15.75" x14ac:dyDescent="0.25">
      <c r="A271" s="241"/>
    </row>
    <row r="272" spans="1:1" ht="15.75" x14ac:dyDescent="0.25">
      <c r="A272" s="241"/>
    </row>
    <row r="273" spans="1:1" ht="15.75" x14ac:dyDescent="0.25">
      <c r="A273" s="241"/>
    </row>
    <row r="274" spans="1:1" ht="15.75" x14ac:dyDescent="0.25">
      <c r="A274" s="241"/>
    </row>
    <row r="275" spans="1:1" ht="15.75" x14ac:dyDescent="0.25">
      <c r="A275" s="241"/>
    </row>
    <row r="276" spans="1:1" ht="15.75" x14ac:dyDescent="0.25">
      <c r="A276" s="241"/>
    </row>
    <row r="277" spans="1:1" ht="15.75" x14ac:dyDescent="0.25">
      <c r="A277" s="241"/>
    </row>
    <row r="278" spans="1:1" ht="15.75" x14ac:dyDescent="0.25">
      <c r="A278" s="241"/>
    </row>
    <row r="279" spans="1:1" ht="15.75" x14ac:dyDescent="0.25">
      <c r="A279" s="241"/>
    </row>
    <row r="280" spans="1:1" ht="15.75" x14ac:dyDescent="0.25">
      <c r="A280" s="241"/>
    </row>
    <row r="281" spans="1:1" ht="15.75" x14ac:dyDescent="0.25">
      <c r="A281" s="241"/>
    </row>
    <row r="282" spans="1:1" ht="15.75" x14ac:dyDescent="0.25">
      <c r="A282" s="241"/>
    </row>
    <row r="283" spans="1:1" ht="15.75" x14ac:dyDescent="0.25">
      <c r="A283" s="241"/>
    </row>
    <row r="284" spans="1:1" ht="15.75" x14ac:dyDescent="0.25">
      <c r="A284" s="241"/>
    </row>
    <row r="285" spans="1:1" ht="15.75" x14ac:dyDescent="0.25">
      <c r="A285" s="241"/>
    </row>
    <row r="286" spans="1:1" ht="15.75" x14ac:dyDescent="0.25">
      <c r="A286" s="241"/>
    </row>
    <row r="287" spans="1:1" ht="15.75" x14ac:dyDescent="0.25">
      <c r="A287" s="241"/>
    </row>
    <row r="288" spans="1:1" ht="15.75" x14ac:dyDescent="0.25">
      <c r="A288" s="241"/>
    </row>
    <row r="289" spans="1:1" ht="15.75" x14ac:dyDescent="0.25">
      <c r="A289" s="241"/>
    </row>
    <row r="290" spans="1:1" ht="15.75" x14ac:dyDescent="0.25">
      <c r="A290" s="241"/>
    </row>
    <row r="291" spans="1:1" ht="15.75" x14ac:dyDescent="0.25">
      <c r="A291" s="241"/>
    </row>
    <row r="292" spans="1:1" ht="15.75" x14ac:dyDescent="0.25">
      <c r="A292" s="241"/>
    </row>
    <row r="293" spans="1:1" ht="15.75" x14ac:dyDescent="0.25">
      <c r="A293" s="241"/>
    </row>
    <row r="294" spans="1:1" ht="15.75" x14ac:dyDescent="0.25">
      <c r="A294" s="241"/>
    </row>
    <row r="295" spans="1:1" ht="15.75" x14ac:dyDescent="0.25">
      <c r="A295" s="241"/>
    </row>
    <row r="296" spans="1:1" ht="15.75" x14ac:dyDescent="0.25">
      <c r="A296" s="241"/>
    </row>
    <row r="297" spans="1:1" ht="15.75" x14ac:dyDescent="0.25">
      <c r="A297" s="241"/>
    </row>
    <row r="298" spans="1:1" ht="15.75" x14ac:dyDescent="0.25">
      <c r="A298" s="241"/>
    </row>
    <row r="299" spans="1:1" ht="15.75" x14ac:dyDescent="0.25">
      <c r="A299" s="241"/>
    </row>
    <row r="300" spans="1:1" ht="15.75" x14ac:dyDescent="0.25">
      <c r="A300" s="241"/>
    </row>
    <row r="301" spans="1:1" ht="15.75" x14ac:dyDescent="0.25">
      <c r="A301" s="241"/>
    </row>
    <row r="302" spans="1:1" ht="15.75" x14ac:dyDescent="0.25">
      <c r="A302" s="241"/>
    </row>
    <row r="303" spans="1:1" ht="15.75" x14ac:dyDescent="0.25">
      <c r="A303" s="241"/>
    </row>
    <row r="304" spans="1:1" ht="15.75" x14ac:dyDescent="0.25">
      <c r="A304" s="241"/>
    </row>
    <row r="305" spans="1:1" ht="15.75" x14ac:dyDescent="0.25">
      <c r="A305" s="241"/>
    </row>
    <row r="306" spans="1:1" ht="15.75" x14ac:dyDescent="0.25">
      <c r="A306" s="241"/>
    </row>
    <row r="307" spans="1:1" ht="15.75" x14ac:dyDescent="0.25">
      <c r="A307" s="241"/>
    </row>
    <row r="308" spans="1:1" ht="15.75" x14ac:dyDescent="0.25">
      <c r="A308" s="241"/>
    </row>
    <row r="309" spans="1:1" ht="15.75" x14ac:dyDescent="0.25">
      <c r="A309" s="241"/>
    </row>
    <row r="310" spans="1:1" ht="15.75" x14ac:dyDescent="0.25">
      <c r="A310" s="241"/>
    </row>
    <row r="311" spans="1:1" ht="15.75" x14ac:dyDescent="0.25">
      <c r="A311" s="241"/>
    </row>
    <row r="312" spans="1:1" ht="15.75" x14ac:dyDescent="0.25">
      <c r="A312" s="241"/>
    </row>
    <row r="313" spans="1:1" ht="15.75" x14ac:dyDescent="0.25">
      <c r="A313" s="241"/>
    </row>
    <row r="314" spans="1:1" ht="15.75" x14ac:dyDescent="0.25">
      <c r="A314" s="241"/>
    </row>
    <row r="315" spans="1:1" ht="15.75" x14ac:dyDescent="0.25">
      <c r="A315" s="241"/>
    </row>
    <row r="316" spans="1:1" ht="15.75" x14ac:dyDescent="0.25">
      <c r="A316" s="241"/>
    </row>
    <row r="317" spans="1:1" ht="15.75" x14ac:dyDescent="0.25">
      <c r="A317" s="241"/>
    </row>
    <row r="318" spans="1:1" ht="15.75" x14ac:dyDescent="0.25">
      <c r="A318" s="241"/>
    </row>
    <row r="319" spans="1:1" ht="15.75" x14ac:dyDescent="0.25">
      <c r="A319" s="241"/>
    </row>
    <row r="320" spans="1:1" ht="15.75" x14ac:dyDescent="0.25">
      <c r="A320" s="241"/>
    </row>
    <row r="321" spans="1:1" ht="15.75" x14ac:dyDescent="0.25">
      <c r="A321" s="241"/>
    </row>
    <row r="322" spans="1:1" ht="15.75" x14ac:dyDescent="0.25">
      <c r="A322" s="241"/>
    </row>
    <row r="323" spans="1:1" ht="15.75" x14ac:dyDescent="0.25">
      <c r="A323" s="241"/>
    </row>
    <row r="324" spans="1:1" ht="15.75" x14ac:dyDescent="0.25">
      <c r="A324" s="241"/>
    </row>
    <row r="325" spans="1:1" ht="15.75" x14ac:dyDescent="0.25">
      <c r="A325" s="241"/>
    </row>
    <row r="326" spans="1:1" ht="15.75" x14ac:dyDescent="0.25">
      <c r="A326" s="241"/>
    </row>
    <row r="327" spans="1:1" ht="15.75" x14ac:dyDescent="0.25">
      <c r="A327" s="241"/>
    </row>
    <row r="328" spans="1:1" ht="15.75" x14ac:dyDescent="0.25">
      <c r="A328" s="241"/>
    </row>
    <row r="329" spans="1:1" ht="15.75" x14ac:dyDescent="0.25">
      <c r="A329" s="241"/>
    </row>
    <row r="330" spans="1:1" ht="15.75" x14ac:dyDescent="0.25">
      <c r="A330" s="241"/>
    </row>
    <row r="331" spans="1:1" ht="15.75" x14ac:dyDescent="0.25">
      <c r="A331" s="241"/>
    </row>
    <row r="332" spans="1:1" ht="15.75" x14ac:dyDescent="0.25">
      <c r="A332" s="241"/>
    </row>
    <row r="333" spans="1:1" ht="15.75" x14ac:dyDescent="0.25">
      <c r="A333" s="241"/>
    </row>
    <row r="334" spans="1:1" ht="15.75" x14ac:dyDescent="0.25">
      <c r="A334" s="241"/>
    </row>
    <row r="335" spans="1:1" ht="15.75" x14ac:dyDescent="0.25">
      <c r="A335" s="241"/>
    </row>
    <row r="336" spans="1:1" ht="15.75" x14ac:dyDescent="0.25">
      <c r="A336" s="241"/>
    </row>
    <row r="337" spans="1:1" ht="15.75" x14ac:dyDescent="0.25">
      <c r="A337" s="241"/>
    </row>
    <row r="338" spans="1:1" ht="15.75" x14ac:dyDescent="0.25">
      <c r="A338" s="241"/>
    </row>
    <row r="339" spans="1:1" ht="15.75" x14ac:dyDescent="0.25">
      <c r="A339" s="241"/>
    </row>
    <row r="340" spans="1:1" ht="15.75" x14ac:dyDescent="0.25">
      <c r="A340" s="241"/>
    </row>
    <row r="341" spans="1:1" ht="15.75" x14ac:dyDescent="0.25">
      <c r="A341" s="241"/>
    </row>
    <row r="342" spans="1:1" ht="15.75" x14ac:dyDescent="0.25">
      <c r="A342" s="241"/>
    </row>
    <row r="343" spans="1:1" ht="15.75" x14ac:dyDescent="0.25">
      <c r="A343" s="241"/>
    </row>
    <row r="344" spans="1:1" ht="15.75" x14ac:dyDescent="0.25">
      <c r="A344" s="241"/>
    </row>
    <row r="345" spans="1:1" ht="15.75" x14ac:dyDescent="0.25">
      <c r="A345" s="241"/>
    </row>
    <row r="346" spans="1:1" ht="15.75" x14ac:dyDescent="0.25">
      <c r="A346" s="241"/>
    </row>
    <row r="347" spans="1:1" ht="15.75" x14ac:dyDescent="0.25">
      <c r="A347" s="241"/>
    </row>
    <row r="348" spans="1:1" ht="15.75" x14ac:dyDescent="0.25">
      <c r="A348" s="241"/>
    </row>
    <row r="349" spans="1:1" ht="15.75" x14ac:dyDescent="0.25">
      <c r="A349" s="241"/>
    </row>
    <row r="350" spans="1:1" ht="15.75" x14ac:dyDescent="0.25">
      <c r="A350" s="241"/>
    </row>
    <row r="351" spans="1:1" ht="15.75" x14ac:dyDescent="0.25">
      <c r="A351" s="241"/>
    </row>
    <row r="352" spans="1:1" ht="15.75" x14ac:dyDescent="0.25">
      <c r="A352" s="241"/>
    </row>
    <row r="353" spans="1:1" ht="15.75" x14ac:dyDescent="0.25">
      <c r="A353" s="241"/>
    </row>
    <row r="354" spans="1:1" ht="15.75" x14ac:dyDescent="0.25">
      <c r="A354" s="241"/>
    </row>
    <row r="355" spans="1:1" ht="15.75" x14ac:dyDescent="0.25">
      <c r="A355" s="241"/>
    </row>
    <row r="356" spans="1:1" ht="15.75" x14ac:dyDescent="0.25">
      <c r="A356" s="241"/>
    </row>
    <row r="357" spans="1:1" ht="15.75" x14ac:dyDescent="0.25">
      <c r="A357" s="241"/>
    </row>
    <row r="358" spans="1:1" ht="15.75" x14ac:dyDescent="0.25">
      <c r="A358" s="241"/>
    </row>
    <row r="359" spans="1:1" ht="15.75" x14ac:dyDescent="0.25">
      <c r="A359" s="241"/>
    </row>
    <row r="360" spans="1:1" ht="15.75" x14ac:dyDescent="0.25">
      <c r="A360" s="241"/>
    </row>
    <row r="361" spans="1:1" ht="15.75" x14ac:dyDescent="0.25">
      <c r="A361" s="241"/>
    </row>
    <row r="362" spans="1:1" ht="15.75" x14ac:dyDescent="0.25">
      <c r="A362" s="241"/>
    </row>
    <row r="363" spans="1:1" ht="15.75" x14ac:dyDescent="0.25">
      <c r="A363" s="241"/>
    </row>
    <row r="364" spans="1:1" ht="15.75" x14ac:dyDescent="0.25">
      <c r="A364" s="241"/>
    </row>
    <row r="503" spans="1:1" x14ac:dyDescent="0.2">
      <c r="A503" s="240"/>
    </row>
    <row r="504" spans="1:1" x14ac:dyDescent="0.2">
      <c r="A504" s="240"/>
    </row>
    <row r="505" spans="1:1" x14ac:dyDescent="0.2">
      <c r="A505" s="240"/>
    </row>
    <row r="506" spans="1:1" x14ac:dyDescent="0.2">
      <c r="A506" s="240"/>
    </row>
    <row r="507" spans="1:1" x14ac:dyDescent="0.2">
      <c r="A507" s="240"/>
    </row>
    <row r="508" spans="1:1" x14ac:dyDescent="0.2">
      <c r="A508" s="240"/>
    </row>
    <row r="509" spans="1:1" x14ac:dyDescent="0.2">
      <c r="A509" s="240"/>
    </row>
    <row r="510" spans="1:1" x14ac:dyDescent="0.2">
      <c r="A510" s="240"/>
    </row>
    <row r="511" spans="1:1" x14ac:dyDescent="0.2">
      <c r="A511" s="240"/>
    </row>
    <row r="512" spans="1:1" x14ac:dyDescent="0.2">
      <c r="A512" s="240"/>
    </row>
    <row r="513" spans="1:1" x14ac:dyDescent="0.2">
      <c r="A513" s="240"/>
    </row>
    <row r="514" spans="1:1" x14ac:dyDescent="0.2">
      <c r="A514" s="240"/>
    </row>
    <row r="515" spans="1:1" x14ac:dyDescent="0.2">
      <c r="A515" s="240"/>
    </row>
    <row r="516" spans="1:1" x14ac:dyDescent="0.2">
      <c r="A516" s="240"/>
    </row>
    <row r="517" spans="1:1" x14ac:dyDescent="0.2">
      <c r="A517" s="240"/>
    </row>
    <row r="518" spans="1:1" x14ac:dyDescent="0.2">
      <c r="A518" s="240"/>
    </row>
    <row r="519" spans="1:1" x14ac:dyDescent="0.2">
      <c r="A519" s="240"/>
    </row>
    <row r="520" spans="1:1" x14ac:dyDescent="0.2">
      <c r="A520" s="240"/>
    </row>
    <row r="521" spans="1:1" x14ac:dyDescent="0.2">
      <c r="A521" s="240"/>
    </row>
  </sheetData>
  <mergeCells count="21">
    <mergeCell ref="C1:C3"/>
    <mergeCell ref="A4:C4"/>
    <mergeCell ref="B7:C7"/>
    <mergeCell ref="A8:C8"/>
    <mergeCell ref="B11:C11"/>
    <mergeCell ref="B12:C12"/>
    <mergeCell ref="B13:C13"/>
    <mergeCell ref="B14:C14"/>
    <mergeCell ref="B15:C15"/>
    <mergeCell ref="B16:C16"/>
    <mergeCell ref="B17:C17"/>
    <mergeCell ref="B18:C18"/>
    <mergeCell ref="B25:C25"/>
    <mergeCell ref="B26:C26"/>
    <mergeCell ref="B27:C27"/>
    <mergeCell ref="B19:C19"/>
    <mergeCell ref="B20:C20"/>
    <mergeCell ref="B21:C21"/>
    <mergeCell ref="B22:C22"/>
    <mergeCell ref="B23:C23"/>
    <mergeCell ref="B24:C24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77"/>
  <sheetViews>
    <sheetView view="pageBreakPreview" zoomScale="75" zoomScaleSheetLayoutView="75" workbookViewId="0">
      <selection activeCell="B1" sqref="B1"/>
    </sheetView>
  </sheetViews>
  <sheetFormatPr defaultRowHeight="18.75" x14ac:dyDescent="0.3"/>
  <cols>
    <col min="1" max="1" width="33.42578125" style="102" customWidth="1"/>
    <col min="2" max="2" width="101" style="101" customWidth="1"/>
    <col min="3" max="3" width="26.140625" style="100" customWidth="1"/>
    <col min="4" max="4" width="13.28515625" style="99" customWidth="1"/>
    <col min="5" max="5" width="0" style="98" hidden="1" customWidth="1"/>
    <col min="6" max="39" width="9.140625" style="98"/>
    <col min="40" max="16384" width="9.140625" style="97"/>
  </cols>
  <sheetData>
    <row r="1" spans="1:39" s="150" customFormat="1" ht="160.5" customHeight="1" x14ac:dyDescent="0.3">
      <c r="A1" s="106"/>
      <c r="B1" s="105"/>
      <c r="C1" s="153" t="s">
        <v>752</v>
      </c>
      <c r="D1" s="152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</row>
    <row r="2" spans="1:39" s="150" customFormat="1" ht="2.25" customHeight="1" x14ac:dyDescent="0.3">
      <c r="A2" s="106"/>
      <c r="B2" s="107"/>
      <c r="C2" s="153"/>
      <c r="D2" s="152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</row>
    <row r="3" spans="1:39" ht="18.75" customHeight="1" x14ac:dyDescent="0.3">
      <c r="A3" s="378" t="s">
        <v>409</v>
      </c>
      <c r="B3" s="378"/>
      <c r="C3" s="378"/>
    </row>
    <row r="4" spans="1:39" ht="12.75" customHeight="1" x14ac:dyDescent="0.3">
      <c r="A4" s="106"/>
      <c r="B4" s="105"/>
      <c r="C4" s="104"/>
    </row>
    <row r="5" spans="1:39" ht="18.75" customHeight="1" x14ac:dyDescent="0.3">
      <c r="A5" s="378" t="s">
        <v>408</v>
      </c>
      <c r="B5" s="378"/>
      <c r="C5" s="378"/>
    </row>
    <row r="6" spans="1:39" ht="12.75" customHeight="1" x14ac:dyDescent="0.3">
      <c r="A6" s="149"/>
      <c r="B6" s="148"/>
      <c r="C6" s="147"/>
    </row>
    <row r="7" spans="1:39" ht="24.75" customHeight="1" x14ac:dyDescent="0.3">
      <c r="A7" s="146"/>
      <c r="B7" s="232"/>
      <c r="C7" s="145" t="s">
        <v>407</v>
      </c>
    </row>
    <row r="8" spans="1:39" ht="33" customHeight="1" x14ac:dyDescent="0.3">
      <c r="A8" s="144" t="s">
        <v>406</v>
      </c>
      <c r="B8" s="143" t="s">
        <v>405</v>
      </c>
      <c r="C8" s="142" t="s">
        <v>404</v>
      </c>
    </row>
    <row r="9" spans="1:39" x14ac:dyDescent="0.3">
      <c r="A9" s="113" t="s">
        <v>403</v>
      </c>
      <c r="B9" s="127" t="s">
        <v>402</v>
      </c>
      <c r="C9" s="234">
        <f>SUM(C34+C31+C28+C26+C22+C19+C15+C13+C10+C51)</f>
        <v>105477.6</v>
      </c>
      <c r="D9" s="120"/>
    </row>
    <row r="10" spans="1:39" x14ac:dyDescent="0.3">
      <c r="A10" s="113" t="s">
        <v>401</v>
      </c>
      <c r="B10" s="127" t="s">
        <v>400</v>
      </c>
      <c r="C10" s="234">
        <f>SUM(C11)</f>
        <v>77161.2</v>
      </c>
    </row>
    <row r="11" spans="1:39" x14ac:dyDescent="0.3">
      <c r="A11" s="116" t="s">
        <v>399</v>
      </c>
      <c r="B11" s="117" t="s">
        <v>398</v>
      </c>
      <c r="C11" s="131">
        <v>77161.2</v>
      </c>
    </row>
    <row r="12" spans="1:39" x14ac:dyDescent="0.3">
      <c r="A12" s="116"/>
      <c r="B12" s="117" t="s">
        <v>397</v>
      </c>
      <c r="C12" s="131">
        <v>33739</v>
      </c>
    </row>
    <row r="13" spans="1:39" s="124" customFormat="1" ht="37.5" x14ac:dyDescent="0.3">
      <c r="A13" s="128" t="s">
        <v>396</v>
      </c>
      <c r="B13" s="127" t="s">
        <v>395</v>
      </c>
      <c r="C13" s="129">
        <f>SUM(C14:C14)</f>
        <v>3131.9</v>
      </c>
      <c r="D13" s="141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</row>
    <row r="14" spans="1:39" ht="37.5" x14ac:dyDescent="0.3">
      <c r="A14" s="140" t="s">
        <v>394</v>
      </c>
      <c r="B14" s="117" t="s">
        <v>393</v>
      </c>
      <c r="C14" s="131">
        <v>3131.9</v>
      </c>
    </row>
    <row r="15" spans="1:39" x14ac:dyDescent="0.3">
      <c r="A15" s="113" t="s">
        <v>392</v>
      </c>
      <c r="B15" s="127" t="s">
        <v>391</v>
      </c>
      <c r="C15" s="234">
        <f>SUM(C16:C18)</f>
        <v>9650.9</v>
      </c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</row>
    <row r="16" spans="1:39" x14ac:dyDescent="0.3">
      <c r="A16" s="116" t="s">
        <v>390</v>
      </c>
      <c r="B16" s="117" t="s">
        <v>389</v>
      </c>
      <c r="C16" s="131">
        <v>8695.2999999999993</v>
      </c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</row>
    <row r="17" spans="1:39" x14ac:dyDescent="0.3">
      <c r="A17" s="116" t="s">
        <v>388</v>
      </c>
      <c r="B17" s="117" t="s">
        <v>387</v>
      </c>
      <c r="C17" s="131">
        <v>300</v>
      </c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</row>
    <row r="18" spans="1:39" ht="37.5" x14ac:dyDescent="0.3">
      <c r="A18" s="116" t="s">
        <v>386</v>
      </c>
      <c r="B18" s="117" t="str">
        <f>'[1]доходы 2013'!B16</f>
        <v>Налог, взимаемый в связи с применением патентной системы налогообложения, зачисляемый в бюджеты муниципальных районов</v>
      </c>
      <c r="C18" s="131">
        <v>655.6</v>
      </c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</row>
    <row r="19" spans="1:39" x14ac:dyDescent="0.3">
      <c r="A19" s="113" t="s">
        <v>385</v>
      </c>
      <c r="B19" s="127" t="s">
        <v>384</v>
      </c>
      <c r="C19" s="234">
        <f>SUM(C20:C21)</f>
        <v>2955.6</v>
      </c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</row>
    <row r="20" spans="1:39" ht="41.25" customHeight="1" x14ac:dyDescent="0.3">
      <c r="A20" s="139" t="s">
        <v>383</v>
      </c>
      <c r="B20" s="117" t="s">
        <v>382</v>
      </c>
      <c r="C20" s="131">
        <v>2935.4</v>
      </c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</row>
    <row r="21" spans="1:39" ht="22.5" customHeight="1" x14ac:dyDescent="0.3">
      <c r="A21" s="138" t="s">
        <v>381</v>
      </c>
      <c r="B21" s="117" t="s">
        <v>380</v>
      </c>
      <c r="C21" s="131">
        <v>20.2</v>
      </c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</row>
    <row r="22" spans="1:39" ht="37.5" x14ac:dyDescent="0.3">
      <c r="A22" s="113" t="s">
        <v>379</v>
      </c>
      <c r="B22" s="127" t="s">
        <v>378</v>
      </c>
      <c r="C22" s="234">
        <f>SUM(C23:C25)</f>
        <v>2132</v>
      </c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</row>
    <row r="23" spans="1:39" ht="75" x14ac:dyDescent="0.3">
      <c r="A23" s="116" t="s">
        <v>377</v>
      </c>
      <c r="B23" s="117" t="s">
        <v>376</v>
      </c>
      <c r="C23" s="131">
        <v>644</v>
      </c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</row>
    <row r="24" spans="1:39" ht="75" x14ac:dyDescent="0.3">
      <c r="A24" s="116" t="s">
        <v>375</v>
      </c>
      <c r="B24" s="117" t="s">
        <v>374</v>
      </c>
      <c r="C24" s="131">
        <v>983</v>
      </c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</row>
    <row r="25" spans="1:39" ht="59.25" customHeight="1" x14ac:dyDescent="0.3">
      <c r="A25" s="116" t="s">
        <v>373</v>
      </c>
      <c r="B25" s="117" t="s">
        <v>372</v>
      </c>
      <c r="C25" s="131">
        <v>505</v>
      </c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</row>
    <row r="26" spans="1:39" x14ac:dyDescent="0.3">
      <c r="A26" s="113" t="s">
        <v>371</v>
      </c>
      <c r="B26" s="137" t="s">
        <v>370</v>
      </c>
      <c r="C26" s="129">
        <f>SUM(C27)</f>
        <v>881.1</v>
      </c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</row>
    <row r="27" spans="1:39" x14ac:dyDescent="0.3">
      <c r="A27" s="116" t="s">
        <v>369</v>
      </c>
      <c r="B27" s="136" t="s">
        <v>368</v>
      </c>
      <c r="C27" s="131">
        <v>881.1</v>
      </c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</row>
    <row r="28" spans="1:39" ht="24.75" customHeight="1" x14ac:dyDescent="0.3">
      <c r="A28" s="113" t="s">
        <v>367</v>
      </c>
      <c r="B28" s="112" t="s">
        <v>366</v>
      </c>
      <c r="C28" s="129">
        <f>SUM(C29+C30)</f>
        <v>6350.1</v>
      </c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</row>
    <row r="29" spans="1:39" x14ac:dyDescent="0.3">
      <c r="A29" s="116" t="s">
        <v>365</v>
      </c>
      <c r="B29" s="117" t="s">
        <v>364</v>
      </c>
      <c r="C29" s="131">
        <v>5870.6</v>
      </c>
      <c r="D29" s="135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</row>
    <row r="30" spans="1:39" x14ac:dyDescent="0.3">
      <c r="A30" s="116" t="s">
        <v>363</v>
      </c>
      <c r="B30" s="117" t="s">
        <v>362</v>
      </c>
      <c r="C30" s="131">
        <v>479.5</v>
      </c>
      <c r="D30" s="135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</row>
    <row r="31" spans="1:39" x14ac:dyDescent="0.3">
      <c r="A31" s="113" t="s">
        <v>361</v>
      </c>
      <c r="B31" s="127" t="s">
        <v>360</v>
      </c>
      <c r="C31" s="129">
        <f>SUM(C32:C33)</f>
        <v>758.6</v>
      </c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</row>
    <row r="32" spans="1:39" ht="41.25" customHeight="1" x14ac:dyDescent="0.3">
      <c r="A32" s="116" t="s">
        <v>359</v>
      </c>
      <c r="B32" s="122" t="s">
        <v>358</v>
      </c>
      <c r="C32" s="131">
        <v>69.099999999999994</v>
      </c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</row>
    <row r="33" spans="1:39" ht="38.25" customHeight="1" x14ac:dyDescent="0.3">
      <c r="A33" s="116" t="s">
        <v>357</v>
      </c>
      <c r="B33" s="122" t="s">
        <v>356</v>
      </c>
      <c r="C33" s="131">
        <v>689.5</v>
      </c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</row>
    <row r="34" spans="1:39" x14ac:dyDescent="0.3">
      <c r="A34" s="113" t="s">
        <v>355</v>
      </c>
      <c r="B34" s="127" t="s">
        <v>354</v>
      </c>
      <c r="C34" s="234">
        <f>SUM(C35+C36+C37+C40+C44+C45+C46+C41+C43+C38+C42+C39)</f>
        <v>2430.6999999999998</v>
      </c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</row>
    <row r="35" spans="1:39" ht="24.75" customHeight="1" x14ac:dyDescent="0.3">
      <c r="A35" s="116" t="s">
        <v>353</v>
      </c>
      <c r="B35" s="117" t="s">
        <v>352</v>
      </c>
      <c r="C35" s="131">
        <v>31.1</v>
      </c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</row>
    <row r="36" spans="1:39" ht="56.25" x14ac:dyDescent="0.3">
      <c r="A36" s="116" t="s">
        <v>351</v>
      </c>
      <c r="B36" s="117" t="s">
        <v>350</v>
      </c>
      <c r="C36" s="131">
        <v>15.2</v>
      </c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</row>
    <row r="37" spans="1:39" ht="56.25" x14ac:dyDescent="0.3">
      <c r="A37" s="116" t="s">
        <v>349</v>
      </c>
      <c r="B37" s="117" t="s">
        <v>348</v>
      </c>
      <c r="C37" s="131">
        <v>190.4</v>
      </c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</row>
    <row r="38" spans="1:39" ht="56.25" x14ac:dyDescent="0.3">
      <c r="A38" s="116" t="s">
        <v>347</v>
      </c>
      <c r="B38" s="117" t="s">
        <v>346</v>
      </c>
      <c r="C38" s="131">
        <v>57.6</v>
      </c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</row>
    <row r="39" spans="1:39" ht="56.25" x14ac:dyDescent="0.3">
      <c r="A39" s="134" t="s">
        <v>345</v>
      </c>
      <c r="B39" s="117" t="s">
        <v>344</v>
      </c>
      <c r="C39" s="131">
        <v>23.4</v>
      </c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</row>
    <row r="40" spans="1:39" ht="37.5" x14ac:dyDescent="0.3">
      <c r="A40" s="133" t="s">
        <v>343</v>
      </c>
      <c r="B40" s="132" t="s">
        <v>342</v>
      </c>
      <c r="C40" s="131">
        <v>5.0999999999999996</v>
      </c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</row>
    <row r="41" spans="1:39" ht="56.25" x14ac:dyDescent="0.3">
      <c r="A41" s="116" t="s">
        <v>341</v>
      </c>
      <c r="B41" s="117" t="s">
        <v>340</v>
      </c>
      <c r="C41" s="131">
        <v>894.1</v>
      </c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</row>
    <row r="42" spans="1:39" ht="56.25" x14ac:dyDescent="0.3">
      <c r="A42" s="116" t="s">
        <v>339</v>
      </c>
      <c r="B42" s="117" t="s">
        <v>338</v>
      </c>
      <c r="C42" s="131">
        <v>5.0999999999999996</v>
      </c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</row>
    <row r="43" spans="1:39" ht="37.5" x14ac:dyDescent="0.3">
      <c r="A43" s="116" t="s">
        <v>337</v>
      </c>
      <c r="B43" s="117" t="s">
        <v>336</v>
      </c>
      <c r="C43" s="131">
        <v>5.0999999999999996</v>
      </c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</row>
    <row r="44" spans="1:39" ht="37.5" x14ac:dyDescent="0.3">
      <c r="A44" s="116" t="s">
        <v>335</v>
      </c>
      <c r="B44" s="117" t="s">
        <v>334</v>
      </c>
      <c r="C44" s="131">
        <v>263.2</v>
      </c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</row>
    <row r="45" spans="1:39" ht="56.25" x14ac:dyDescent="0.3">
      <c r="A45" s="116" t="s">
        <v>333</v>
      </c>
      <c r="B45" s="117" t="s">
        <v>332</v>
      </c>
      <c r="C45" s="131">
        <v>101</v>
      </c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</row>
    <row r="46" spans="1:39" ht="41.25" customHeight="1" x14ac:dyDescent="0.3">
      <c r="A46" s="113" t="s">
        <v>331</v>
      </c>
      <c r="B46" s="127" t="s">
        <v>330</v>
      </c>
      <c r="C46" s="129">
        <f>SUM(C47:C50)</f>
        <v>839.4</v>
      </c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</row>
    <row r="47" spans="1:39" ht="37.5" x14ac:dyDescent="0.3">
      <c r="A47" s="116" t="s">
        <v>329</v>
      </c>
      <c r="B47" s="117" t="s">
        <v>325</v>
      </c>
      <c r="C47" s="131">
        <v>241</v>
      </c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</row>
    <row r="48" spans="1:39" ht="37.5" x14ac:dyDescent="0.3">
      <c r="A48" s="116" t="s">
        <v>328</v>
      </c>
      <c r="B48" s="117" t="s">
        <v>325</v>
      </c>
      <c r="C48" s="131">
        <v>17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</row>
    <row r="49" spans="1:39" ht="37.5" x14ac:dyDescent="0.3">
      <c r="A49" s="116" t="s">
        <v>327</v>
      </c>
      <c r="B49" s="117" t="s">
        <v>325</v>
      </c>
      <c r="C49" s="131">
        <v>536.4</v>
      </c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</row>
    <row r="50" spans="1:39" ht="37.5" x14ac:dyDescent="0.3">
      <c r="A50" s="116" t="s">
        <v>326</v>
      </c>
      <c r="B50" s="117" t="s">
        <v>325</v>
      </c>
      <c r="C50" s="131">
        <v>45</v>
      </c>
    </row>
    <row r="51" spans="1:39" x14ac:dyDescent="0.3">
      <c r="A51" s="113" t="s">
        <v>324</v>
      </c>
      <c r="B51" s="130" t="s">
        <v>323</v>
      </c>
      <c r="C51" s="129">
        <v>25.5</v>
      </c>
    </row>
    <row r="52" spans="1:39" x14ac:dyDescent="0.3">
      <c r="A52" s="128" t="s">
        <v>322</v>
      </c>
      <c r="B52" s="127" t="s">
        <v>321</v>
      </c>
      <c r="C52" s="234">
        <f>SUM(C53)</f>
        <v>699513.39999999991</v>
      </c>
      <c r="D52" s="120"/>
    </row>
    <row r="53" spans="1:39" x14ac:dyDescent="0.3">
      <c r="A53" s="128"/>
      <c r="B53" s="127" t="s">
        <v>320</v>
      </c>
      <c r="C53" s="234">
        <f>SUM(C54+C56+C71+C86+C91)</f>
        <v>699513.39999999991</v>
      </c>
      <c r="D53" s="120"/>
    </row>
    <row r="54" spans="1:39" x14ac:dyDescent="0.3">
      <c r="A54" s="382" t="s">
        <v>319</v>
      </c>
      <c r="B54" s="384" t="s">
        <v>318</v>
      </c>
      <c r="C54" s="385">
        <v>78786.899999999994</v>
      </c>
      <c r="D54" s="120"/>
    </row>
    <row r="55" spans="1:39" ht="24" customHeight="1" x14ac:dyDescent="0.3">
      <c r="A55" s="382"/>
      <c r="B55" s="384"/>
      <c r="C55" s="385"/>
      <c r="D55" s="120"/>
    </row>
    <row r="56" spans="1:39" s="124" customFormat="1" ht="37.5" x14ac:dyDescent="0.3">
      <c r="A56" s="233"/>
      <c r="B56" s="127" t="s">
        <v>317</v>
      </c>
      <c r="C56" s="234">
        <f>SUM(C57:C70)</f>
        <v>220713.4</v>
      </c>
      <c r="D56" s="120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5"/>
      <c r="AH56" s="125"/>
      <c r="AI56" s="125"/>
      <c r="AJ56" s="125"/>
      <c r="AK56" s="125"/>
      <c r="AL56" s="125"/>
      <c r="AM56" s="125"/>
    </row>
    <row r="57" spans="1:39" s="124" customFormat="1" ht="98.25" customHeight="1" x14ac:dyDescent="0.3">
      <c r="A57" s="116" t="s">
        <v>305</v>
      </c>
      <c r="B57" s="122" t="s">
        <v>316</v>
      </c>
      <c r="C57" s="114">
        <v>4894.1000000000004</v>
      </c>
      <c r="D57" s="120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  <c r="AL57" s="125"/>
      <c r="AM57" s="125"/>
    </row>
    <row r="58" spans="1:39" s="124" customFormat="1" ht="56.25" customHeight="1" x14ac:dyDescent="0.3">
      <c r="A58" s="116" t="s">
        <v>315</v>
      </c>
      <c r="B58" s="122" t="s">
        <v>314</v>
      </c>
      <c r="C58" s="114">
        <v>58765.8</v>
      </c>
      <c r="D58" s="120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125"/>
      <c r="AI58" s="125"/>
      <c r="AJ58" s="125"/>
      <c r="AK58" s="125"/>
      <c r="AL58" s="125"/>
      <c r="AM58" s="125"/>
    </row>
    <row r="59" spans="1:39" s="124" customFormat="1" ht="56.25" customHeight="1" x14ac:dyDescent="0.3">
      <c r="A59" s="116" t="s">
        <v>305</v>
      </c>
      <c r="B59" s="122" t="s">
        <v>313</v>
      </c>
      <c r="C59" s="126">
        <v>2532.3000000000002</v>
      </c>
      <c r="D59" s="120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  <c r="AE59" s="125"/>
      <c r="AF59" s="125"/>
      <c r="AG59" s="125"/>
      <c r="AH59" s="125"/>
      <c r="AI59" s="125"/>
      <c r="AJ59" s="125"/>
      <c r="AK59" s="125"/>
      <c r="AL59" s="125"/>
      <c r="AM59" s="125"/>
    </row>
    <row r="60" spans="1:39" s="124" customFormat="1" ht="77.25" customHeight="1" x14ac:dyDescent="0.3">
      <c r="A60" s="116" t="s">
        <v>305</v>
      </c>
      <c r="B60" s="122" t="s">
        <v>312</v>
      </c>
      <c r="C60" s="126">
        <v>1000</v>
      </c>
      <c r="D60" s="120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  <c r="AG60" s="125"/>
      <c r="AH60" s="125"/>
      <c r="AI60" s="125"/>
      <c r="AJ60" s="125"/>
      <c r="AK60" s="125"/>
      <c r="AL60" s="125"/>
      <c r="AM60" s="125"/>
    </row>
    <row r="61" spans="1:39" s="124" customFormat="1" ht="56.25" x14ac:dyDescent="0.3">
      <c r="A61" s="116" t="s">
        <v>305</v>
      </c>
      <c r="B61" s="122" t="s">
        <v>311</v>
      </c>
      <c r="C61" s="114">
        <v>2000</v>
      </c>
      <c r="D61" s="120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</row>
    <row r="62" spans="1:39" s="124" customFormat="1" ht="112.5" x14ac:dyDescent="0.3">
      <c r="A62" s="116" t="s">
        <v>305</v>
      </c>
      <c r="B62" s="122" t="s">
        <v>310</v>
      </c>
      <c r="C62" s="114">
        <v>11146.2</v>
      </c>
      <c r="D62" s="120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5"/>
      <c r="AF62" s="125"/>
      <c r="AG62" s="125"/>
      <c r="AH62" s="125"/>
      <c r="AI62" s="125"/>
      <c r="AJ62" s="125"/>
      <c r="AK62" s="125"/>
      <c r="AL62" s="125"/>
      <c r="AM62" s="125"/>
    </row>
    <row r="63" spans="1:39" s="124" customFormat="1" ht="56.25" x14ac:dyDescent="0.3">
      <c r="A63" s="116" t="s">
        <v>305</v>
      </c>
      <c r="B63" s="117" t="s">
        <v>309</v>
      </c>
      <c r="C63" s="114">
        <v>126408.6</v>
      </c>
      <c r="D63" s="120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  <c r="AD63" s="125"/>
      <c r="AE63" s="125"/>
      <c r="AF63" s="125"/>
      <c r="AG63" s="125"/>
      <c r="AH63" s="125"/>
      <c r="AI63" s="125"/>
      <c r="AJ63" s="125"/>
      <c r="AK63" s="125"/>
      <c r="AL63" s="125"/>
      <c r="AM63" s="125"/>
    </row>
    <row r="64" spans="1:39" s="124" customFormat="1" ht="56.25" x14ac:dyDescent="0.3">
      <c r="A64" s="116" t="s">
        <v>305</v>
      </c>
      <c r="B64" s="117" t="s">
        <v>308</v>
      </c>
      <c r="C64" s="114">
        <v>1831</v>
      </c>
      <c r="D64" s="99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  <c r="AG64" s="125"/>
      <c r="AH64" s="125"/>
      <c r="AI64" s="125"/>
      <c r="AJ64" s="125"/>
      <c r="AK64" s="125"/>
      <c r="AL64" s="125"/>
      <c r="AM64" s="125"/>
    </row>
    <row r="65" spans="1:39" s="124" customFormat="1" ht="75" x14ac:dyDescent="0.3">
      <c r="A65" s="116" t="s">
        <v>650</v>
      </c>
      <c r="B65" s="117" t="s">
        <v>307</v>
      </c>
      <c r="C65" s="114">
        <v>1111</v>
      </c>
      <c r="D65" s="99"/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125"/>
      <c r="W65" s="125"/>
      <c r="X65" s="125"/>
      <c r="Y65" s="125"/>
      <c r="Z65" s="125"/>
      <c r="AA65" s="125"/>
      <c r="AB65" s="125"/>
      <c r="AC65" s="125"/>
      <c r="AD65" s="125"/>
      <c r="AE65" s="125"/>
      <c r="AF65" s="125"/>
      <c r="AG65" s="125"/>
      <c r="AH65" s="125"/>
      <c r="AI65" s="125"/>
      <c r="AJ65" s="125"/>
      <c r="AK65" s="125"/>
      <c r="AL65" s="125"/>
      <c r="AM65" s="125"/>
    </row>
    <row r="66" spans="1:39" s="124" customFormat="1" ht="75" x14ac:dyDescent="0.3">
      <c r="A66" s="116" t="s">
        <v>305</v>
      </c>
      <c r="B66" s="117" t="s">
        <v>306</v>
      </c>
      <c r="C66" s="114">
        <v>9056</v>
      </c>
      <c r="D66" s="99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5"/>
      <c r="Z66" s="125"/>
      <c r="AA66" s="125"/>
      <c r="AB66" s="125"/>
      <c r="AC66" s="125"/>
      <c r="AD66" s="125"/>
      <c r="AE66" s="125"/>
      <c r="AF66" s="125"/>
      <c r="AG66" s="125"/>
      <c r="AH66" s="125"/>
      <c r="AI66" s="125"/>
      <c r="AJ66" s="125"/>
      <c r="AK66" s="125"/>
      <c r="AL66" s="125"/>
      <c r="AM66" s="125"/>
    </row>
    <row r="67" spans="1:39" s="124" customFormat="1" ht="56.25" x14ac:dyDescent="0.3">
      <c r="A67" s="116" t="s">
        <v>305</v>
      </c>
      <c r="B67" s="117" t="s">
        <v>304</v>
      </c>
      <c r="C67" s="114">
        <v>200</v>
      </c>
      <c r="D67" s="120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  <c r="W67" s="125"/>
      <c r="X67" s="125"/>
      <c r="Y67" s="125"/>
      <c r="Z67" s="125"/>
      <c r="AA67" s="125"/>
      <c r="AB67" s="125"/>
      <c r="AC67" s="125"/>
      <c r="AD67" s="125"/>
      <c r="AE67" s="125"/>
      <c r="AF67" s="125"/>
      <c r="AG67" s="125"/>
      <c r="AH67" s="125"/>
      <c r="AI67" s="125"/>
      <c r="AJ67" s="125"/>
      <c r="AK67" s="125"/>
      <c r="AL67" s="125"/>
      <c r="AM67" s="125"/>
    </row>
    <row r="68" spans="1:39" s="124" customFormat="1" ht="37.5" x14ac:dyDescent="0.3">
      <c r="A68" s="268" t="s">
        <v>648</v>
      </c>
      <c r="B68" s="122" t="s">
        <v>646</v>
      </c>
      <c r="C68" s="114">
        <v>496.8</v>
      </c>
      <c r="D68" s="120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25"/>
      <c r="V68" s="125"/>
      <c r="W68" s="125"/>
      <c r="X68" s="125"/>
      <c r="Y68" s="125"/>
      <c r="Z68" s="125"/>
      <c r="AA68" s="125"/>
      <c r="AB68" s="125"/>
      <c r="AC68" s="125"/>
      <c r="AD68" s="125"/>
      <c r="AE68" s="125"/>
      <c r="AF68" s="125"/>
      <c r="AG68" s="125"/>
      <c r="AH68" s="125"/>
      <c r="AI68" s="125"/>
      <c r="AJ68" s="125"/>
      <c r="AK68" s="125"/>
      <c r="AL68" s="125"/>
      <c r="AM68" s="125"/>
    </row>
    <row r="69" spans="1:39" s="124" customFormat="1" ht="56.25" x14ac:dyDescent="0.3">
      <c r="A69" s="268" t="s">
        <v>649</v>
      </c>
      <c r="B69" s="269" t="s">
        <v>647</v>
      </c>
      <c r="C69" s="114">
        <v>36</v>
      </c>
      <c r="D69" s="120"/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125"/>
      <c r="W69" s="125"/>
      <c r="X69" s="125"/>
      <c r="Y69" s="125"/>
      <c r="Z69" s="125"/>
      <c r="AA69" s="125"/>
      <c r="AB69" s="125"/>
      <c r="AC69" s="125"/>
      <c r="AD69" s="125"/>
      <c r="AE69" s="125"/>
      <c r="AF69" s="125"/>
      <c r="AG69" s="125"/>
      <c r="AH69" s="125"/>
      <c r="AI69" s="125"/>
      <c r="AJ69" s="125"/>
      <c r="AK69" s="125"/>
      <c r="AL69" s="125"/>
      <c r="AM69" s="125"/>
    </row>
    <row r="70" spans="1:39" s="124" customFormat="1" ht="76.5" customHeight="1" x14ac:dyDescent="0.3">
      <c r="A70" s="116" t="s">
        <v>303</v>
      </c>
      <c r="B70" s="122" t="s">
        <v>302</v>
      </c>
      <c r="C70" s="114">
        <v>1235.5999999999999</v>
      </c>
      <c r="D70" s="120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5"/>
      <c r="W70" s="125"/>
      <c r="X70" s="125"/>
      <c r="Y70" s="125"/>
      <c r="Z70" s="125"/>
      <c r="AA70" s="125"/>
      <c r="AB70" s="125"/>
      <c r="AC70" s="125"/>
      <c r="AD70" s="125"/>
      <c r="AE70" s="125"/>
      <c r="AF70" s="125"/>
      <c r="AG70" s="125"/>
      <c r="AH70" s="125"/>
      <c r="AI70" s="125"/>
      <c r="AJ70" s="125"/>
      <c r="AK70" s="125"/>
      <c r="AL70" s="125"/>
      <c r="AM70" s="125"/>
    </row>
    <row r="71" spans="1:39" s="118" customFormat="1" ht="37.5" x14ac:dyDescent="0.3">
      <c r="A71" s="393"/>
      <c r="B71" s="112" t="s">
        <v>301</v>
      </c>
      <c r="C71" s="234">
        <f>SUM(C73:C85)</f>
        <v>397971.20000000001</v>
      </c>
      <c r="D71" s="123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AD71" s="119"/>
      <c r="AE71" s="119"/>
      <c r="AF71" s="119"/>
      <c r="AG71" s="119"/>
      <c r="AH71" s="119"/>
      <c r="AI71" s="119"/>
      <c r="AJ71" s="119"/>
      <c r="AK71" s="119"/>
      <c r="AL71" s="119"/>
      <c r="AM71" s="119"/>
    </row>
    <row r="72" spans="1:39" x14ac:dyDescent="0.3">
      <c r="A72" s="393"/>
      <c r="B72" s="122" t="s">
        <v>282</v>
      </c>
      <c r="C72" s="114"/>
    </row>
    <row r="73" spans="1:39" ht="37.5" x14ac:dyDescent="0.3">
      <c r="A73" s="116" t="s">
        <v>291</v>
      </c>
      <c r="B73" s="122" t="s">
        <v>300</v>
      </c>
      <c r="C73" s="114">
        <v>45285.3</v>
      </c>
    </row>
    <row r="74" spans="1:39" ht="40.5" customHeight="1" x14ac:dyDescent="0.3">
      <c r="A74" s="116" t="s">
        <v>291</v>
      </c>
      <c r="B74" s="122" t="s">
        <v>299</v>
      </c>
      <c r="C74" s="114">
        <v>5</v>
      </c>
    </row>
    <row r="75" spans="1:39" ht="75" x14ac:dyDescent="0.3">
      <c r="A75" s="116" t="s">
        <v>291</v>
      </c>
      <c r="B75" s="122" t="s">
        <v>298</v>
      </c>
      <c r="C75" s="114">
        <v>80.2</v>
      </c>
    </row>
    <row r="76" spans="1:39" ht="37.5" x14ac:dyDescent="0.3">
      <c r="A76" s="116" t="s">
        <v>291</v>
      </c>
      <c r="B76" s="117" t="s">
        <v>297</v>
      </c>
      <c r="C76" s="114">
        <v>746.5</v>
      </c>
    </row>
    <row r="77" spans="1:39" ht="56.25" x14ac:dyDescent="0.3">
      <c r="A77" s="116" t="s">
        <v>291</v>
      </c>
      <c r="B77" s="117" t="s">
        <v>296</v>
      </c>
      <c r="C77" s="114">
        <v>370.7</v>
      </c>
    </row>
    <row r="78" spans="1:39" ht="45" customHeight="1" x14ac:dyDescent="0.3">
      <c r="A78" s="116" t="s">
        <v>291</v>
      </c>
      <c r="B78" s="117" t="s">
        <v>295</v>
      </c>
      <c r="C78" s="114">
        <v>44579.199999999997</v>
      </c>
    </row>
    <row r="79" spans="1:39" ht="21" customHeight="1" x14ac:dyDescent="0.3">
      <c r="A79" s="116" t="s">
        <v>291</v>
      </c>
      <c r="B79" s="117" t="s">
        <v>294</v>
      </c>
      <c r="C79" s="114">
        <v>191685.4</v>
      </c>
    </row>
    <row r="80" spans="1:39" ht="40.5" customHeight="1" x14ac:dyDescent="0.3">
      <c r="A80" s="116" t="s">
        <v>291</v>
      </c>
      <c r="B80" s="122" t="s">
        <v>293</v>
      </c>
      <c r="C80" s="114">
        <v>60387.199999999997</v>
      </c>
    </row>
    <row r="81" spans="1:39" ht="43.5" customHeight="1" x14ac:dyDescent="0.3">
      <c r="A81" s="116" t="s">
        <v>291</v>
      </c>
      <c r="B81" s="117" t="s">
        <v>292</v>
      </c>
      <c r="C81" s="114">
        <v>7614.4</v>
      </c>
    </row>
    <row r="82" spans="1:39" ht="42.75" customHeight="1" x14ac:dyDescent="0.3">
      <c r="A82" s="116" t="s">
        <v>291</v>
      </c>
      <c r="B82" s="117" t="s">
        <v>290</v>
      </c>
      <c r="C82" s="114">
        <v>37684.6</v>
      </c>
    </row>
    <row r="83" spans="1:39" ht="56.25" x14ac:dyDescent="0.3">
      <c r="A83" s="116" t="s">
        <v>289</v>
      </c>
      <c r="B83" s="117" t="s">
        <v>288</v>
      </c>
      <c r="C83" s="114">
        <v>6387</v>
      </c>
    </row>
    <row r="84" spans="1:39" ht="39" customHeight="1" x14ac:dyDescent="0.3">
      <c r="A84" s="116" t="s">
        <v>287</v>
      </c>
      <c r="B84" s="117" t="s">
        <v>286</v>
      </c>
      <c r="C84" s="114">
        <v>1738.2</v>
      </c>
    </row>
    <row r="85" spans="1:39" ht="97.5" customHeight="1" x14ac:dyDescent="0.3">
      <c r="A85" s="116" t="s">
        <v>285</v>
      </c>
      <c r="B85" s="117" t="s">
        <v>284</v>
      </c>
      <c r="C85" s="114">
        <v>1407.5</v>
      </c>
    </row>
    <row r="86" spans="1:39" s="118" customFormat="1" x14ac:dyDescent="0.3">
      <c r="A86" s="383"/>
      <c r="B86" s="121" t="s">
        <v>283</v>
      </c>
      <c r="C86" s="234">
        <f>SUM(C88:C90)</f>
        <v>1635.2</v>
      </c>
      <c r="D86" s="120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AD86" s="119"/>
      <c r="AE86" s="119"/>
      <c r="AF86" s="119"/>
      <c r="AG86" s="119"/>
      <c r="AH86" s="119"/>
      <c r="AI86" s="119"/>
      <c r="AJ86" s="119"/>
      <c r="AK86" s="119"/>
      <c r="AL86" s="119"/>
      <c r="AM86" s="119"/>
    </row>
    <row r="87" spans="1:39" x14ac:dyDescent="0.3">
      <c r="A87" s="383"/>
      <c r="B87" s="117" t="s">
        <v>282</v>
      </c>
      <c r="C87" s="114"/>
    </row>
    <row r="88" spans="1:39" ht="37.5" x14ac:dyDescent="0.3">
      <c r="A88" s="116" t="s">
        <v>591</v>
      </c>
      <c r="B88" s="117" t="s">
        <v>592</v>
      </c>
      <c r="C88" s="114">
        <v>1601.5</v>
      </c>
    </row>
    <row r="89" spans="1:39" ht="112.5" x14ac:dyDescent="0.3">
      <c r="A89" s="116" t="s">
        <v>280</v>
      </c>
      <c r="B89" s="115" t="s">
        <v>281</v>
      </c>
      <c r="C89" s="114">
        <v>9.6999999999999993</v>
      </c>
    </row>
    <row r="90" spans="1:39" ht="112.5" x14ac:dyDescent="0.3">
      <c r="A90" s="116" t="s">
        <v>280</v>
      </c>
      <c r="B90" s="115" t="s">
        <v>279</v>
      </c>
      <c r="C90" s="114">
        <v>24</v>
      </c>
    </row>
    <row r="91" spans="1:39" ht="56.25" x14ac:dyDescent="0.3">
      <c r="A91" s="113" t="s">
        <v>278</v>
      </c>
      <c r="B91" s="112" t="s">
        <v>277</v>
      </c>
      <c r="C91" s="234">
        <v>406.7</v>
      </c>
    </row>
    <row r="92" spans="1:39" s="108" customFormat="1" x14ac:dyDescent="0.3">
      <c r="A92" s="392" t="s">
        <v>276</v>
      </c>
      <c r="B92" s="392"/>
      <c r="C92" s="111">
        <f>SUM(C9+C52)</f>
        <v>804990.99999999988</v>
      </c>
      <c r="D92" s="110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  <c r="X92" s="109"/>
      <c r="Y92" s="109"/>
      <c r="Z92" s="109"/>
      <c r="AA92" s="109"/>
      <c r="AB92" s="109"/>
      <c r="AC92" s="109"/>
      <c r="AD92" s="109"/>
      <c r="AE92" s="109"/>
      <c r="AF92" s="109"/>
      <c r="AG92" s="109"/>
      <c r="AH92" s="109"/>
      <c r="AI92" s="109"/>
      <c r="AJ92" s="109"/>
      <c r="AK92" s="109"/>
      <c r="AL92" s="109"/>
      <c r="AM92" s="109"/>
    </row>
    <row r="93" spans="1:39" x14ac:dyDescent="0.3">
      <c r="A93" s="106"/>
      <c r="B93" s="107"/>
      <c r="C93" s="104"/>
    </row>
    <row r="94" spans="1:39" x14ac:dyDescent="0.3">
      <c r="A94" s="106"/>
      <c r="B94" s="105"/>
      <c r="C94" s="104"/>
      <c r="D94" s="103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K94" s="97"/>
      <c r="AL94" s="97"/>
      <c r="AM94" s="97"/>
    </row>
    <row r="95" spans="1:39" x14ac:dyDescent="0.3">
      <c r="A95" s="106"/>
      <c r="B95" s="105"/>
      <c r="C95" s="104"/>
      <c r="D95" s="103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  <c r="AH95" s="97"/>
      <c r="AI95" s="97"/>
      <c r="AJ95" s="97"/>
      <c r="AK95" s="97"/>
      <c r="AL95" s="97"/>
      <c r="AM95" s="97"/>
    </row>
    <row r="96" spans="1:39" x14ac:dyDescent="0.3">
      <c r="A96" s="106"/>
      <c r="B96" s="105"/>
      <c r="C96" s="104"/>
      <c r="D96" s="103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  <c r="AH96" s="97"/>
      <c r="AI96" s="97"/>
      <c r="AJ96" s="97"/>
      <c r="AK96" s="97"/>
      <c r="AL96" s="97"/>
      <c r="AM96" s="97"/>
    </row>
    <row r="97" spans="1:39" x14ac:dyDescent="0.3">
      <c r="A97" s="106"/>
      <c r="B97" s="105"/>
      <c r="C97" s="104"/>
      <c r="D97" s="103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  <c r="AH97" s="97"/>
      <c r="AI97" s="97"/>
      <c r="AJ97" s="97"/>
      <c r="AK97" s="97"/>
      <c r="AL97" s="97"/>
      <c r="AM97" s="97"/>
    </row>
    <row r="98" spans="1:39" x14ac:dyDescent="0.3">
      <c r="A98" s="106"/>
      <c r="B98" s="105"/>
      <c r="C98" s="104"/>
      <c r="D98" s="103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  <c r="AH98" s="97"/>
      <c r="AI98" s="97"/>
      <c r="AJ98" s="97"/>
      <c r="AK98" s="97"/>
      <c r="AL98" s="97"/>
      <c r="AM98" s="97"/>
    </row>
    <row r="99" spans="1:39" x14ac:dyDescent="0.3">
      <c r="A99" s="106"/>
      <c r="B99" s="105"/>
      <c r="C99" s="104"/>
      <c r="D99" s="103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  <c r="AH99" s="97"/>
      <c r="AI99" s="97"/>
      <c r="AJ99" s="97"/>
      <c r="AK99" s="97"/>
      <c r="AL99" s="97"/>
      <c r="AM99" s="97"/>
    </row>
    <row r="100" spans="1:39" x14ac:dyDescent="0.3">
      <c r="A100" s="106"/>
      <c r="B100" s="105"/>
      <c r="C100" s="104"/>
      <c r="D100" s="103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  <c r="AH100" s="97"/>
      <c r="AI100" s="97"/>
      <c r="AJ100" s="97"/>
      <c r="AK100" s="97"/>
      <c r="AL100" s="97"/>
      <c r="AM100" s="97"/>
    </row>
    <row r="101" spans="1:39" x14ac:dyDescent="0.3">
      <c r="A101" s="106"/>
      <c r="B101" s="105"/>
      <c r="C101" s="104"/>
      <c r="D101" s="103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  <c r="AH101" s="97"/>
      <c r="AI101" s="97"/>
      <c r="AJ101" s="97"/>
      <c r="AK101" s="97"/>
      <c r="AL101" s="97"/>
      <c r="AM101" s="97"/>
    </row>
    <row r="102" spans="1:39" x14ac:dyDescent="0.3">
      <c r="A102" s="106"/>
      <c r="B102" s="105"/>
      <c r="C102" s="104"/>
      <c r="D102" s="103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  <c r="AH102" s="97"/>
      <c r="AI102" s="97"/>
      <c r="AJ102" s="97"/>
      <c r="AK102" s="97"/>
      <c r="AL102" s="97"/>
      <c r="AM102" s="97"/>
    </row>
    <row r="103" spans="1:39" x14ac:dyDescent="0.3">
      <c r="A103" s="106"/>
      <c r="B103" s="105"/>
      <c r="C103" s="104"/>
      <c r="D103" s="103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  <c r="AH103" s="97"/>
      <c r="AI103" s="97"/>
      <c r="AJ103" s="97"/>
      <c r="AK103" s="97"/>
      <c r="AL103" s="97"/>
      <c r="AM103" s="97"/>
    </row>
    <row r="104" spans="1:39" x14ac:dyDescent="0.3">
      <c r="A104" s="106"/>
      <c r="B104" s="105"/>
      <c r="C104" s="104"/>
      <c r="D104" s="103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  <c r="AH104" s="97"/>
      <c r="AI104" s="97"/>
      <c r="AJ104" s="97"/>
      <c r="AK104" s="97"/>
      <c r="AL104" s="97"/>
      <c r="AM104" s="97"/>
    </row>
    <row r="105" spans="1:39" x14ac:dyDescent="0.3">
      <c r="A105" s="106"/>
      <c r="B105" s="105"/>
      <c r="C105" s="104"/>
      <c r="D105" s="103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  <c r="AH105" s="97"/>
      <c r="AI105" s="97"/>
      <c r="AJ105" s="97"/>
      <c r="AK105" s="97"/>
      <c r="AL105" s="97"/>
      <c r="AM105" s="97"/>
    </row>
    <row r="106" spans="1:39" x14ac:dyDescent="0.3">
      <c r="A106" s="106"/>
      <c r="B106" s="105"/>
      <c r="C106" s="104"/>
      <c r="D106" s="103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  <c r="AA106" s="97"/>
      <c r="AB106" s="97"/>
      <c r="AC106" s="97"/>
      <c r="AD106" s="97"/>
      <c r="AE106" s="97"/>
      <c r="AF106" s="97"/>
      <c r="AG106" s="97"/>
      <c r="AH106" s="97"/>
      <c r="AI106" s="97"/>
      <c r="AJ106" s="97"/>
      <c r="AK106" s="97"/>
      <c r="AL106" s="97"/>
      <c r="AM106" s="97"/>
    </row>
    <row r="107" spans="1:39" x14ac:dyDescent="0.3">
      <c r="A107" s="106"/>
      <c r="B107" s="105"/>
      <c r="C107" s="104"/>
      <c r="D107" s="103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  <c r="AA107" s="97"/>
      <c r="AB107" s="97"/>
      <c r="AC107" s="97"/>
      <c r="AD107" s="97"/>
      <c r="AE107" s="97"/>
      <c r="AF107" s="97"/>
      <c r="AG107" s="97"/>
      <c r="AH107" s="97"/>
      <c r="AI107" s="97"/>
      <c r="AJ107" s="97"/>
      <c r="AK107" s="97"/>
      <c r="AL107" s="97"/>
      <c r="AM107" s="97"/>
    </row>
    <row r="108" spans="1:39" x14ac:dyDescent="0.3">
      <c r="A108" s="106"/>
      <c r="B108" s="105"/>
      <c r="C108" s="104"/>
      <c r="D108" s="103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  <c r="Z108" s="97"/>
      <c r="AA108" s="97"/>
      <c r="AB108" s="97"/>
      <c r="AC108" s="97"/>
      <c r="AD108" s="97"/>
      <c r="AE108" s="97"/>
      <c r="AF108" s="97"/>
      <c r="AG108" s="97"/>
      <c r="AH108" s="97"/>
      <c r="AI108" s="97"/>
      <c r="AJ108" s="97"/>
      <c r="AK108" s="97"/>
      <c r="AL108" s="97"/>
      <c r="AM108" s="97"/>
    </row>
    <row r="109" spans="1:39" x14ac:dyDescent="0.3">
      <c r="A109" s="106"/>
      <c r="B109" s="105"/>
      <c r="C109" s="104"/>
      <c r="D109" s="103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7"/>
      <c r="AA109" s="97"/>
      <c r="AB109" s="97"/>
      <c r="AC109" s="97"/>
      <c r="AD109" s="97"/>
      <c r="AE109" s="97"/>
      <c r="AF109" s="97"/>
      <c r="AG109" s="97"/>
      <c r="AH109" s="97"/>
      <c r="AI109" s="97"/>
      <c r="AJ109" s="97"/>
      <c r="AK109" s="97"/>
      <c r="AL109" s="97"/>
      <c r="AM109" s="97"/>
    </row>
    <row r="110" spans="1:39" x14ac:dyDescent="0.3">
      <c r="A110" s="106"/>
      <c r="B110" s="105"/>
      <c r="C110" s="104"/>
      <c r="D110" s="103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  <c r="AA110" s="97"/>
      <c r="AB110" s="97"/>
      <c r="AC110" s="97"/>
      <c r="AD110" s="97"/>
      <c r="AE110" s="97"/>
      <c r="AF110" s="97"/>
      <c r="AG110" s="97"/>
      <c r="AH110" s="97"/>
      <c r="AI110" s="97"/>
      <c r="AJ110" s="97"/>
      <c r="AK110" s="97"/>
      <c r="AL110" s="97"/>
      <c r="AM110" s="97"/>
    </row>
    <row r="111" spans="1:39" x14ac:dyDescent="0.3">
      <c r="A111" s="106"/>
      <c r="B111" s="105"/>
      <c r="C111" s="104"/>
      <c r="D111" s="103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  <c r="AH111" s="97"/>
      <c r="AI111" s="97"/>
      <c r="AJ111" s="97"/>
      <c r="AK111" s="97"/>
      <c r="AL111" s="97"/>
      <c r="AM111" s="97"/>
    </row>
    <row r="112" spans="1:39" x14ac:dyDescent="0.3">
      <c r="A112" s="106"/>
      <c r="B112" s="105"/>
      <c r="C112" s="104"/>
      <c r="D112" s="103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</row>
    <row r="113" spans="1:39" x14ac:dyDescent="0.3">
      <c r="A113" s="106"/>
      <c r="B113" s="105"/>
      <c r="C113" s="104"/>
      <c r="D113" s="103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7"/>
      <c r="AA113" s="97"/>
      <c r="AB113" s="97"/>
      <c r="AC113" s="97"/>
      <c r="AD113" s="97"/>
      <c r="AE113" s="97"/>
      <c r="AF113" s="97"/>
      <c r="AG113" s="97"/>
      <c r="AH113" s="97"/>
      <c r="AI113" s="97"/>
      <c r="AJ113" s="97"/>
      <c r="AK113" s="97"/>
      <c r="AL113" s="97"/>
      <c r="AM113" s="97"/>
    </row>
    <row r="114" spans="1:39" x14ac:dyDescent="0.3">
      <c r="A114" s="106"/>
      <c r="B114" s="105"/>
      <c r="C114" s="104"/>
      <c r="D114" s="103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  <c r="AA114" s="97"/>
      <c r="AB114" s="97"/>
      <c r="AC114" s="97"/>
      <c r="AD114" s="97"/>
      <c r="AE114" s="97"/>
      <c r="AF114" s="97"/>
      <c r="AG114" s="97"/>
      <c r="AH114" s="97"/>
      <c r="AI114" s="97"/>
      <c r="AJ114" s="97"/>
      <c r="AK114" s="97"/>
      <c r="AL114" s="97"/>
      <c r="AM114" s="97"/>
    </row>
    <row r="115" spans="1:39" x14ac:dyDescent="0.3">
      <c r="A115" s="106"/>
      <c r="B115" s="105"/>
      <c r="C115" s="104"/>
      <c r="D115" s="103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  <c r="Z115" s="97"/>
      <c r="AA115" s="97"/>
      <c r="AB115" s="97"/>
      <c r="AC115" s="97"/>
      <c r="AD115" s="97"/>
      <c r="AE115" s="97"/>
      <c r="AF115" s="97"/>
      <c r="AG115" s="97"/>
      <c r="AH115" s="97"/>
      <c r="AI115" s="97"/>
      <c r="AJ115" s="97"/>
      <c r="AK115" s="97"/>
      <c r="AL115" s="97"/>
      <c r="AM115" s="97"/>
    </row>
    <row r="116" spans="1:39" x14ac:dyDescent="0.3">
      <c r="A116" s="106"/>
      <c r="B116" s="105"/>
      <c r="C116" s="104"/>
      <c r="D116" s="103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  <c r="AA116" s="97"/>
      <c r="AB116" s="97"/>
      <c r="AC116" s="97"/>
      <c r="AD116" s="97"/>
      <c r="AE116" s="97"/>
      <c r="AF116" s="97"/>
      <c r="AG116" s="97"/>
      <c r="AH116" s="97"/>
      <c r="AI116" s="97"/>
      <c r="AJ116" s="97"/>
      <c r="AK116" s="97"/>
      <c r="AL116" s="97"/>
      <c r="AM116" s="97"/>
    </row>
    <row r="117" spans="1:39" x14ac:dyDescent="0.3">
      <c r="A117" s="106"/>
      <c r="B117" s="105"/>
      <c r="C117" s="104"/>
      <c r="D117" s="103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  <c r="AH117" s="97"/>
      <c r="AI117" s="97"/>
      <c r="AJ117" s="97"/>
      <c r="AK117" s="97"/>
      <c r="AL117" s="97"/>
      <c r="AM117" s="97"/>
    </row>
    <row r="118" spans="1:39" x14ac:dyDescent="0.3">
      <c r="A118" s="106"/>
      <c r="B118" s="105"/>
      <c r="C118" s="104"/>
      <c r="D118" s="103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  <c r="AF118" s="97"/>
      <c r="AG118" s="97"/>
      <c r="AH118" s="97"/>
      <c r="AI118" s="97"/>
      <c r="AJ118" s="97"/>
      <c r="AK118" s="97"/>
      <c r="AL118" s="97"/>
      <c r="AM118" s="97"/>
    </row>
    <row r="119" spans="1:39" x14ac:dyDescent="0.3">
      <c r="A119" s="106"/>
      <c r="B119" s="105"/>
      <c r="C119" s="104"/>
      <c r="D119" s="103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7"/>
      <c r="W119" s="97"/>
      <c r="X119" s="97"/>
      <c r="Y119" s="97"/>
      <c r="Z119" s="97"/>
      <c r="AA119" s="97"/>
      <c r="AB119" s="97"/>
      <c r="AC119" s="97"/>
      <c r="AD119" s="97"/>
      <c r="AE119" s="97"/>
      <c r="AF119" s="97"/>
      <c r="AG119" s="97"/>
      <c r="AH119" s="97"/>
      <c r="AI119" s="97"/>
      <c r="AJ119" s="97"/>
      <c r="AK119" s="97"/>
      <c r="AL119" s="97"/>
      <c r="AM119" s="97"/>
    </row>
    <row r="120" spans="1:39" x14ac:dyDescent="0.3">
      <c r="A120" s="106"/>
      <c r="B120" s="105"/>
      <c r="C120" s="104"/>
      <c r="D120" s="103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7"/>
      <c r="Z120" s="97"/>
      <c r="AA120" s="97"/>
      <c r="AB120" s="97"/>
      <c r="AC120" s="97"/>
      <c r="AD120" s="97"/>
      <c r="AE120" s="97"/>
      <c r="AF120" s="97"/>
      <c r="AG120" s="97"/>
      <c r="AH120" s="97"/>
      <c r="AI120" s="97"/>
      <c r="AJ120" s="97"/>
      <c r="AK120" s="97"/>
      <c r="AL120" s="97"/>
      <c r="AM120" s="97"/>
    </row>
    <row r="121" spans="1:39" x14ac:dyDescent="0.3">
      <c r="A121" s="106"/>
      <c r="B121" s="105"/>
      <c r="C121" s="104"/>
      <c r="D121" s="103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  <c r="AD121" s="97"/>
      <c r="AE121" s="97"/>
      <c r="AF121" s="97"/>
      <c r="AG121" s="97"/>
      <c r="AH121" s="97"/>
      <c r="AI121" s="97"/>
      <c r="AJ121" s="97"/>
      <c r="AK121" s="97"/>
      <c r="AL121" s="97"/>
      <c r="AM121" s="97"/>
    </row>
    <row r="122" spans="1:39" x14ac:dyDescent="0.3">
      <c r="A122" s="106"/>
      <c r="B122" s="105"/>
      <c r="C122" s="104"/>
      <c r="D122" s="103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  <c r="AA122" s="97"/>
      <c r="AB122" s="97"/>
      <c r="AC122" s="97"/>
      <c r="AD122" s="97"/>
      <c r="AE122" s="97"/>
      <c r="AF122" s="97"/>
      <c r="AG122" s="97"/>
      <c r="AH122" s="97"/>
      <c r="AI122" s="97"/>
      <c r="AJ122" s="97"/>
      <c r="AK122" s="97"/>
      <c r="AL122" s="97"/>
      <c r="AM122" s="97"/>
    </row>
    <row r="123" spans="1:39" x14ac:dyDescent="0.3">
      <c r="A123" s="106"/>
      <c r="B123" s="105"/>
      <c r="C123" s="104"/>
      <c r="D123" s="103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  <c r="AH123" s="97"/>
      <c r="AI123" s="97"/>
      <c r="AJ123" s="97"/>
      <c r="AK123" s="97"/>
      <c r="AL123" s="97"/>
      <c r="AM123" s="97"/>
    </row>
    <row r="124" spans="1:39" x14ac:dyDescent="0.3">
      <c r="A124" s="106"/>
      <c r="B124" s="105"/>
      <c r="C124" s="104"/>
      <c r="D124" s="103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97"/>
      <c r="X124" s="97"/>
      <c r="Y124" s="97"/>
      <c r="Z124" s="97"/>
      <c r="AA124" s="97"/>
      <c r="AB124" s="97"/>
      <c r="AC124" s="97"/>
      <c r="AD124" s="97"/>
      <c r="AE124" s="97"/>
      <c r="AF124" s="97"/>
      <c r="AG124" s="97"/>
      <c r="AH124" s="97"/>
      <c r="AI124" s="97"/>
      <c r="AJ124" s="97"/>
      <c r="AK124" s="97"/>
      <c r="AL124" s="97"/>
      <c r="AM124" s="97"/>
    </row>
    <row r="125" spans="1:39" x14ac:dyDescent="0.3">
      <c r="A125" s="106"/>
      <c r="B125" s="105"/>
      <c r="C125" s="104"/>
      <c r="D125" s="103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7"/>
      <c r="W125" s="97"/>
      <c r="X125" s="97"/>
      <c r="Y125" s="97"/>
      <c r="Z125" s="97"/>
      <c r="AA125" s="97"/>
      <c r="AB125" s="97"/>
      <c r="AC125" s="97"/>
      <c r="AD125" s="97"/>
      <c r="AE125" s="97"/>
      <c r="AF125" s="97"/>
      <c r="AG125" s="97"/>
      <c r="AH125" s="97"/>
      <c r="AI125" s="97"/>
      <c r="AJ125" s="97"/>
      <c r="AK125" s="97"/>
      <c r="AL125" s="97"/>
      <c r="AM125" s="97"/>
    </row>
    <row r="126" spans="1:39" x14ac:dyDescent="0.3">
      <c r="A126" s="106"/>
      <c r="B126" s="105"/>
      <c r="C126" s="104"/>
      <c r="D126" s="103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7"/>
      <c r="W126" s="97"/>
      <c r="X126" s="97"/>
      <c r="Y126" s="97"/>
      <c r="Z126" s="97"/>
      <c r="AA126" s="97"/>
      <c r="AB126" s="97"/>
      <c r="AC126" s="97"/>
      <c r="AD126" s="97"/>
      <c r="AE126" s="97"/>
      <c r="AF126" s="97"/>
      <c r="AG126" s="97"/>
      <c r="AH126" s="97"/>
      <c r="AI126" s="97"/>
      <c r="AJ126" s="97"/>
      <c r="AK126" s="97"/>
      <c r="AL126" s="97"/>
      <c r="AM126" s="97"/>
    </row>
    <row r="127" spans="1:39" x14ac:dyDescent="0.3">
      <c r="A127" s="106"/>
      <c r="B127" s="105"/>
      <c r="C127" s="104"/>
      <c r="D127" s="103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7"/>
      <c r="W127" s="97"/>
      <c r="X127" s="97"/>
      <c r="Y127" s="97"/>
      <c r="Z127" s="97"/>
      <c r="AA127" s="97"/>
      <c r="AB127" s="97"/>
      <c r="AC127" s="97"/>
      <c r="AD127" s="97"/>
      <c r="AE127" s="97"/>
      <c r="AF127" s="97"/>
      <c r="AG127" s="97"/>
      <c r="AH127" s="97"/>
      <c r="AI127" s="97"/>
      <c r="AJ127" s="97"/>
      <c r="AK127" s="97"/>
      <c r="AL127" s="97"/>
      <c r="AM127" s="97"/>
    </row>
    <row r="128" spans="1:39" x14ac:dyDescent="0.3">
      <c r="A128" s="106"/>
      <c r="B128" s="105"/>
      <c r="C128" s="104"/>
      <c r="D128" s="103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97"/>
      <c r="Z128" s="97"/>
      <c r="AA128" s="97"/>
      <c r="AB128" s="97"/>
      <c r="AC128" s="97"/>
      <c r="AD128" s="97"/>
      <c r="AE128" s="97"/>
      <c r="AF128" s="97"/>
      <c r="AG128" s="97"/>
      <c r="AH128" s="97"/>
      <c r="AI128" s="97"/>
      <c r="AJ128" s="97"/>
      <c r="AK128" s="97"/>
      <c r="AL128" s="97"/>
      <c r="AM128" s="97"/>
    </row>
    <row r="129" spans="1:39" x14ac:dyDescent="0.3">
      <c r="A129" s="106"/>
      <c r="B129" s="105"/>
      <c r="C129" s="104"/>
      <c r="D129" s="103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  <c r="AF129" s="97"/>
      <c r="AG129" s="97"/>
      <c r="AH129" s="97"/>
      <c r="AI129" s="97"/>
      <c r="AJ129" s="97"/>
      <c r="AK129" s="97"/>
      <c r="AL129" s="97"/>
      <c r="AM129" s="97"/>
    </row>
    <row r="130" spans="1:39" x14ac:dyDescent="0.3">
      <c r="A130" s="106"/>
      <c r="B130" s="105"/>
      <c r="C130" s="104"/>
      <c r="D130" s="103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7"/>
      <c r="W130" s="97"/>
      <c r="X130" s="97"/>
      <c r="Y130" s="97"/>
      <c r="Z130" s="97"/>
      <c r="AA130" s="97"/>
      <c r="AB130" s="97"/>
      <c r="AC130" s="97"/>
      <c r="AD130" s="97"/>
      <c r="AE130" s="97"/>
      <c r="AF130" s="97"/>
      <c r="AG130" s="97"/>
      <c r="AH130" s="97"/>
      <c r="AI130" s="97"/>
      <c r="AJ130" s="97"/>
      <c r="AK130" s="97"/>
      <c r="AL130" s="97"/>
      <c r="AM130" s="97"/>
    </row>
    <row r="131" spans="1:39" x14ac:dyDescent="0.3">
      <c r="A131" s="106"/>
      <c r="B131" s="105"/>
      <c r="C131" s="104"/>
      <c r="D131" s="103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7"/>
      <c r="W131" s="97"/>
      <c r="X131" s="97"/>
      <c r="Y131" s="97"/>
      <c r="Z131" s="97"/>
      <c r="AA131" s="97"/>
      <c r="AB131" s="97"/>
      <c r="AC131" s="97"/>
      <c r="AD131" s="97"/>
      <c r="AE131" s="97"/>
      <c r="AF131" s="97"/>
      <c r="AG131" s="97"/>
      <c r="AH131" s="97"/>
      <c r="AI131" s="97"/>
      <c r="AJ131" s="97"/>
      <c r="AK131" s="97"/>
      <c r="AL131" s="97"/>
      <c r="AM131" s="97"/>
    </row>
    <row r="132" spans="1:39" x14ac:dyDescent="0.3">
      <c r="A132" s="106"/>
      <c r="B132" s="105"/>
      <c r="C132" s="104"/>
      <c r="D132" s="103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7"/>
      <c r="W132" s="97"/>
      <c r="X132" s="97"/>
      <c r="Y132" s="97"/>
      <c r="Z132" s="97"/>
      <c r="AA132" s="97"/>
      <c r="AB132" s="97"/>
      <c r="AC132" s="97"/>
      <c r="AD132" s="97"/>
      <c r="AE132" s="97"/>
      <c r="AF132" s="97"/>
      <c r="AG132" s="97"/>
      <c r="AH132" s="97"/>
      <c r="AI132" s="97"/>
      <c r="AJ132" s="97"/>
      <c r="AK132" s="97"/>
      <c r="AL132" s="97"/>
      <c r="AM132" s="97"/>
    </row>
    <row r="133" spans="1:39" x14ac:dyDescent="0.3">
      <c r="A133" s="106"/>
      <c r="B133" s="105"/>
      <c r="C133" s="104"/>
      <c r="D133" s="103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7"/>
      <c r="W133" s="97"/>
      <c r="X133" s="97"/>
      <c r="Y133" s="97"/>
      <c r="Z133" s="97"/>
      <c r="AA133" s="97"/>
      <c r="AB133" s="97"/>
      <c r="AC133" s="97"/>
      <c r="AD133" s="97"/>
      <c r="AE133" s="97"/>
      <c r="AF133" s="97"/>
      <c r="AG133" s="97"/>
      <c r="AH133" s="97"/>
      <c r="AI133" s="97"/>
      <c r="AJ133" s="97"/>
      <c r="AK133" s="97"/>
      <c r="AL133" s="97"/>
      <c r="AM133" s="97"/>
    </row>
    <row r="134" spans="1:39" x14ac:dyDescent="0.3">
      <c r="A134" s="106"/>
      <c r="B134" s="105"/>
      <c r="C134" s="104"/>
      <c r="D134" s="103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7"/>
      <c r="W134" s="97"/>
      <c r="X134" s="97"/>
      <c r="Y134" s="97"/>
      <c r="Z134" s="97"/>
      <c r="AA134" s="97"/>
      <c r="AB134" s="97"/>
      <c r="AC134" s="97"/>
      <c r="AD134" s="97"/>
      <c r="AE134" s="97"/>
      <c r="AF134" s="97"/>
      <c r="AG134" s="97"/>
      <c r="AH134" s="97"/>
      <c r="AI134" s="97"/>
      <c r="AJ134" s="97"/>
      <c r="AK134" s="97"/>
      <c r="AL134" s="97"/>
      <c r="AM134" s="97"/>
    </row>
    <row r="135" spans="1:39" x14ac:dyDescent="0.3">
      <c r="A135" s="106"/>
      <c r="B135" s="105"/>
      <c r="C135" s="104"/>
      <c r="D135" s="103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  <c r="AH135" s="97"/>
      <c r="AI135" s="97"/>
      <c r="AJ135" s="97"/>
      <c r="AK135" s="97"/>
      <c r="AL135" s="97"/>
      <c r="AM135" s="97"/>
    </row>
    <row r="136" spans="1:39" x14ac:dyDescent="0.3">
      <c r="A136" s="106"/>
      <c r="B136" s="105"/>
      <c r="C136" s="104"/>
      <c r="D136" s="103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7"/>
      <c r="W136" s="97"/>
      <c r="X136" s="97"/>
      <c r="Y136" s="97"/>
      <c r="Z136" s="97"/>
      <c r="AA136" s="97"/>
      <c r="AB136" s="97"/>
      <c r="AC136" s="97"/>
      <c r="AD136" s="97"/>
      <c r="AE136" s="97"/>
      <c r="AF136" s="97"/>
      <c r="AG136" s="97"/>
      <c r="AH136" s="97"/>
      <c r="AI136" s="97"/>
      <c r="AJ136" s="97"/>
      <c r="AK136" s="97"/>
      <c r="AL136" s="97"/>
      <c r="AM136" s="97"/>
    </row>
    <row r="137" spans="1:39" x14ac:dyDescent="0.3">
      <c r="A137" s="106"/>
      <c r="B137" s="105"/>
      <c r="C137" s="104"/>
      <c r="D137" s="103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7"/>
      <c r="W137" s="97"/>
      <c r="X137" s="97"/>
      <c r="Y137" s="97"/>
      <c r="Z137" s="97"/>
      <c r="AA137" s="97"/>
      <c r="AB137" s="97"/>
      <c r="AC137" s="97"/>
      <c r="AD137" s="97"/>
      <c r="AE137" s="97"/>
      <c r="AF137" s="97"/>
      <c r="AG137" s="97"/>
      <c r="AH137" s="97"/>
      <c r="AI137" s="97"/>
      <c r="AJ137" s="97"/>
      <c r="AK137" s="97"/>
      <c r="AL137" s="97"/>
      <c r="AM137" s="97"/>
    </row>
    <row r="138" spans="1:39" x14ac:dyDescent="0.3">
      <c r="A138" s="106"/>
      <c r="B138" s="105"/>
      <c r="C138" s="104"/>
      <c r="D138" s="103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7"/>
      <c r="W138" s="97"/>
      <c r="X138" s="97"/>
      <c r="Y138" s="97"/>
      <c r="Z138" s="97"/>
      <c r="AA138" s="97"/>
      <c r="AB138" s="97"/>
      <c r="AC138" s="97"/>
      <c r="AD138" s="97"/>
      <c r="AE138" s="97"/>
      <c r="AF138" s="97"/>
      <c r="AG138" s="97"/>
      <c r="AH138" s="97"/>
      <c r="AI138" s="97"/>
      <c r="AJ138" s="97"/>
      <c r="AK138" s="97"/>
      <c r="AL138" s="97"/>
      <c r="AM138" s="97"/>
    </row>
    <row r="139" spans="1:39" x14ac:dyDescent="0.3">
      <c r="A139" s="106"/>
      <c r="B139" s="105"/>
      <c r="C139" s="104"/>
      <c r="D139" s="103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7"/>
      <c r="W139" s="97"/>
      <c r="X139" s="97"/>
      <c r="Y139" s="97"/>
      <c r="Z139" s="97"/>
      <c r="AA139" s="97"/>
      <c r="AB139" s="97"/>
      <c r="AC139" s="97"/>
      <c r="AD139" s="97"/>
      <c r="AE139" s="97"/>
      <c r="AF139" s="97"/>
      <c r="AG139" s="97"/>
      <c r="AH139" s="97"/>
      <c r="AI139" s="97"/>
      <c r="AJ139" s="97"/>
      <c r="AK139" s="97"/>
      <c r="AL139" s="97"/>
      <c r="AM139" s="97"/>
    </row>
    <row r="140" spans="1:39" x14ac:dyDescent="0.3">
      <c r="A140" s="106"/>
      <c r="B140" s="105"/>
      <c r="C140" s="104"/>
      <c r="D140" s="103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7"/>
      <c r="W140" s="97"/>
      <c r="X140" s="97"/>
      <c r="Y140" s="97"/>
      <c r="Z140" s="97"/>
      <c r="AA140" s="97"/>
      <c r="AB140" s="97"/>
      <c r="AC140" s="97"/>
      <c r="AD140" s="97"/>
      <c r="AE140" s="97"/>
      <c r="AF140" s="97"/>
      <c r="AG140" s="97"/>
      <c r="AH140" s="97"/>
      <c r="AI140" s="97"/>
      <c r="AJ140" s="97"/>
      <c r="AK140" s="97"/>
      <c r="AL140" s="97"/>
      <c r="AM140" s="97"/>
    </row>
    <row r="141" spans="1:39" x14ac:dyDescent="0.3">
      <c r="A141" s="106"/>
      <c r="B141" s="105"/>
      <c r="C141" s="104"/>
      <c r="D141" s="103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7"/>
      <c r="W141" s="97"/>
      <c r="X141" s="97"/>
      <c r="Y141" s="97"/>
      <c r="Z141" s="97"/>
      <c r="AA141" s="97"/>
      <c r="AB141" s="97"/>
      <c r="AC141" s="97"/>
      <c r="AD141" s="97"/>
      <c r="AE141" s="97"/>
      <c r="AF141" s="97"/>
      <c r="AG141" s="97"/>
      <c r="AH141" s="97"/>
      <c r="AI141" s="97"/>
      <c r="AJ141" s="97"/>
      <c r="AK141" s="97"/>
      <c r="AL141" s="97"/>
      <c r="AM141" s="97"/>
    </row>
    <row r="142" spans="1:39" x14ac:dyDescent="0.3">
      <c r="A142" s="106"/>
      <c r="B142" s="105"/>
      <c r="C142" s="104"/>
      <c r="D142" s="103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7"/>
      <c r="W142" s="97"/>
      <c r="X142" s="97"/>
      <c r="Y142" s="97"/>
      <c r="Z142" s="97"/>
      <c r="AA142" s="97"/>
      <c r="AB142" s="97"/>
      <c r="AC142" s="97"/>
      <c r="AD142" s="97"/>
      <c r="AE142" s="97"/>
      <c r="AF142" s="97"/>
      <c r="AG142" s="97"/>
      <c r="AH142" s="97"/>
      <c r="AI142" s="97"/>
      <c r="AJ142" s="97"/>
      <c r="AK142" s="97"/>
      <c r="AL142" s="97"/>
      <c r="AM142" s="97"/>
    </row>
    <row r="143" spans="1:39" x14ac:dyDescent="0.3">
      <c r="A143" s="106"/>
      <c r="B143" s="105"/>
      <c r="C143" s="104"/>
      <c r="D143" s="103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7"/>
      <c r="W143" s="97"/>
      <c r="X143" s="97"/>
      <c r="Y143" s="97"/>
      <c r="Z143" s="97"/>
      <c r="AA143" s="97"/>
      <c r="AB143" s="97"/>
      <c r="AC143" s="97"/>
      <c r="AD143" s="97"/>
      <c r="AE143" s="97"/>
      <c r="AF143" s="97"/>
      <c r="AG143" s="97"/>
      <c r="AH143" s="97"/>
      <c r="AI143" s="97"/>
      <c r="AJ143" s="97"/>
      <c r="AK143" s="97"/>
      <c r="AL143" s="97"/>
      <c r="AM143" s="97"/>
    </row>
    <row r="144" spans="1:39" x14ac:dyDescent="0.3">
      <c r="A144" s="106"/>
      <c r="B144" s="105"/>
      <c r="C144" s="104"/>
      <c r="D144" s="103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7"/>
      <c r="W144" s="97"/>
      <c r="X144" s="97"/>
      <c r="Y144" s="97"/>
      <c r="Z144" s="97"/>
      <c r="AA144" s="97"/>
      <c r="AB144" s="97"/>
      <c r="AC144" s="97"/>
      <c r="AD144" s="97"/>
      <c r="AE144" s="97"/>
      <c r="AF144" s="97"/>
      <c r="AG144" s="97"/>
      <c r="AH144" s="97"/>
      <c r="AI144" s="97"/>
      <c r="AJ144" s="97"/>
      <c r="AK144" s="97"/>
      <c r="AL144" s="97"/>
      <c r="AM144" s="97"/>
    </row>
    <row r="145" spans="1:39" x14ac:dyDescent="0.3">
      <c r="A145" s="106"/>
      <c r="B145" s="105"/>
      <c r="C145" s="104"/>
      <c r="D145" s="103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7"/>
      <c r="W145" s="97"/>
      <c r="X145" s="97"/>
      <c r="Y145" s="97"/>
      <c r="Z145" s="97"/>
      <c r="AA145" s="97"/>
      <c r="AB145" s="97"/>
      <c r="AC145" s="97"/>
      <c r="AD145" s="97"/>
      <c r="AE145" s="97"/>
      <c r="AF145" s="97"/>
      <c r="AG145" s="97"/>
      <c r="AH145" s="97"/>
      <c r="AI145" s="97"/>
      <c r="AJ145" s="97"/>
      <c r="AK145" s="97"/>
      <c r="AL145" s="97"/>
      <c r="AM145" s="97"/>
    </row>
    <row r="146" spans="1:39" x14ac:dyDescent="0.3">
      <c r="A146" s="106"/>
      <c r="B146" s="105"/>
      <c r="C146" s="104"/>
      <c r="D146" s="103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7"/>
      <c r="W146" s="97"/>
      <c r="X146" s="97"/>
      <c r="Y146" s="97"/>
      <c r="Z146" s="97"/>
      <c r="AA146" s="97"/>
      <c r="AB146" s="97"/>
      <c r="AC146" s="97"/>
      <c r="AD146" s="97"/>
      <c r="AE146" s="97"/>
      <c r="AF146" s="97"/>
      <c r="AG146" s="97"/>
      <c r="AH146" s="97"/>
      <c r="AI146" s="97"/>
      <c r="AJ146" s="97"/>
      <c r="AK146" s="97"/>
      <c r="AL146" s="97"/>
      <c r="AM146" s="97"/>
    </row>
    <row r="147" spans="1:39" x14ac:dyDescent="0.3">
      <c r="A147" s="106"/>
      <c r="B147" s="105"/>
      <c r="C147" s="104"/>
      <c r="D147" s="103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7"/>
      <c r="W147" s="97"/>
      <c r="X147" s="97"/>
      <c r="Y147" s="97"/>
      <c r="Z147" s="97"/>
      <c r="AA147" s="97"/>
      <c r="AB147" s="97"/>
      <c r="AC147" s="97"/>
      <c r="AD147" s="97"/>
      <c r="AE147" s="97"/>
      <c r="AF147" s="97"/>
      <c r="AG147" s="97"/>
      <c r="AH147" s="97"/>
      <c r="AI147" s="97"/>
      <c r="AJ147" s="97"/>
      <c r="AK147" s="97"/>
      <c r="AL147" s="97"/>
      <c r="AM147" s="97"/>
    </row>
    <row r="148" spans="1:39" x14ac:dyDescent="0.3">
      <c r="A148" s="106"/>
      <c r="B148" s="105"/>
      <c r="C148" s="104"/>
      <c r="D148" s="103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7"/>
      <c r="W148" s="97"/>
      <c r="X148" s="97"/>
      <c r="Y148" s="97"/>
      <c r="Z148" s="97"/>
      <c r="AA148" s="97"/>
      <c r="AB148" s="97"/>
      <c r="AC148" s="97"/>
      <c r="AD148" s="97"/>
      <c r="AE148" s="97"/>
      <c r="AF148" s="97"/>
      <c r="AG148" s="97"/>
      <c r="AH148" s="97"/>
      <c r="AI148" s="97"/>
      <c r="AJ148" s="97"/>
      <c r="AK148" s="97"/>
      <c r="AL148" s="97"/>
      <c r="AM148" s="97"/>
    </row>
    <row r="149" spans="1:39" x14ac:dyDescent="0.3">
      <c r="A149" s="106"/>
      <c r="B149" s="105"/>
      <c r="C149" s="104"/>
      <c r="D149" s="103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7"/>
      <c r="W149" s="97"/>
      <c r="X149" s="97"/>
      <c r="Y149" s="97"/>
      <c r="Z149" s="97"/>
      <c r="AA149" s="97"/>
      <c r="AB149" s="97"/>
      <c r="AC149" s="97"/>
      <c r="AD149" s="97"/>
      <c r="AE149" s="97"/>
      <c r="AF149" s="97"/>
      <c r="AG149" s="97"/>
      <c r="AH149" s="97"/>
      <c r="AI149" s="97"/>
      <c r="AJ149" s="97"/>
      <c r="AK149" s="97"/>
      <c r="AL149" s="97"/>
      <c r="AM149" s="97"/>
    </row>
    <row r="150" spans="1:39" x14ac:dyDescent="0.3">
      <c r="A150" s="106"/>
      <c r="B150" s="105"/>
      <c r="C150" s="104"/>
      <c r="D150" s="103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  <c r="Z150" s="97"/>
      <c r="AA150" s="97"/>
      <c r="AB150" s="97"/>
      <c r="AC150" s="97"/>
      <c r="AD150" s="97"/>
      <c r="AE150" s="97"/>
      <c r="AF150" s="97"/>
      <c r="AG150" s="97"/>
      <c r="AH150" s="97"/>
      <c r="AI150" s="97"/>
      <c r="AJ150" s="97"/>
      <c r="AK150" s="97"/>
      <c r="AL150" s="97"/>
      <c r="AM150" s="97"/>
    </row>
    <row r="151" spans="1:39" x14ac:dyDescent="0.3">
      <c r="A151" s="106"/>
      <c r="B151" s="105"/>
      <c r="C151" s="104"/>
      <c r="D151" s="103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  <c r="AA151" s="97"/>
      <c r="AB151" s="97"/>
      <c r="AC151" s="97"/>
      <c r="AD151" s="97"/>
      <c r="AE151" s="97"/>
      <c r="AF151" s="97"/>
      <c r="AG151" s="97"/>
      <c r="AH151" s="97"/>
      <c r="AI151" s="97"/>
      <c r="AJ151" s="97"/>
      <c r="AK151" s="97"/>
      <c r="AL151" s="97"/>
      <c r="AM151" s="97"/>
    </row>
    <row r="152" spans="1:39" x14ac:dyDescent="0.3">
      <c r="A152" s="106"/>
      <c r="B152" s="105"/>
      <c r="C152" s="104"/>
      <c r="D152" s="103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  <c r="Z152" s="97"/>
      <c r="AA152" s="97"/>
      <c r="AB152" s="97"/>
      <c r="AC152" s="97"/>
      <c r="AD152" s="97"/>
      <c r="AE152" s="97"/>
      <c r="AF152" s="97"/>
      <c r="AG152" s="97"/>
      <c r="AH152" s="97"/>
      <c r="AI152" s="97"/>
      <c r="AJ152" s="97"/>
      <c r="AK152" s="97"/>
      <c r="AL152" s="97"/>
      <c r="AM152" s="97"/>
    </row>
    <row r="153" spans="1:39" x14ac:dyDescent="0.3">
      <c r="A153" s="106"/>
      <c r="B153" s="105"/>
      <c r="C153" s="104"/>
      <c r="D153" s="103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7"/>
      <c r="W153" s="97"/>
      <c r="X153" s="97"/>
      <c r="Y153" s="97"/>
      <c r="Z153" s="97"/>
      <c r="AA153" s="97"/>
      <c r="AB153" s="97"/>
      <c r="AC153" s="97"/>
      <c r="AD153" s="97"/>
      <c r="AE153" s="97"/>
      <c r="AF153" s="97"/>
      <c r="AG153" s="97"/>
      <c r="AH153" s="97"/>
      <c r="AI153" s="97"/>
      <c r="AJ153" s="97"/>
      <c r="AK153" s="97"/>
      <c r="AL153" s="97"/>
      <c r="AM153" s="97"/>
    </row>
    <row r="154" spans="1:39" x14ac:dyDescent="0.3">
      <c r="A154" s="106"/>
      <c r="B154" s="105"/>
      <c r="C154" s="104"/>
      <c r="D154" s="103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7"/>
      <c r="W154" s="97"/>
      <c r="X154" s="97"/>
      <c r="Y154" s="97"/>
      <c r="Z154" s="97"/>
      <c r="AA154" s="97"/>
      <c r="AB154" s="97"/>
      <c r="AC154" s="97"/>
      <c r="AD154" s="97"/>
      <c r="AE154" s="97"/>
      <c r="AF154" s="97"/>
      <c r="AG154" s="97"/>
      <c r="AH154" s="97"/>
      <c r="AI154" s="97"/>
      <c r="AJ154" s="97"/>
      <c r="AK154" s="97"/>
      <c r="AL154" s="97"/>
      <c r="AM154" s="97"/>
    </row>
    <row r="155" spans="1:39" x14ac:dyDescent="0.3">
      <c r="A155" s="106"/>
      <c r="B155" s="105"/>
      <c r="C155" s="104"/>
      <c r="D155" s="103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V155" s="97"/>
      <c r="W155" s="97"/>
      <c r="X155" s="97"/>
      <c r="Y155" s="97"/>
      <c r="Z155" s="97"/>
      <c r="AA155" s="97"/>
      <c r="AB155" s="97"/>
      <c r="AC155" s="97"/>
      <c r="AD155" s="97"/>
      <c r="AE155" s="97"/>
      <c r="AF155" s="97"/>
      <c r="AG155" s="97"/>
      <c r="AH155" s="97"/>
      <c r="AI155" s="97"/>
      <c r="AJ155" s="97"/>
      <c r="AK155" s="97"/>
      <c r="AL155" s="97"/>
      <c r="AM155" s="97"/>
    </row>
    <row r="156" spans="1:39" x14ac:dyDescent="0.3">
      <c r="A156" s="106"/>
      <c r="B156" s="105"/>
      <c r="C156" s="104"/>
      <c r="D156" s="103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7"/>
      <c r="W156" s="97"/>
      <c r="X156" s="97"/>
      <c r="Y156" s="97"/>
      <c r="Z156" s="97"/>
      <c r="AA156" s="97"/>
      <c r="AB156" s="97"/>
      <c r="AC156" s="97"/>
      <c r="AD156" s="97"/>
      <c r="AE156" s="97"/>
      <c r="AF156" s="97"/>
      <c r="AG156" s="97"/>
      <c r="AH156" s="97"/>
      <c r="AI156" s="97"/>
      <c r="AJ156" s="97"/>
      <c r="AK156" s="97"/>
      <c r="AL156" s="97"/>
      <c r="AM156" s="97"/>
    </row>
    <row r="157" spans="1:39" x14ac:dyDescent="0.3">
      <c r="A157" s="106"/>
      <c r="B157" s="105"/>
      <c r="C157" s="104"/>
      <c r="D157" s="103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  <c r="V157" s="97"/>
      <c r="W157" s="97"/>
      <c r="X157" s="97"/>
      <c r="Y157" s="97"/>
      <c r="Z157" s="97"/>
      <c r="AA157" s="97"/>
      <c r="AB157" s="97"/>
      <c r="AC157" s="97"/>
      <c r="AD157" s="97"/>
      <c r="AE157" s="97"/>
      <c r="AF157" s="97"/>
      <c r="AG157" s="97"/>
      <c r="AH157" s="97"/>
      <c r="AI157" s="97"/>
      <c r="AJ157" s="97"/>
      <c r="AK157" s="97"/>
      <c r="AL157" s="97"/>
      <c r="AM157" s="97"/>
    </row>
    <row r="158" spans="1:39" x14ac:dyDescent="0.3">
      <c r="A158" s="106"/>
      <c r="B158" s="105"/>
      <c r="C158" s="104"/>
      <c r="D158" s="103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  <c r="V158" s="97"/>
      <c r="W158" s="97"/>
      <c r="X158" s="97"/>
      <c r="Y158" s="97"/>
      <c r="Z158" s="97"/>
      <c r="AA158" s="97"/>
      <c r="AB158" s="97"/>
      <c r="AC158" s="97"/>
      <c r="AD158" s="97"/>
      <c r="AE158" s="97"/>
      <c r="AF158" s="97"/>
      <c r="AG158" s="97"/>
      <c r="AH158" s="97"/>
      <c r="AI158" s="97"/>
      <c r="AJ158" s="97"/>
      <c r="AK158" s="97"/>
      <c r="AL158" s="97"/>
      <c r="AM158" s="97"/>
    </row>
    <row r="159" spans="1:39" x14ac:dyDescent="0.3">
      <c r="A159" s="106"/>
      <c r="B159" s="105"/>
      <c r="C159" s="104"/>
      <c r="D159" s="103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  <c r="V159" s="97"/>
      <c r="W159" s="97"/>
      <c r="X159" s="97"/>
      <c r="Y159" s="97"/>
      <c r="Z159" s="97"/>
      <c r="AA159" s="97"/>
      <c r="AB159" s="97"/>
      <c r="AC159" s="97"/>
      <c r="AD159" s="97"/>
      <c r="AE159" s="97"/>
      <c r="AF159" s="97"/>
      <c r="AG159" s="97"/>
      <c r="AH159" s="97"/>
      <c r="AI159" s="97"/>
      <c r="AJ159" s="97"/>
      <c r="AK159" s="97"/>
      <c r="AL159" s="97"/>
      <c r="AM159" s="97"/>
    </row>
    <row r="160" spans="1:39" x14ac:dyDescent="0.3">
      <c r="A160" s="106"/>
      <c r="B160" s="105"/>
      <c r="C160" s="104"/>
      <c r="D160" s="103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  <c r="V160" s="97"/>
      <c r="W160" s="97"/>
      <c r="X160" s="97"/>
      <c r="Y160" s="97"/>
      <c r="Z160" s="97"/>
      <c r="AA160" s="97"/>
      <c r="AB160" s="97"/>
      <c r="AC160" s="97"/>
      <c r="AD160" s="97"/>
      <c r="AE160" s="97"/>
      <c r="AF160" s="97"/>
      <c r="AG160" s="97"/>
      <c r="AH160" s="97"/>
      <c r="AI160" s="97"/>
      <c r="AJ160" s="97"/>
      <c r="AK160" s="97"/>
      <c r="AL160" s="97"/>
      <c r="AM160" s="97"/>
    </row>
    <row r="161" spans="1:39" x14ac:dyDescent="0.3">
      <c r="A161" s="106"/>
      <c r="B161" s="105"/>
      <c r="C161" s="104"/>
      <c r="D161" s="103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  <c r="V161" s="97"/>
      <c r="W161" s="97"/>
      <c r="X161" s="97"/>
      <c r="Y161" s="97"/>
      <c r="Z161" s="97"/>
      <c r="AA161" s="97"/>
      <c r="AB161" s="97"/>
      <c r="AC161" s="97"/>
      <c r="AD161" s="97"/>
      <c r="AE161" s="97"/>
      <c r="AF161" s="97"/>
      <c r="AG161" s="97"/>
      <c r="AH161" s="97"/>
      <c r="AI161" s="97"/>
      <c r="AJ161" s="97"/>
      <c r="AK161" s="97"/>
      <c r="AL161" s="97"/>
      <c r="AM161" s="97"/>
    </row>
    <row r="162" spans="1:39" x14ac:dyDescent="0.3">
      <c r="A162" s="106"/>
      <c r="B162" s="105"/>
      <c r="C162" s="104"/>
      <c r="D162" s="103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  <c r="V162" s="97"/>
      <c r="W162" s="97"/>
      <c r="X162" s="97"/>
      <c r="Y162" s="97"/>
      <c r="Z162" s="97"/>
      <c r="AA162" s="97"/>
      <c r="AB162" s="97"/>
      <c r="AC162" s="97"/>
      <c r="AD162" s="97"/>
      <c r="AE162" s="97"/>
      <c r="AF162" s="97"/>
      <c r="AG162" s="97"/>
      <c r="AH162" s="97"/>
      <c r="AI162" s="97"/>
      <c r="AJ162" s="97"/>
      <c r="AK162" s="97"/>
      <c r="AL162" s="97"/>
      <c r="AM162" s="97"/>
    </row>
    <row r="163" spans="1:39" x14ac:dyDescent="0.3">
      <c r="A163" s="106"/>
      <c r="B163" s="105"/>
      <c r="C163" s="104"/>
      <c r="D163" s="103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  <c r="V163" s="97"/>
      <c r="W163" s="97"/>
      <c r="X163" s="97"/>
      <c r="Y163" s="97"/>
      <c r="Z163" s="97"/>
      <c r="AA163" s="97"/>
      <c r="AB163" s="97"/>
      <c r="AC163" s="97"/>
      <c r="AD163" s="97"/>
      <c r="AE163" s="97"/>
      <c r="AF163" s="97"/>
      <c r="AG163" s="97"/>
      <c r="AH163" s="97"/>
      <c r="AI163" s="97"/>
      <c r="AJ163" s="97"/>
      <c r="AK163" s="97"/>
      <c r="AL163" s="97"/>
      <c r="AM163" s="97"/>
    </row>
    <row r="164" spans="1:39" x14ac:dyDescent="0.3">
      <c r="A164" s="106"/>
      <c r="B164" s="105"/>
      <c r="C164" s="104"/>
      <c r="D164" s="103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  <c r="V164" s="97"/>
      <c r="W164" s="97"/>
      <c r="X164" s="97"/>
      <c r="Y164" s="97"/>
      <c r="Z164" s="97"/>
      <c r="AA164" s="97"/>
      <c r="AB164" s="97"/>
      <c r="AC164" s="97"/>
      <c r="AD164" s="97"/>
      <c r="AE164" s="97"/>
      <c r="AF164" s="97"/>
      <c r="AG164" s="97"/>
      <c r="AH164" s="97"/>
      <c r="AI164" s="97"/>
      <c r="AJ164" s="97"/>
      <c r="AK164" s="97"/>
      <c r="AL164" s="97"/>
      <c r="AM164" s="97"/>
    </row>
    <row r="165" spans="1:39" x14ac:dyDescent="0.3">
      <c r="A165" s="106"/>
      <c r="B165" s="105"/>
      <c r="C165" s="104"/>
      <c r="D165" s="103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  <c r="S165" s="97"/>
      <c r="T165" s="97"/>
      <c r="U165" s="97"/>
      <c r="V165" s="97"/>
      <c r="W165" s="97"/>
      <c r="X165" s="97"/>
      <c r="Y165" s="97"/>
      <c r="Z165" s="97"/>
      <c r="AA165" s="97"/>
      <c r="AB165" s="97"/>
      <c r="AC165" s="97"/>
      <c r="AD165" s="97"/>
      <c r="AE165" s="97"/>
      <c r="AF165" s="97"/>
      <c r="AG165" s="97"/>
      <c r="AH165" s="97"/>
      <c r="AI165" s="97"/>
      <c r="AJ165" s="97"/>
      <c r="AK165" s="97"/>
      <c r="AL165" s="97"/>
      <c r="AM165" s="97"/>
    </row>
    <row r="166" spans="1:39" x14ac:dyDescent="0.3">
      <c r="A166" s="106"/>
      <c r="B166" s="105"/>
      <c r="C166" s="104"/>
      <c r="D166" s="103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97"/>
      <c r="S166" s="97"/>
      <c r="T166" s="97"/>
      <c r="U166" s="97"/>
      <c r="V166" s="97"/>
      <c r="W166" s="97"/>
      <c r="X166" s="97"/>
      <c r="Y166" s="97"/>
      <c r="Z166" s="97"/>
      <c r="AA166" s="97"/>
      <c r="AB166" s="97"/>
      <c r="AC166" s="97"/>
      <c r="AD166" s="97"/>
      <c r="AE166" s="97"/>
      <c r="AF166" s="97"/>
      <c r="AG166" s="97"/>
      <c r="AH166" s="97"/>
      <c r="AI166" s="97"/>
      <c r="AJ166" s="97"/>
      <c r="AK166" s="97"/>
      <c r="AL166" s="97"/>
      <c r="AM166" s="97"/>
    </row>
    <row r="167" spans="1:39" x14ac:dyDescent="0.3">
      <c r="A167" s="106"/>
      <c r="B167" s="105"/>
      <c r="C167" s="104"/>
      <c r="D167" s="103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97"/>
      <c r="S167" s="97"/>
      <c r="T167" s="97"/>
      <c r="U167" s="97"/>
      <c r="V167" s="97"/>
      <c r="W167" s="97"/>
      <c r="X167" s="97"/>
      <c r="Y167" s="97"/>
      <c r="Z167" s="97"/>
      <c r="AA167" s="97"/>
      <c r="AB167" s="97"/>
      <c r="AC167" s="97"/>
      <c r="AD167" s="97"/>
      <c r="AE167" s="97"/>
      <c r="AF167" s="97"/>
      <c r="AG167" s="97"/>
      <c r="AH167" s="97"/>
      <c r="AI167" s="97"/>
      <c r="AJ167" s="97"/>
      <c r="AK167" s="97"/>
      <c r="AL167" s="97"/>
      <c r="AM167" s="97"/>
    </row>
    <row r="168" spans="1:39" x14ac:dyDescent="0.3">
      <c r="A168" s="106"/>
      <c r="B168" s="105"/>
      <c r="C168" s="104"/>
      <c r="D168" s="103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  <c r="R168" s="97"/>
      <c r="S168" s="97"/>
      <c r="T168" s="97"/>
      <c r="U168" s="97"/>
      <c r="V168" s="97"/>
      <c r="W168" s="97"/>
      <c r="X168" s="97"/>
      <c r="Y168" s="97"/>
      <c r="Z168" s="97"/>
      <c r="AA168" s="97"/>
      <c r="AB168" s="97"/>
      <c r="AC168" s="97"/>
      <c r="AD168" s="97"/>
      <c r="AE168" s="97"/>
      <c r="AF168" s="97"/>
      <c r="AG168" s="97"/>
      <c r="AH168" s="97"/>
      <c r="AI168" s="97"/>
      <c r="AJ168" s="97"/>
      <c r="AK168" s="97"/>
      <c r="AL168" s="97"/>
      <c r="AM168" s="97"/>
    </row>
    <row r="169" spans="1:39" x14ac:dyDescent="0.3">
      <c r="A169" s="106"/>
      <c r="B169" s="105"/>
      <c r="C169" s="104"/>
      <c r="D169" s="103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97"/>
      <c r="Q169" s="97"/>
      <c r="R169" s="97"/>
      <c r="S169" s="97"/>
      <c r="T169" s="97"/>
      <c r="U169" s="97"/>
      <c r="V169" s="97"/>
      <c r="W169" s="97"/>
      <c r="X169" s="97"/>
      <c r="Y169" s="97"/>
      <c r="Z169" s="97"/>
      <c r="AA169" s="97"/>
      <c r="AB169" s="97"/>
      <c r="AC169" s="97"/>
      <c r="AD169" s="97"/>
      <c r="AE169" s="97"/>
      <c r="AF169" s="97"/>
      <c r="AG169" s="97"/>
      <c r="AH169" s="97"/>
      <c r="AI169" s="97"/>
      <c r="AJ169" s="97"/>
      <c r="AK169" s="97"/>
      <c r="AL169" s="97"/>
      <c r="AM169" s="97"/>
    </row>
    <row r="170" spans="1:39" x14ac:dyDescent="0.3">
      <c r="A170" s="106"/>
      <c r="B170" s="105"/>
      <c r="C170" s="104"/>
      <c r="D170" s="103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97"/>
      <c r="R170" s="97"/>
      <c r="S170" s="97"/>
      <c r="T170" s="97"/>
      <c r="U170" s="97"/>
      <c r="V170" s="97"/>
      <c r="W170" s="97"/>
      <c r="X170" s="97"/>
      <c r="Y170" s="97"/>
      <c r="Z170" s="97"/>
      <c r="AA170" s="97"/>
      <c r="AB170" s="97"/>
      <c r="AC170" s="97"/>
      <c r="AD170" s="97"/>
      <c r="AE170" s="97"/>
      <c r="AF170" s="97"/>
      <c r="AG170" s="97"/>
      <c r="AH170" s="97"/>
      <c r="AI170" s="97"/>
      <c r="AJ170" s="97"/>
      <c r="AK170" s="97"/>
      <c r="AL170" s="97"/>
      <c r="AM170" s="97"/>
    </row>
    <row r="171" spans="1:39" x14ac:dyDescent="0.3">
      <c r="A171" s="106"/>
      <c r="B171" s="105"/>
      <c r="C171" s="104"/>
      <c r="D171" s="103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  <c r="R171" s="97"/>
      <c r="S171" s="97"/>
      <c r="T171" s="97"/>
      <c r="U171" s="97"/>
      <c r="V171" s="97"/>
      <c r="W171" s="97"/>
      <c r="X171" s="97"/>
      <c r="Y171" s="97"/>
      <c r="Z171" s="97"/>
      <c r="AA171" s="97"/>
      <c r="AB171" s="97"/>
      <c r="AC171" s="97"/>
      <c r="AD171" s="97"/>
      <c r="AE171" s="97"/>
      <c r="AF171" s="97"/>
      <c r="AG171" s="97"/>
      <c r="AH171" s="97"/>
      <c r="AI171" s="97"/>
      <c r="AJ171" s="97"/>
      <c r="AK171" s="97"/>
      <c r="AL171" s="97"/>
      <c r="AM171" s="97"/>
    </row>
    <row r="172" spans="1:39" x14ac:dyDescent="0.3">
      <c r="A172" s="106"/>
      <c r="B172" s="105"/>
      <c r="C172" s="104"/>
      <c r="D172" s="103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  <c r="R172" s="97"/>
      <c r="S172" s="97"/>
      <c r="T172" s="97"/>
      <c r="U172" s="97"/>
      <c r="V172" s="97"/>
      <c r="W172" s="97"/>
      <c r="X172" s="97"/>
      <c r="Y172" s="97"/>
      <c r="Z172" s="97"/>
      <c r="AA172" s="97"/>
      <c r="AB172" s="97"/>
      <c r="AC172" s="97"/>
      <c r="AD172" s="97"/>
      <c r="AE172" s="97"/>
      <c r="AF172" s="97"/>
      <c r="AG172" s="97"/>
      <c r="AH172" s="97"/>
      <c r="AI172" s="97"/>
      <c r="AJ172" s="97"/>
      <c r="AK172" s="97"/>
      <c r="AL172" s="97"/>
      <c r="AM172" s="97"/>
    </row>
    <row r="173" spans="1:39" x14ac:dyDescent="0.3">
      <c r="A173" s="106"/>
      <c r="B173" s="105"/>
      <c r="C173" s="104"/>
      <c r="D173" s="103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7"/>
      <c r="R173" s="97"/>
      <c r="S173" s="97"/>
      <c r="T173" s="97"/>
      <c r="U173" s="97"/>
      <c r="V173" s="97"/>
      <c r="W173" s="97"/>
      <c r="X173" s="97"/>
      <c r="Y173" s="97"/>
      <c r="Z173" s="97"/>
      <c r="AA173" s="97"/>
      <c r="AB173" s="97"/>
      <c r="AC173" s="97"/>
      <c r="AD173" s="97"/>
      <c r="AE173" s="97"/>
      <c r="AF173" s="97"/>
      <c r="AG173" s="97"/>
      <c r="AH173" s="97"/>
      <c r="AI173" s="97"/>
      <c r="AJ173" s="97"/>
      <c r="AK173" s="97"/>
      <c r="AL173" s="97"/>
      <c r="AM173" s="97"/>
    </row>
    <row r="174" spans="1:39" x14ac:dyDescent="0.3">
      <c r="A174" s="106"/>
      <c r="B174" s="105"/>
      <c r="C174" s="104"/>
      <c r="D174" s="103"/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  <c r="R174" s="97"/>
      <c r="S174" s="97"/>
      <c r="T174" s="97"/>
      <c r="U174" s="97"/>
      <c r="V174" s="97"/>
      <c r="W174" s="97"/>
      <c r="X174" s="97"/>
      <c r="Y174" s="97"/>
      <c r="Z174" s="97"/>
      <c r="AA174" s="97"/>
      <c r="AB174" s="97"/>
      <c r="AC174" s="97"/>
      <c r="AD174" s="97"/>
      <c r="AE174" s="97"/>
      <c r="AF174" s="97"/>
      <c r="AG174" s="97"/>
      <c r="AH174" s="97"/>
      <c r="AI174" s="97"/>
      <c r="AJ174" s="97"/>
      <c r="AK174" s="97"/>
      <c r="AL174" s="97"/>
      <c r="AM174" s="97"/>
    </row>
    <row r="175" spans="1:39" x14ac:dyDescent="0.3">
      <c r="A175" s="106"/>
      <c r="B175" s="105"/>
      <c r="C175" s="104"/>
      <c r="D175" s="103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  <c r="R175" s="97"/>
      <c r="S175" s="97"/>
      <c r="T175" s="97"/>
      <c r="U175" s="97"/>
      <c r="V175" s="97"/>
      <c r="W175" s="97"/>
      <c r="X175" s="97"/>
      <c r="Y175" s="97"/>
      <c r="Z175" s="97"/>
      <c r="AA175" s="97"/>
      <c r="AB175" s="97"/>
      <c r="AC175" s="97"/>
      <c r="AD175" s="97"/>
      <c r="AE175" s="97"/>
      <c r="AF175" s="97"/>
      <c r="AG175" s="97"/>
      <c r="AH175" s="97"/>
      <c r="AI175" s="97"/>
      <c r="AJ175" s="97"/>
      <c r="AK175" s="97"/>
      <c r="AL175" s="97"/>
      <c r="AM175" s="97"/>
    </row>
    <row r="176" spans="1:39" x14ac:dyDescent="0.3">
      <c r="A176" s="106"/>
      <c r="B176" s="105"/>
      <c r="C176" s="104"/>
      <c r="D176" s="103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97"/>
      <c r="R176" s="97"/>
      <c r="S176" s="97"/>
      <c r="T176" s="97"/>
      <c r="U176" s="97"/>
      <c r="V176" s="97"/>
      <c r="W176" s="97"/>
      <c r="X176" s="97"/>
      <c r="Y176" s="97"/>
      <c r="Z176" s="97"/>
      <c r="AA176" s="97"/>
      <c r="AB176" s="97"/>
      <c r="AC176" s="97"/>
      <c r="AD176" s="97"/>
      <c r="AE176" s="97"/>
      <c r="AF176" s="97"/>
      <c r="AG176" s="97"/>
      <c r="AH176" s="97"/>
      <c r="AI176" s="97"/>
      <c r="AJ176" s="97"/>
      <c r="AK176" s="97"/>
      <c r="AL176" s="97"/>
      <c r="AM176" s="97"/>
    </row>
    <row r="177" spans="1:39" x14ac:dyDescent="0.3">
      <c r="A177" s="106"/>
      <c r="B177" s="105"/>
      <c r="C177" s="104"/>
      <c r="D177" s="103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  <c r="S177" s="97"/>
      <c r="T177" s="97"/>
      <c r="U177" s="97"/>
      <c r="V177" s="97"/>
      <c r="W177" s="97"/>
      <c r="X177" s="97"/>
      <c r="Y177" s="97"/>
      <c r="Z177" s="97"/>
      <c r="AA177" s="97"/>
      <c r="AB177" s="97"/>
      <c r="AC177" s="97"/>
      <c r="AD177" s="97"/>
      <c r="AE177" s="97"/>
      <c r="AF177" s="97"/>
      <c r="AG177" s="97"/>
      <c r="AH177" s="97"/>
      <c r="AI177" s="97"/>
      <c r="AJ177" s="97"/>
      <c r="AK177" s="97"/>
      <c r="AL177" s="97"/>
      <c r="AM177" s="97"/>
    </row>
  </sheetData>
  <mergeCells count="8">
    <mergeCell ref="A86:A87"/>
    <mergeCell ref="A92:B92"/>
    <mergeCell ref="A3:C3"/>
    <mergeCell ref="A5:C5"/>
    <mergeCell ref="A54:A55"/>
    <mergeCell ref="A71:A72"/>
    <mergeCell ref="B54:B55"/>
    <mergeCell ref="C54:C55"/>
  </mergeCells>
  <printOptions horizontalCentered="1"/>
  <pageMargins left="0.98425196850393704" right="0.39370078740157483" top="0.78740157480314965" bottom="0.78740157480314965" header="0.51181102362204722" footer="0.51181102362204722"/>
  <pageSetup paperSize="9" scale="54" firstPageNumber="0" fitToHeight="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view="pageBreakPreview" zoomScale="60" zoomScaleNormal="100" workbookViewId="0">
      <selection activeCell="B5" sqref="B5"/>
    </sheetView>
  </sheetViews>
  <sheetFormatPr defaultRowHeight="12.75" x14ac:dyDescent="0.2"/>
  <cols>
    <col min="1" max="1" width="19.140625" customWidth="1"/>
    <col min="2" max="2" width="39" customWidth="1"/>
    <col min="3" max="3" width="91.28515625" customWidth="1"/>
    <col min="4" max="4" width="0.5703125" customWidth="1"/>
  </cols>
  <sheetData>
    <row r="1" spans="1:5" ht="12.75" customHeight="1" x14ac:dyDescent="0.25">
      <c r="A1" s="171"/>
      <c r="B1" s="170"/>
      <c r="C1" s="394" t="s">
        <v>753</v>
      </c>
      <c r="D1" s="230"/>
      <c r="E1" s="230"/>
    </row>
    <row r="2" spans="1:5" ht="12.75" customHeight="1" x14ac:dyDescent="0.25">
      <c r="A2" s="171"/>
      <c r="B2" s="170"/>
      <c r="C2" s="394"/>
      <c r="D2" s="230"/>
      <c r="E2" s="230"/>
    </row>
    <row r="3" spans="1:5" ht="12.75" customHeight="1" x14ac:dyDescent="0.25">
      <c r="A3" s="171"/>
      <c r="B3" s="170"/>
      <c r="C3" s="394"/>
      <c r="D3" s="230"/>
      <c r="E3" s="230"/>
    </row>
    <row r="4" spans="1:5" ht="17.25" customHeight="1" x14ac:dyDescent="0.3">
      <c r="A4" s="174"/>
      <c r="B4" s="173"/>
      <c r="C4" s="394"/>
      <c r="D4" s="230"/>
      <c r="E4" s="230"/>
    </row>
    <row r="5" spans="1:5" ht="17.25" customHeight="1" x14ac:dyDescent="0.3">
      <c r="A5" s="174"/>
      <c r="B5" s="173"/>
      <c r="C5" s="394"/>
      <c r="D5" s="230"/>
      <c r="E5" s="230"/>
    </row>
    <row r="6" spans="1:5" ht="17.25" customHeight="1" x14ac:dyDescent="0.3">
      <c r="A6" s="174"/>
      <c r="B6" s="173"/>
      <c r="C6" s="394"/>
      <c r="D6" s="230"/>
      <c r="E6" s="230"/>
    </row>
    <row r="7" spans="1:5" ht="18.75" x14ac:dyDescent="0.3">
      <c r="A7" s="176"/>
      <c r="B7" s="176"/>
      <c r="C7" s="175"/>
    </row>
    <row r="8" spans="1:5" ht="18.75" x14ac:dyDescent="0.3">
      <c r="A8" s="174"/>
      <c r="B8" s="173"/>
      <c r="C8" s="172" t="s">
        <v>247</v>
      </c>
    </row>
    <row r="9" spans="1:5" ht="20.25" x14ac:dyDescent="0.3">
      <c r="A9" s="395" t="s">
        <v>475</v>
      </c>
      <c r="B9" s="395"/>
      <c r="C9" s="395"/>
    </row>
    <row r="10" spans="1:5" x14ac:dyDescent="0.2">
      <c r="A10" s="171"/>
      <c r="B10" s="170"/>
      <c r="C10" s="169"/>
    </row>
    <row r="11" spans="1:5" ht="18.75" x14ac:dyDescent="0.3">
      <c r="A11" s="396" t="s">
        <v>474</v>
      </c>
      <c r="B11" s="396"/>
      <c r="C11" s="396" t="s">
        <v>473</v>
      </c>
    </row>
    <row r="12" spans="1:5" ht="57.75" customHeight="1" x14ac:dyDescent="0.3">
      <c r="A12" s="235" t="s">
        <v>472</v>
      </c>
      <c r="B12" s="235" t="s">
        <v>471</v>
      </c>
      <c r="C12" s="396"/>
    </row>
    <row r="13" spans="1:5" ht="60" customHeight="1" x14ac:dyDescent="0.35">
      <c r="A13" s="158">
        <v>203</v>
      </c>
      <c r="B13" s="168"/>
      <c r="C13" s="168" t="s">
        <v>470</v>
      </c>
    </row>
    <row r="14" spans="1:5" ht="60" customHeight="1" x14ac:dyDescent="0.35">
      <c r="A14" s="158">
        <v>203</v>
      </c>
      <c r="B14" s="167" t="s">
        <v>469</v>
      </c>
      <c r="C14" s="166" t="s">
        <v>468</v>
      </c>
    </row>
    <row r="15" spans="1:5" ht="76.5" customHeight="1" x14ac:dyDescent="0.35">
      <c r="A15" s="158">
        <v>203</v>
      </c>
      <c r="B15" s="167" t="s">
        <v>467</v>
      </c>
      <c r="C15" s="166" t="s">
        <v>466</v>
      </c>
    </row>
    <row r="16" spans="1:5" ht="93.75" customHeight="1" x14ac:dyDescent="0.35">
      <c r="A16" s="158">
        <v>203</v>
      </c>
      <c r="B16" s="165" t="s">
        <v>465</v>
      </c>
      <c r="C16" s="164" t="s">
        <v>464</v>
      </c>
    </row>
    <row r="17" spans="1:4" ht="96.75" customHeight="1" x14ac:dyDescent="0.35">
      <c r="A17" s="158">
        <v>203</v>
      </c>
      <c r="B17" s="165" t="s">
        <v>463</v>
      </c>
      <c r="C17" s="164" t="s">
        <v>462</v>
      </c>
    </row>
    <row r="18" spans="1:4" ht="143.25" customHeight="1" x14ac:dyDescent="0.35">
      <c r="A18" s="158">
        <v>203</v>
      </c>
      <c r="B18" s="165" t="s">
        <v>461</v>
      </c>
      <c r="C18" s="164" t="s">
        <v>460</v>
      </c>
    </row>
    <row r="19" spans="1:4" ht="62.25" customHeight="1" x14ac:dyDescent="0.35">
      <c r="A19" s="158">
        <v>203</v>
      </c>
      <c r="B19" s="165" t="s">
        <v>651</v>
      </c>
      <c r="C19" s="164" t="s">
        <v>652</v>
      </c>
    </row>
    <row r="20" spans="1:4" ht="96.75" customHeight="1" x14ac:dyDescent="0.35">
      <c r="A20" s="158">
        <v>203</v>
      </c>
      <c r="B20" s="165" t="s">
        <v>590</v>
      </c>
      <c r="C20" s="164" t="s">
        <v>588</v>
      </c>
    </row>
    <row r="21" spans="1:4" ht="96.75" customHeight="1" x14ac:dyDescent="0.35">
      <c r="A21" s="158">
        <v>203</v>
      </c>
      <c r="B21" s="165" t="s">
        <v>589</v>
      </c>
      <c r="C21" s="164" t="s">
        <v>587</v>
      </c>
    </row>
    <row r="22" spans="1:4" ht="31.5" customHeight="1" x14ac:dyDescent="0.35">
      <c r="A22" s="158">
        <v>203</v>
      </c>
      <c r="B22" s="236" t="s">
        <v>459</v>
      </c>
      <c r="C22" s="158">
        <v>203</v>
      </c>
      <c r="D22" s="165" t="s">
        <v>589</v>
      </c>
    </row>
    <row r="23" spans="1:4" ht="60" customHeight="1" x14ac:dyDescent="0.2">
      <c r="A23" s="397">
        <v>203</v>
      </c>
      <c r="B23" s="399" t="s">
        <v>457</v>
      </c>
      <c r="C23" s="400" t="s">
        <v>456</v>
      </c>
    </row>
    <row r="24" spans="1:4" ht="40.5" customHeight="1" x14ac:dyDescent="0.2">
      <c r="A24" s="398"/>
      <c r="B24" s="399"/>
      <c r="C24" s="401"/>
    </row>
    <row r="25" spans="1:4" ht="63.75" customHeight="1" x14ac:dyDescent="0.35">
      <c r="A25" s="158">
        <v>203</v>
      </c>
      <c r="B25" s="236" t="s">
        <v>455</v>
      </c>
      <c r="C25" s="157" t="s">
        <v>454</v>
      </c>
    </row>
    <row r="26" spans="1:4" ht="56.25" customHeight="1" x14ac:dyDescent="0.35">
      <c r="A26" s="158">
        <v>203</v>
      </c>
      <c r="B26" s="236" t="s">
        <v>453</v>
      </c>
      <c r="C26" s="157" t="s">
        <v>452</v>
      </c>
    </row>
    <row r="27" spans="1:4" ht="150.75" customHeight="1" x14ac:dyDescent="0.35">
      <c r="A27" s="158">
        <v>203</v>
      </c>
      <c r="B27" s="236" t="s">
        <v>451</v>
      </c>
      <c r="C27" s="157" t="s">
        <v>450</v>
      </c>
    </row>
    <row r="28" spans="1:4" ht="121.5" customHeight="1" x14ac:dyDescent="0.35">
      <c r="A28" s="158">
        <v>203</v>
      </c>
      <c r="B28" s="236" t="s">
        <v>449</v>
      </c>
      <c r="C28" s="157" t="s">
        <v>448</v>
      </c>
    </row>
    <row r="29" spans="1:4" ht="96" customHeight="1" x14ac:dyDescent="0.35">
      <c r="A29" s="158">
        <v>203</v>
      </c>
      <c r="B29" s="236" t="s">
        <v>447</v>
      </c>
      <c r="C29" s="157" t="s">
        <v>446</v>
      </c>
    </row>
    <row r="30" spans="1:4" ht="36" customHeight="1" x14ac:dyDescent="0.35">
      <c r="A30" s="158">
        <v>203</v>
      </c>
      <c r="B30" s="236" t="s">
        <v>445</v>
      </c>
      <c r="C30" s="157" t="s">
        <v>444</v>
      </c>
    </row>
    <row r="31" spans="1:4" ht="96" customHeight="1" x14ac:dyDescent="0.35">
      <c r="A31" s="158">
        <v>203</v>
      </c>
      <c r="B31" s="236" t="s">
        <v>443</v>
      </c>
      <c r="C31" s="157" t="s">
        <v>442</v>
      </c>
    </row>
    <row r="32" spans="1:4" ht="126.75" customHeight="1" x14ac:dyDescent="0.35">
      <c r="A32" s="158">
        <v>203</v>
      </c>
      <c r="B32" s="236" t="s">
        <v>441</v>
      </c>
      <c r="C32" s="157" t="s">
        <v>440</v>
      </c>
    </row>
    <row r="33" spans="1:3" ht="75" customHeight="1" x14ac:dyDescent="0.35">
      <c r="A33" s="158">
        <v>203</v>
      </c>
      <c r="B33" s="236" t="s">
        <v>439</v>
      </c>
      <c r="C33" s="157" t="s">
        <v>438</v>
      </c>
    </row>
    <row r="34" spans="1:3" ht="51" customHeight="1" x14ac:dyDescent="0.35">
      <c r="A34" s="158">
        <v>203</v>
      </c>
      <c r="B34" s="236" t="s">
        <v>437</v>
      </c>
      <c r="C34" s="157" t="s">
        <v>436</v>
      </c>
    </row>
    <row r="35" spans="1:3" ht="48.75" customHeight="1" x14ac:dyDescent="0.35">
      <c r="A35" s="158">
        <v>203</v>
      </c>
      <c r="B35" s="236" t="s">
        <v>435</v>
      </c>
      <c r="C35" s="157" t="s">
        <v>434</v>
      </c>
    </row>
    <row r="36" spans="1:3" ht="72.75" customHeight="1" x14ac:dyDescent="0.35">
      <c r="A36" s="163">
        <v>203</v>
      </c>
      <c r="B36" s="162" t="s">
        <v>433</v>
      </c>
      <c r="C36" s="157" t="s">
        <v>432</v>
      </c>
    </row>
    <row r="37" spans="1:3" ht="45" customHeight="1" x14ac:dyDescent="0.35">
      <c r="A37" s="158">
        <v>203</v>
      </c>
      <c r="B37" s="236" t="s">
        <v>431</v>
      </c>
      <c r="C37" s="157" t="s">
        <v>430</v>
      </c>
    </row>
    <row r="38" spans="1:3" ht="171" customHeight="1" x14ac:dyDescent="0.35">
      <c r="A38" s="158">
        <v>203</v>
      </c>
      <c r="B38" s="236" t="s">
        <v>429</v>
      </c>
      <c r="C38" s="157" t="s">
        <v>428</v>
      </c>
    </row>
    <row r="39" spans="1:3" ht="102" customHeight="1" x14ac:dyDescent="0.35">
      <c r="A39" s="158">
        <v>203</v>
      </c>
      <c r="B39" s="236" t="s">
        <v>427</v>
      </c>
      <c r="C39" s="157" t="s">
        <v>426</v>
      </c>
    </row>
    <row r="40" spans="1:3" ht="60" customHeight="1" x14ac:dyDescent="0.35">
      <c r="A40" s="158">
        <v>203</v>
      </c>
      <c r="B40" s="160" t="s">
        <v>425</v>
      </c>
      <c r="C40" s="161" t="s">
        <v>424</v>
      </c>
    </row>
    <row r="41" spans="1:3" ht="60" customHeight="1" x14ac:dyDescent="0.35">
      <c r="A41" s="158">
        <v>203</v>
      </c>
      <c r="B41" s="160" t="s">
        <v>423</v>
      </c>
      <c r="C41" s="159" t="s">
        <v>422</v>
      </c>
    </row>
    <row r="42" spans="1:3" ht="60" customHeight="1" x14ac:dyDescent="0.35">
      <c r="A42" s="158">
        <v>203</v>
      </c>
      <c r="B42" s="160" t="s">
        <v>421</v>
      </c>
      <c r="C42" s="159" t="s">
        <v>420</v>
      </c>
    </row>
    <row r="43" spans="1:3" ht="93" customHeight="1" x14ac:dyDescent="0.35">
      <c r="A43" s="158">
        <v>203</v>
      </c>
      <c r="B43" s="236" t="s">
        <v>419</v>
      </c>
      <c r="C43" s="157" t="s">
        <v>418</v>
      </c>
    </row>
    <row r="44" spans="1:3" ht="93.75" customHeight="1" x14ac:dyDescent="0.35">
      <c r="A44" s="158">
        <v>203</v>
      </c>
      <c r="B44" s="236" t="s">
        <v>417</v>
      </c>
      <c r="C44" s="157" t="s">
        <v>416</v>
      </c>
    </row>
    <row r="45" spans="1:3" ht="102.75" customHeight="1" x14ac:dyDescent="0.35">
      <c r="A45" s="158">
        <v>203</v>
      </c>
      <c r="B45" s="236" t="s">
        <v>415</v>
      </c>
      <c r="C45" s="157" t="s">
        <v>414</v>
      </c>
    </row>
    <row r="46" spans="1:3" ht="102" customHeight="1" x14ac:dyDescent="0.35">
      <c r="A46" s="158">
        <v>203</v>
      </c>
      <c r="B46" s="236" t="s">
        <v>413</v>
      </c>
      <c r="C46" s="157" t="s">
        <v>412</v>
      </c>
    </row>
    <row r="47" spans="1:3" ht="76.5" customHeight="1" x14ac:dyDescent="0.35">
      <c r="A47" s="158">
        <v>203</v>
      </c>
      <c r="B47" s="236" t="s">
        <v>411</v>
      </c>
      <c r="C47" s="157" t="s">
        <v>410</v>
      </c>
    </row>
    <row r="48" spans="1:3" ht="23.25" x14ac:dyDescent="0.35">
      <c r="A48" s="156"/>
      <c r="B48" s="155"/>
      <c r="C48" s="154"/>
    </row>
  </sheetData>
  <mergeCells count="7">
    <mergeCell ref="C1:C6"/>
    <mergeCell ref="A9:C9"/>
    <mergeCell ref="A11:B11"/>
    <mergeCell ref="C11:C12"/>
    <mergeCell ref="A23:A24"/>
    <mergeCell ref="B23:B24"/>
    <mergeCell ref="C23:C24"/>
  </mergeCells>
  <pageMargins left="0.7" right="0.7" top="0.75" bottom="0.75" header="0.3" footer="0.3"/>
  <pageSetup paperSize="9" scale="59" orientation="portrait" r:id="rId1"/>
  <colBreaks count="1" manualBreakCount="1">
    <brk id="3" max="43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workbookViewId="0">
      <selection activeCell="H6" sqref="H6"/>
    </sheetView>
  </sheetViews>
  <sheetFormatPr defaultRowHeight="12.75" x14ac:dyDescent="0.2"/>
  <cols>
    <col min="1" max="1" width="54.85546875" customWidth="1"/>
    <col min="2" max="2" width="10.85546875" customWidth="1"/>
    <col min="3" max="3" width="10.5703125" customWidth="1"/>
    <col min="4" max="4" width="11.28515625" customWidth="1"/>
  </cols>
  <sheetData>
    <row r="1" spans="1:4" x14ac:dyDescent="0.2">
      <c r="A1" s="177"/>
      <c r="B1" s="409" t="s">
        <v>754</v>
      </c>
      <c r="C1" s="409"/>
      <c r="D1" s="409"/>
    </row>
    <row r="2" spans="1:4" ht="12.75" customHeight="1" x14ac:dyDescent="0.2">
      <c r="A2" s="177"/>
      <c r="B2" s="409"/>
      <c r="C2" s="409"/>
      <c r="D2" s="409"/>
    </row>
    <row r="3" spans="1:4" ht="12.75" customHeight="1" x14ac:dyDescent="0.2">
      <c r="A3" s="177"/>
      <c r="B3" s="409"/>
      <c r="C3" s="409"/>
      <c r="D3" s="409"/>
    </row>
    <row r="4" spans="1:4" x14ac:dyDescent="0.2">
      <c r="A4" s="177"/>
      <c r="B4" s="409"/>
      <c r="C4" s="409"/>
      <c r="D4" s="409"/>
    </row>
    <row r="5" spans="1:4" x14ac:dyDescent="0.2">
      <c r="A5" s="177"/>
      <c r="B5" s="409"/>
      <c r="C5" s="409"/>
      <c r="D5" s="409"/>
    </row>
    <row r="6" spans="1:4" ht="27" customHeight="1" x14ac:dyDescent="0.2">
      <c r="A6" s="177"/>
      <c r="B6" s="409"/>
      <c r="C6" s="409"/>
      <c r="D6" s="409"/>
    </row>
    <row r="7" spans="1:4" x14ac:dyDescent="0.2">
      <c r="A7" s="177"/>
      <c r="B7" s="177"/>
      <c r="C7" s="177"/>
      <c r="D7" s="177"/>
    </row>
    <row r="8" spans="1:4" x14ac:dyDescent="0.2">
      <c r="A8" s="190"/>
      <c r="B8" s="189"/>
      <c r="C8" s="189"/>
      <c r="D8" s="191" t="s">
        <v>247</v>
      </c>
    </row>
    <row r="9" spans="1:4" x14ac:dyDescent="0.2">
      <c r="A9" s="190"/>
      <c r="B9" s="189"/>
      <c r="C9" s="189"/>
      <c r="D9" s="177"/>
    </row>
    <row r="10" spans="1:4" ht="62.25" customHeight="1" x14ac:dyDescent="0.25">
      <c r="A10" s="402" t="s">
        <v>479</v>
      </c>
      <c r="B10" s="402"/>
      <c r="C10" s="402"/>
      <c r="D10" s="402"/>
    </row>
    <row r="11" spans="1:4" x14ac:dyDescent="0.2">
      <c r="A11" s="403"/>
      <c r="B11" s="403"/>
      <c r="C11" s="403"/>
      <c r="D11" s="403"/>
    </row>
    <row r="12" spans="1:4" ht="27.75" customHeight="1" x14ac:dyDescent="0.2">
      <c r="A12" s="404" t="s">
        <v>478</v>
      </c>
      <c r="B12" s="406" t="s">
        <v>477</v>
      </c>
      <c r="C12" s="407"/>
      <c r="D12" s="408"/>
    </row>
    <row r="13" spans="1:4" ht="16.5" customHeight="1" x14ac:dyDescent="0.2">
      <c r="A13" s="405"/>
      <c r="B13" s="188" t="s">
        <v>244</v>
      </c>
      <c r="C13" s="188" t="s">
        <v>245</v>
      </c>
      <c r="D13" s="188" t="s">
        <v>476</v>
      </c>
    </row>
    <row r="14" spans="1:4" ht="32.25" customHeight="1" x14ac:dyDescent="0.2">
      <c r="A14" s="187" t="s">
        <v>468</v>
      </c>
      <c r="B14" s="185">
        <v>100</v>
      </c>
      <c r="C14" s="185">
        <v>100</v>
      </c>
      <c r="D14" s="185">
        <v>100</v>
      </c>
    </row>
    <row r="15" spans="1:4" ht="45" customHeight="1" x14ac:dyDescent="0.2">
      <c r="A15" s="187" t="s">
        <v>466</v>
      </c>
      <c r="B15" s="185">
        <v>100</v>
      </c>
      <c r="C15" s="185">
        <v>100</v>
      </c>
      <c r="D15" s="185">
        <v>100</v>
      </c>
    </row>
    <row r="16" spans="1:4" ht="45" customHeight="1" x14ac:dyDescent="0.2">
      <c r="A16" s="186" t="s">
        <v>464</v>
      </c>
      <c r="B16" s="185">
        <v>100</v>
      </c>
      <c r="C16" s="185">
        <v>100</v>
      </c>
      <c r="D16" s="185">
        <v>100</v>
      </c>
    </row>
    <row r="17" spans="1:4" ht="45" customHeight="1" x14ac:dyDescent="0.2">
      <c r="A17" s="186" t="s">
        <v>462</v>
      </c>
      <c r="B17" s="185">
        <v>100</v>
      </c>
      <c r="C17" s="185">
        <v>100</v>
      </c>
      <c r="D17" s="185">
        <v>100</v>
      </c>
    </row>
    <row r="18" spans="1:4" ht="64.5" customHeight="1" x14ac:dyDescent="0.2">
      <c r="A18" s="186" t="s">
        <v>460</v>
      </c>
      <c r="B18" s="185">
        <v>100</v>
      </c>
      <c r="C18" s="185">
        <v>100</v>
      </c>
      <c r="D18" s="185">
        <v>100</v>
      </c>
    </row>
    <row r="19" spans="1:4" ht="27" customHeight="1" x14ac:dyDescent="0.2">
      <c r="A19" s="186" t="s">
        <v>652</v>
      </c>
      <c r="B19" s="185">
        <v>100</v>
      </c>
      <c r="C19" s="185">
        <v>100</v>
      </c>
      <c r="D19" s="185">
        <v>100</v>
      </c>
    </row>
    <row r="20" spans="1:4" ht="51.75" customHeight="1" x14ac:dyDescent="0.2">
      <c r="A20" s="186" t="s">
        <v>588</v>
      </c>
      <c r="B20" s="185">
        <v>100</v>
      </c>
      <c r="C20" s="185">
        <v>100</v>
      </c>
      <c r="D20" s="185">
        <v>100</v>
      </c>
    </row>
    <row r="21" spans="1:4" ht="52.5" customHeight="1" x14ac:dyDescent="0.2">
      <c r="A21" s="186" t="s">
        <v>587</v>
      </c>
      <c r="B21" s="185">
        <v>100</v>
      </c>
      <c r="C21" s="185">
        <v>100</v>
      </c>
      <c r="D21" s="185">
        <v>100</v>
      </c>
    </row>
    <row r="22" spans="1:4" ht="15.75" customHeight="1" x14ac:dyDescent="0.2">
      <c r="A22" s="179" t="s">
        <v>458</v>
      </c>
      <c r="B22" s="178">
        <v>100</v>
      </c>
      <c r="C22" s="178">
        <v>100</v>
      </c>
      <c r="D22" s="178">
        <v>100</v>
      </c>
    </row>
    <row r="23" spans="1:4" ht="42" customHeight="1" x14ac:dyDescent="0.2">
      <c r="A23" s="184" t="s">
        <v>456</v>
      </c>
      <c r="B23" s="178">
        <v>100</v>
      </c>
      <c r="C23" s="178">
        <v>100</v>
      </c>
      <c r="D23" s="178">
        <v>100</v>
      </c>
    </row>
    <row r="24" spans="1:4" ht="45" customHeight="1" x14ac:dyDescent="0.2">
      <c r="A24" s="179" t="s">
        <v>454</v>
      </c>
      <c r="B24" s="178">
        <v>100</v>
      </c>
      <c r="C24" s="178">
        <v>100</v>
      </c>
      <c r="D24" s="178">
        <v>100</v>
      </c>
    </row>
    <row r="25" spans="1:4" ht="31.5" customHeight="1" x14ac:dyDescent="0.2">
      <c r="A25" s="179" t="s">
        <v>452</v>
      </c>
      <c r="B25" s="183">
        <v>100</v>
      </c>
      <c r="C25" s="183">
        <v>100</v>
      </c>
      <c r="D25" s="183">
        <v>100</v>
      </c>
    </row>
    <row r="26" spans="1:4" ht="81" customHeight="1" x14ac:dyDescent="0.2">
      <c r="A26" s="179" t="s">
        <v>450</v>
      </c>
      <c r="B26" s="183">
        <v>100</v>
      </c>
      <c r="C26" s="183">
        <v>100</v>
      </c>
      <c r="D26" s="183">
        <v>100</v>
      </c>
    </row>
    <row r="27" spans="1:4" ht="63.75" customHeight="1" x14ac:dyDescent="0.2">
      <c r="A27" s="179" t="s">
        <v>448</v>
      </c>
      <c r="B27" s="178">
        <v>100</v>
      </c>
      <c r="C27" s="178">
        <v>100</v>
      </c>
      <c r="D27" s="178">
        <v>100</v>
      </c>
    </row>
    <row r="28" spans="1:4" ht="55.5" customHeight="1" x14ac:dyDescent="0.2">
      <c r="A28" s="179" t="s">
        <v>446</v>
      </c>
      <c r="B28" s="178">
        <v>100</v>
      </c>
      <c r="C28" s="178">
        <v>100</v>
      </c>
      <c r="D28" s="178">
        <v>100</v>
      </c>
    </row>
    <row r="29" spans="1:4" ht="19.5" customHeight="1" x14ac:dyDescent="0.2">
      <c r="A29" s="179" t="s">
        <v>444</v>
      </c>
      <c r="B29" s="178">
        <v>100</v>
      </c>
      <c r="C29" s="178">
        <v>100</v>
      </c>
      <c r="D29" s="178">
        <v>100</v>
      </c>
    </row>
    <row r="30" spans="1:4" ht="51.75" customHeight="1" x14ac:dyDescent="0.2">
      <c r="A30" s="179" t="s">
        <v>442</v>
      </c>
      <c r="B30" s="182">
        <v>100</v>
      </c>
      <c r="C30" s="182">
        <v>100</v>
      </c>
      <c r="D30" s="182">
        <v>100</v>
      </c>
    </row>
    <row r="31" spans="1:4" ht="52.5" customHeight="1" x14ac:dyDescent="0.2">
      <c r="A31" s="179" t="s">
        <v>440</v>
      </c>
      <c r="B31" s="182">
        <v>100</v>
      </c>
      <c r="C31" s="182">
        <v>100</v>
      </c>
      <c r="D31" s="182">
        <v>100</v>
      </c>
    </row>
    <row r="32" spans="1:4" ht="45" customHeight="1" x14ac:dyDescent="0.2">
      <c r="A32" s="179" t="s">
        <v>438</v>
      </c>
      <c r="B32" s="178">
        <v>100</v>
      </c>
      <c r="C32" s="178">
        <v>100</v>
      </c>
      <c r="D32" s="178">
        <v>100</v>
      </c>
    </row>
    <row r="33" spans="1:4" ht="27.75" customHeight="1" x14ac:dyDescent="0.2">
      <c r="A33" s="179" t="s">
        <v>436</v>
      </c>
      <c r="B33" s="178">
        <v>100</v>
      </c>
      <c r="C33" s="178">
        <v>100</v>
      </c>
      <c r="D33" s="178">
        <v>100</v>
      </c>
    </row>
    <row r="34" spans="1:4" ht="27.75" customHeight="1" x14ac:dyDescent="0.2">
      <c r="A34" s="179" t="s">
        <v>434</v>
      </c>
      <c r="B34" s="178">
        <v>100</v>
      </c>
      <c r="C34" s="178">
        <v>100</v>
      </c>
      <c r="D34" s="178">
        <v>100</v>
      </c>
    </row>
    <row r="35" spans="1:4" ht="27.75" customHeight="1" x14ac:dyDescent="0.2">
      <c r="A35" s="179" t="s">
        <v>432</v>
      </c>
      <c r="B35" s="178">
        <v>100</v>
      </c>
      <c r="C35" s="178">
        <v>100</v>
      </c>
      <c r="D35" s="178">
        <v>100</v>
      </c>
    </row>
    <row r="36" spans="1:4" ht="26.25" customHeight="1" x14ac:dyDescent="0.2">
      <c r="A36" s="179" t="s">
        <v>430</v>
      </c>
      <c r="B36" s="178">
        <v>100</v>
      </c>
      <c r="C36" s="178">
        <v>100</v>
      </c>
      <c r="D36" s="178">
        <v>100</v>
      </c>
    </row>
    <row r="37" spans="1:4" ht="78" customHeight="1" x14ac:dyDescent="0.2">
      <c r="A37" s="179" t="s">
        <v>428</v>
      </c>
      <c r="B37" s="178">
        <v>100</v>
      </c>
      <c r="C37" s="178">
        <v>100</v>
      </c>
      <c r="D37" s="178">
        <v>100</v>
      </c>
    </row>
    <row r="38" spans="1:4" ht="51.75" customHeight="1" x14ac:dyDescent="0.2">
      <c r="A38" s="179" t="s">
        <v>426</v>
      </c>
      <c r="B38" s="178">
        <v>100</v>
      </c>
      <c r="C38" s="178">
        <v>100</v>
      </c>
      <c r="D38" s="178">
        <v>100</v>
      </c>
    </row>
    <row r="39" spans="1:4" ht="34.5" customHeight="1" x14ac:dyDescent="0.2">
      <c r="A39" s="181" t="s">
        <v>424</v>
      </c>
      <c r="B39" s="178">
        <v>100</v>
      </c>
      <c r="C39" s="178">
        <v>100</v>
      </c>
      <c r="D39" s="178">
        <v>100</v>
      </c>
    </row>
    <row r="40" spans="1:4" ht="30.75" customHeight="1" x14ac:dyDescent="0.2">
      <c r="A40" s="180" t="s">
        <v>422</v>
      </c>
      <c r="B40" s="178">
        <v>100</v>
      </c>
      <c r="C40" s="178">
        <v>100</v>
      </c>
      <c r="D40" s="178">
        <v>100</v>
      </c>
    </row>
    <row r="41" spans="1:4" ht="25.5" customHeight="1" x14ac:dyDescent="0.2">
      <c r="A41" s="180" t="s">
        <v>420</v>
      </c>
      <c r="B41" s="178">
        <v>100</v>
      </c>
      <c r="C41" s="178">
        <v>100</v>
      </c>
      <c r="D41" s="178">
        <v>100</v>
      </c>
    </row>
    <row r="42" spans="1:4" ht="53.25" customHeight="1" x14ac:dyDescent="0.2">
      <c r="A42" s="179" t="s">
        <v>418</v>
      </c>
      <c r="B42" s="178">
        <v>100</v>
      </c>
      <c r="C42" s="178">
        <v>100</v>
      </c>
      <c r="D42" s="178">
        <v>100</v>
      </c>
    </row>
    <row r="43" spans="1:4" ht="44.25" customHeight="1" x14ac:dyDescent="0.2">
      <c r="A43" s="179" t="s">
        <v>416</v>
      </c>
      <c r="B43" s="178">
        <v>100</v>
      </c>
      <c r="C43" s="178">
        <v>100</v>
      </c>
      <c r="D43" s="178">
        <v>100</v>
      </c>
    </row>
    <row r="44" spans="1:4" ht="51" customHeight="1" x14ac:dyDescent="0.2">
      <c r="A44" s="179" t="s">
        <v>414</v>
      </c>
      <c r="B44" s="178">
        <v>100</v>
      </c>
      <c r="C44" s="178">
        <v>100</v>
      </c>
      <c r="D44" s="178">
        <v>100</v>
      </c>
    </row>
    <row r="45" spans="1:4" ht="52.5" customHeight="1" x14ac:dyDescent="0.2">
      <c r="A45" s="179" t="s">
        <v>412</v>
      </c>
      <c r="B45" s="178">
        <v>100</v>
      </c>
      <c r="C45" s="178">
        <v>100</v>
      </c>
      <c r="D45" s="178">
        <v>100</v>
      </c>
    </row>
    <row r="46" spans="1:4" ht="43.5" customHeight="1" x14ac:dyDescent="0.2">
      <c r="A46" s="179" t="s">
        <v>410</v>
      </c>
      <c r="B46" s="178">
        <v>100</v>
      </c>
      <c r="C46" s="178">
        <v>100</v>
      </c>
      <c r="D46" s="178">
        <v>100</v>
      </c>
    </row>
    <row r="47" spans="1:4" x14ac:dyDescent="0.2">
      <c r="A47" s="177"/>
      <c r="B47" s="177"/>
      <c r="C47" s="177"/>
      <c r="D47" s="177"/>
    </row>
  </sheetData>
  <mergeCells count="5">
    <mergeCell ref="A10:D10"/>
    <mergeCell ref="A11:D11"/>
    <mergeCell ref="A12:A13"/>
    <mergeCell ref="B12:D12"/>
    <mergeCell ref="B1:D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9"/>
  <sheetViews>
    <sheetView zoomScaleNormal="100" zoomScaleSheetLayoutView="100" workbookViewId="0">
      <selection activeCell="H11" sqref="H11"/>
    </sheetView>
  </sheetViews>
  <sheetFormatPr defaultRowHeight="15.75" x14ac:dyDescent="0.2"/>
  <cols>
    <col min="1" max="1" width="22.7109375" style="207" customWidth="1"/>
    <col min="2" max="2" width="13" style="207" customWidth="1"/>
    <col min="3" max="3" width="48.140625" style="206" customWidth="1"/>
    <col min="4" max="4" width="9.7109375" style="206" customWidth="1"/>
    <col min="5" max="5" width="12.7109375" style="205" bestFit="1" customWidth="1"/>
    <col min="6" max="6" width="18.85546875" style="205" customWidth="1"/>
    <col min="7" max="16384" width="9.140625" style="205"/>
  </cols>
  <sheetData>
    <row r="1" spans="1:5" ht="17.25" customHeight="1" x14ac:dyDescent="0.2">
      <c r="C1" s="343" t="s">
        <v>736</v>
      </c>
      <c r="D1" s="343"/>
      <c r="E1" s="192"/>
    </row>
    <row r="2" spans="1:5" x14ac:dyDescent="0.2">
      <c r="C2" s="343"/>
      <c r="D2" s="343"/>
      <c r="E2" s="192"/>
    </row>
    <row r="3" spans="1:5" ht="35.25" customHeight="1" x14ac:dyDescent="0.2">
      <c r="C3" s="343"/>
      <c r="D3" s="343"/>
      <c r="E3" s="192"/>
    </row>
    <row r="4" spans="1:5" ht="18.75" customHeight="1" x14ac:dyDescent="0.2">
      <c r="C4" s="353" t="s">
        <v>160</v>
      </c>
      <c r="D4" s="353"/>
    </row>
    <row r="5" spans="1:5" ht="18.75" customHeight="1" x14ac:dyDescent="0.2">
      <c r="A5" s="361" t="s">
        <v>545</v>
      </c>
      <c r="B5" s="361"/>
      <c r="C5" s="361"/>
      <c r="D5" s="361"/>
    </row>
    <row r="6" spans="1:5" x14ac:dyDescent="0.2">
      <c r="A6" s="361"/>
      <c r="B6" s="361"/>
      <c r="C6" s="361"/>
      <c r="D6" s="361"/>
    </row>
    <row r="7" spans="1:5" ht="18.75" customHeight="1" x14ac:dyDescent="0.2">
      <c r="A7" s="362"/>
      <c r="B7" s="362"/>
      <c r="C7" s="362"/>
      <c r="D7" s="362"/>
    </row>
    <row r="8" spans="1:5" ht="18.75" customHeight="1" x14ac:dyDescent="0.2">
      <c r="A8" s="362" t="s">
        <v>544</v>
      </c>
      <c r="B8" s="362"/>
      <c r="C8" s="362"/>
      <c r="D8" s="362"/>
    </row>
    <row r="9" spans="1:5" ht="18.75" customHeight="1" x14ac:dyDescent="0.2">
      <c r="A9" s="362"/>
      <c r="B9" s="362"/>
      <c r="C9" s="362"/>
      <c r="D9" s="362"/>
    </row>
    <row r="11" spans="1:5" ht="42" customHeight="1" x14ac:dyDescent="0.2">
      <c r="A11" s="363" t="s">
        <v>543</v>
      </c>
      <c r="B11" s="364"/>
      <c r="C11" s="365" t="s">
        <v>542</v>
      </c>
      <c r="D11" s="365" t="s">
        <v>541</v>
      </c>
    </row>
    <row r="12" spans="1:5" ht="129.6" customHeight="1" x14ac:dyDescent="0.2">
      <c r="A12" s="228" t="s">
        <v>540</v>
      </c>
      <c r="B12" s="228" t="s">
        <v>539</v>
      </c>
      <c r="C12" s="366"/>
      <c r="D12" s="366"/>
    </row>
    <row r="13" spans="1:5" ht="27" x14ac:dyDescent="0.2">
      <c r="A13" s="227" t="s">
        <v>538</v>
      </c>
      <c r="B13" s="227" t="s">
        <v>4</v>
      </c>
      <c r="C13" s="226" t="s">
        <v>537</v>
      </c>
      <c r="D13" s="225">
        <f>D14+D19+D24</f>
        <v>30120.699999999953</v>
      </c>
    </row>
    <row r="14" spans="1:5" ht="25.5" x14ac:dyDescent="0.2">
      <c r="A14" s="224" t="s">
        <v>536</v>
      </c>
      <c r="B14" s="224" t="s">
        <v>519</v>
      </c>
      <c r="C14" s="223" t="s">
        <v>535</v>
      </c>
      <c r="D14" s="222">
        <f>D15+D17</f>
        <v>6700</v>
      </c>
    </row>
    <row r="15" spans="1:5" ht="25.5" x14ac:dyDescent="0.2">
      <c r="A15" s="221" t="s">
        <v>534</v>
      </c>
      <c r="B15" s="221" t="s">
        <v>519</v>
      </c>
      <c r="C15" s="220" t="s">
        <v>533</v>
      </c>
      <c r="D15" s="219">
        <v>63700</v>
      </c>
    </row>
    <row r="16" spans="1:5" ht="30.6" customHeight="1" x14ac:dyDescent="0.2">
      <c r="A16" s="221" t="s">
        <v>532</v>
      </c>
      <c r="B16" s="221" t="s">
        <v>519</v>
      </c>
      <c r="C16" s="220" t="s">
        <v>531</v>
      </c>
      <c r="D16" s="219">
        <v>63700</v>
      </c>
    </row>
    <row r="17" spans="1:4" ht="25.5" x14ac:dyDescent="0.2">
      <c r="A17" s="221" t="s">
        <v>530</v>
      </c>
      <c r="B17" s="221" t="s">
        <v>519</v>
      </c>
      <c r="C17" s="220" t="s">
        <v>529</v>
      </c>
      <c r="D17" s="219">
        <v>-57000</v>
      </c>
    </row>
    <row r="18" spans="1:4" ht="29.45" customHeight="1" x14ac:dyDescent="0.2">
      <c r="A18" s="221" t="s">
        <v>528</v>
      </c>
      <c r="B18" s="221" t="s">
        <v>519</v>
      </c>
      <c r="C18" s="220" t="s">
        <v>527</v>
      </c>
      <c r="D18" s="219">
        <v>-57000</v>
      </c>
    </row>
    <row r="19" spans="1:4" ht="25.5" x14ac:dyDescent="0.2">
      <c r="A19" s="224" t="s">
        <v>526</v>
      </c>
      <c r="B19" s="224" t="s">
        <v>519</v>
      </c>
      <c r="C19" s="223" t="s">
        <v>525</v>
      </c>
      <c r="D19" s="222">
        <f>D20+D22</f>
        <v>0</v>
      </c>
    </row>
    <row r="20" spans="1:4" ht="38.25" x14ac:dyDescent="0.2">
      <c r="A20" s="221" t="s">
        <v>524</v>
      </c>
      <c r="B20" s="221" t="s">
        <v>519</v>
      </c>
      <c r="C20" s="220" t="s">
        <v>523</v>
      </c>
      <c r="D20" s="219">
        <v>0</v>
      </c>
    </row>
    <row r="21" spans="1:4" ht="51" x14ac:dyDescent="0.2">
      <c r="A21" s="221" t="s">
        <v>522</v>
      </c>
      <c r="B21" s="221" t="s">
        <v>4</v>
      </c>
      <c r="C21" s="220" t="s">
        <v>521</v>
      </c>
      <c r="D21" s="219">
        <v>0</v>
      </c>
    </row>
    <row r="22" spans="1:4" ht="38.25" x14ac:dyDescent="0.2">
      <c r="A22" s="221" t="s">
        <v>520</v>
      </c>
      <c r="B22" s="221" t="s">
        <v>519</v>
      </c>
      <c r="C22" s="220" t="s">
        <v>518</v>
      </c>
      <c r="D22" s="219">
        <v>0</v>
      </c>
    </row>
    <row r="23" spans="1:4" ht="51" x14ac:dyDescent="0.2">
      <c r="A23" s="221" t="s">
        <v>517</v>
      </c>
      <c r="B23" s="221" t="s">
        <v>4</v>
      </c>
      <c r="C23" s="220" t="s">
        <v>516</v>
      </c>
      <c r="D23" s="219">
        <v>0</v>
      </c>
    </row>
    <row r="24" spans="1:4" ht="25.5" x14ac:dyDescent="0.2">
      <c r="A24" s="224" t="s">
        <v>515</v>
      </c>
      <c r="B24" s="224" t="s">
        <v>4</v>
      </c>
      <c r="C24" s="223" t="s">
        <v>514</v>
      </c>
      <c r="D24" s="222">
        <f>D25+D29</f>
        <v>23420.699999999953</v>
      </c>
    </row>
    <row r="25" spans="1:4" x14ac:dyDescent="0.2">
      <c r="A25" s="221" t="s">
        <v>513</v>
      </c>
      <c r="B25" s="221" t="s">
        <v>4</v>
      </c>
      <c r="C25" s="220" t="s">
        <v>512</v>
      </c>
      <c r="D25" s="219">
        <v>-868691</v>
      </c>
    </row>
    <row r="26" spans="1:4" x14ac:dyDescent="0.2">
      <c r="A26" s="221" t="s">
        <v>511</v>
      </c>
      <c r="B26" s="221" t="s">
        <v>4</v>
      </c>
      <c r="C26" s="220" t="s">
        <v>510</v>
      </c>
      <c r="D26" s="219">
        <v>-868691</v>
      </c>
    </row>
    <row r="27" spans="1:4" ht="19.149999999999999" customHeight="1" x14ac:dyDescent="0.2">
      <c r="A27" s="221" t="s">
        <v>509</v>
      </c>
      <c r="B27" s="221" t="s">
        <v>4</v>
      </c>
      <c r="C27" s="220" t="s">
        <v>508</v>
      </c>
      <c r="D27" s="219">
        <v>-868691</v>
      </c>
    </row>
    <row r="28" spans="1:4" ht="25.5" x14ac:dyDescent="0.2">
      <c r="A28" s="221" t="s">
        <v>507</v>
      </c>
      <c r="B28" s="221" t="s">
        <v>4</v>
      </c>
      <c r="C28" s="220" t="s">
        <v>506</v>
      </c>
      <c r="D28" s="219">
        <v>-868691</v>
      </c>
    </row>
    <row r="29" spans="1:4" x14ac:dyDescent="0.2">
      <c r="A29" s="221" t="s">
        <v>505</v>
      </c>
      <c r="B29" s="221" t="s">
        <v>4</v>
      </c>
      <c r="C29" s="220" t="s">
        <v>504</v>
      </c>
      <c r="D29" s="219">
        <v>892111.7</v>
      </c>
    </row>
    <row r="30" spans="1:4" x14ac:dyDescent="0.2">
      <c r="A30" s="221" t="s">
        <v>503</v>
      </c>
      <c r="B30" s="221" t="s">
        <v>4</v>
      </c>
      <c r="C30" s="220" t="s">
        <v>502</v>
      </c>
      <c r="D30" s="219">
        <v>892111.7</v>
      </c>
    </row>
    <row r="31" spans="1:4" ht="18.600000000000001" customHeight="1" x14ac:dyDescent="0.2">
      <c r="A31" s="221" t="s">
        <v>501</v>
      </c>
      <c r="B31" s="221" t="s">
        <v>4</v>
      </c>
      <c r="C31" s="220" t="s">
        <v>500</v>
      </c>
      <c r="D31" s="219">
        <v>892111.7</v>
      </c>
    </row>
    <row r="32" spans="1:4" ht="25.5" x14ac:dyDescent="0.2">
      <c r="A32" s="221" t="s">
        <v>499</v>
      </c>
      <c r="B32" s="221" t="s">
        <v>4</v>
      </c>
      <c r="C32" s="220" t="s">
        <v>498</v>
      </c>
      <c r="D32" s="219">
        <v>892111.7</v>
      </c>
    </row>
    <row r="33" spans="1:4" s="216" customFormat="1" ht="15" customHeight="1" x14ac:dyDescent="0.2">
      <c r="A33" s="357" t="s">
        <v>497</v>
      </c>
      <c r="B33" s="357"/>
      <c r="C33" s="357"/>
      <c r="D33" s="218">
        <f>D13</f>
        <v>30120.699999999953</v>
      </c>
    </row>
    <row r="34" spans="1:4" s="216" customFormat="1" ht="18.75" customHeight="1" x14ac:dyDescent="0.2">
      <c r="A34" s="358"/>
      <c r="B34" s="358"/>
      <c r="C34" s="358"/>
      <c r="D34" s="217"/>
    </row>
    <row r="35" spans="1:4" ht="18.75" customHeight="1" x14ac:dyDescent="0.2">
      <c r="A35" s="215"/>
      <c r="B35" s="215"/>
      <c r="C35" s="214"/>
      <c r="D35" s="214"/>
    </row>
    <row r="36" spans="1:4" ht="18.75" customHeight="1" x14ac:dyDescent="0.2">
      <c r="A36" s="213"/>
      <c r="B36" s="213"/>
      <c r="C36" s="213"/>
      <c r="D36" s="213"/>
    </row>
    <row r="37" spans="1:4" ht="18.75" customHeight="1" x14ac:dyDescent="0.2">
      <c r="A37" s="205"/>
      <c r="B37" s="205"/>
      <c r="C37" s="212"/>
      <c r="D37" s="212"/>
    </row>
    <row r="38" spans="1:4" ht="18.75" customHeight="1" x14ac:dyDescent="0.2">
      <c r="A38" s="205"/>
      <c r="B38" s="205"/>
      <c r="C38" s="205"/>
      <c r="D38" s="205"/>
    </row>
    <row r="39" spans="1:4" ht="18.75" customHeight="1" x14ac:dyDescent="0.2">
      <c r="A39" s="205"/>
      <c r="B39" s="205"/>
      <c r="C39" s="205"/>
      <c r="D39" s="205"/>
    </row>
    <row r="40" spans="1:4" ht="18.75" customHeight="1" x14ac:dyDescent="0.2">
      <c r="A40" s="205"/>
      <c r="B40" s="205"/>
      <c r="C40" s="205"/>
      <c r="D40" s="205"/>
    </row>
    <row r="41" spans="1:4" ht="18.75" customHeight="1" x14ac:dyDescent="0.2">
      <c r="A41" s="205"/>
      <c r="B41" s="205"/>
      <c r="C41" s="205"/>
      <c r="D41" s="205"/>
    </row>
    <row r="42" spans="1:4" ht="18.75" customHeight="1" x14ac:dyDescent="0.2">
      <c r="A42" s="205"/>
      <c r="B42" s="205"/>
      <c r="C42" s="205"/>
      <c r="D42" s="205"/>
    </row>
    <row r="43" spans="1:4" ht="18.75" customHeight="1" x14ac:dyDescent="0.2">
      <c r="A43" s="205"/>
      <c r="B43" s="205"/>
      <c r="C43" s="205"/>
      <c r="D43" s="205"/>
    </row>
    <row r="44" spans="1:4" ht="18.75" customHeight="1" x14ac:dyDescent="0.2">
      <c r="A44" s="205"/>
      <c r="B44" s="205"/>
      <c r="C44" s="205"/>
      <c r="D44" s="205"/>
    </row>
    <row r="45" spans="1:4" ht="18.75" customHeight="1" x14ac:dyDescent="0.2">
      <c r="A45" s="205"/>
      <c r="B45" s="205"/>
      <c r="C45" s="205"/>
      <c r="D45" s="205"/>
    </row>
    <row r="46" spans="1:4" ht="18.75" customHeight="1" x14ac:dyDescent="0.2">
      <c r="A46" s="359"/>
      <c r="B46" s="359"/>
      <c r="C46" s="359"/>
      <c r="D46" s="211"/>
    </row>
    <row r="47" spans="1:4" ht="18.75" customHeight="1" x14ac:dyDescent="0.2">
      <c r="A47" s="359"/>
      <c r="B47" s="359"/>
      <c r="C47" s="359"/>
      <c r="D47" s="211"/>
    </row>
    <row r="48" spans="1:4" ht="18.75" customHeight="1" x14ac:dyDescent="0.2">
      <c r="A48" s="359"/>
      <c r="B48" s="359"/>
      <c r="C48" s="359"/>
      <c r="D48" s="211"/>
    </row>
    <row r="49" spans="1:4" ht="18.75" customHeight="1" x14ac:dyDescent="0.2">
      <c r="A49" s="211"/>
      <c r="B49" s="211"/>
      <c r="C49" s="211"/>
      <c r="D49" s="211"/>
    </row>
    <row r="50" spans="1:4" x14ac:dyDescent="0.2">
      <c r="A50" s="360"/>
      <c r="B50" s="360"/>
      <c r="C50" s="360"/>
      <c r="D50" s="210"/>
    </row>
    <row r="51" spans="1:4" ht="18.75" customHeight="1" x14ac:dyDescent="0.2">
      <c r="A51" s="356"/>
      <c r="B51" s="356"/>
      <c r="C51" s="356"/>
      <c r="D51" s="207"/>
    </row>
    <row r="53" spans="1:4" x14ac:dyDescent="0.2">
      <c r="C53" s="208"/>
      <c r="D53" s="208"/>
    </row>
    <row r="54" spans="1:4" x14ac:dyDescent="0.2">
      <c r="C54" s="209"/>
      <c r="D54" s="209"/>
    </row>
    <row r="55" spans="1:4" x14ac:dyDescent="0.2">
      <c r="C55" s="209"/>
      <c r="D55" s="209"/>
    </row>
    <row r="56" spans="1:4" x14ac:dyDescent="0.2">
      <c r="C56" s="209"/>
      <c r="D56" s="209"/>
    </row>
    <row r="58" spans="1:4" x14ac:dyDescent="0.2">
      <c r="C58" s="208"/>
      <c r="D58" s="208"/>
    </row>
    <row r="59" spans="1:4" ht="16.5" customHeight="1" x14ac:dyDescent="0.2"/>
  </sheetData>
  <mergeCells count="15">
    <mergeCell ref="D11:D12"/>
    <mergeCell ref="A51:C51"/>
    <mergeCell ref="A50:C50"/>
    <mergeCell ref="A47:C47"/>
    <mergeCell ref="A48:C48"/>
    <mergeCell ref="A11:B11"/>
    <mergeCell ref="C11:C12"/>
    <mergeCell ref="A46:C46"/>
    <mergeCell ref="A34:C34"/>
    <mergeCell ref="A33:C33"/>
    <mergeCell ref="C1:D3"/>
    <mergeCell ref="A7:D7"/>
    <mergeCell ref="C4:D4"/>
    <mergeCell ref="A8:D9"/>
    <mergeCell ref="A5:D6"/>
  </mergeCells>
  <printOptions horizontalCentered="1"/>
  <pageMargins left="0.81" right="0.23622047244094491" top="0.78740157480314965" bottom="0.78740157480314965" header="0.19685039370078741" footer="0.15748031496062992"/>
  <pageSetup paperSize="9" fitToHeight="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workbookViewId="0">
      <selection activeCell="G5" sqref="G5"/>
    </sheetView>
  </sheetViews>
  <sheetFormatPr defaultColWidth="9.140625" defaultRowHeight="12.75" x14ac:dyDescent="0.2"/>
  <cols>
    <col min="1" max="1" width="7.42578125" style="193" customWidth="1"/>
    <col min="2" max="3" width="9.140625" style="193"/>
    <col min="4" max="4" width="26.28515625" style="193" customWidth="1"/>
    <col min="5" max="5" width="11" style="193" customWidth="1"/>
    <col min="6" max="6" width="15.85546875" style="193" customWidth="1"/>
    <col min="7" max="7" width="22.7109375" style="193" customWidth="1"/>
    <col min="8" max="16384" width="9.140625" style="193"/>
  </cols>
  <sheetData>
    <row r="1" spans="1:13" ht="69.75" customHeight="1" x14ac:dyDescent="0.2">
      <c r="A1" s="204"/>
      <c r="B1" s="204"/>
      <c r="C1" s="204"/>
      <c r="F1" s="203"/>
      <c r="G1" s="343" t="s">
        <v>740</v>
      </c>
      <c r="H1" s="201"/>
    </row>
    <row r="2" spans="1:13" ht="12.75" customHeight="1" x14ac:dyDescent="0.2">
      <c r="A2" s="204"/>
      <c r="B2" s="204"/>
      <c r="C2" s="204"/>
      <c r="F2" s="203"/>
      <c r="G2" s="343"/>
      <c r="H2" s="201"/>
    </row>
    <row r="3" spans="1:13" ht="56.25" customHeight="1" x14ac:dyDescent="0.2">
      <c r="F3" s="203"/>
      <c r="G3" s="343"/>
      <c r="M3" s="192"/>
    </row>
    <row r="4" spans="1:13" ht="50.25" customHeight="1" x14ac:dyDescent="0.2">
      <c r="A4" s="439" t="s">
        <v>496</v>
      </c>
      <c r="B4" s="439"/>
      <c r="C4" s="439"/>
      <c r="D4" s="439"/>
      <c r="E4" s="439"/>
      <c r="F4" s="439"/>
      <c r="G4" s="439"/>
      <c r="H4" s="202"/>
      <c r="M4" s="192"/>
    </row>
    <row r="5" spans="1:13" x14ac:dyDescent="0.2">
      <c r="G5" s="199" t="s">
        <v>160</v>
      </c>
      <c r="M5" s="192"/>
    </row>
    <row r="6" spans="1:13" x14ac:dyDescent="0.2">
      <c r="G6" s="199"/>
    </row>
    <row r="7" spans="1:13" x14ac:dyDescent="0.2">
      <c r="G7" s="199"/>
    </row>
    <row r="8" spans="1:13" x14ac:dyDescent="0.2">
      <c r="G8" s="201"/>
    </row>
    <row r="9" spans="1:13" ht="36" customHeight="1" x14ac:dyDescent="0.25">
      <c r="A9" s="440" t="s">
        <v>495</v>
      </c>
      <c r="B9" s="440"/>
      <c r="C9" s="440"/>
      <c r="D9" s="440"/>
      <c r="E9" s="440"/>
      <c r="F9" s="440"/>
      <c r="G9" s="440"/>
      <c r="H9" s="200"/>
      <c r="I9" s="200"/>
    </row>
    <row r="10" spans="1:13" x14ac:dyDescent="0.2">
      <c r="A10" s="200"/>
      <c r="B10" s="200"/>
      <c r="C10" s="200"/>
      <c r="D10" s="200"/>
      <c r="E10" s="200"/>
      <c r="F10" s="200"/>
      <c r="G10" s="200"/>
      <c r="H10" s="200"/>
      <c r="I10" s="200"/>
    </row>
    <row r="12" spans="1:13" x14ac:dyDescent="0.2">
      <c r="G12" s="199" t="s">
        <v>246</v>
      </c>
    </row>
    <row r="13" spans="1:13" x14ac:dyDescent="0.2">
      <c r="A13" s="438" t="s">
        <v>494</v>
      </c>
      <c r="B13" s="438" t="s">
        <v>493</v>
      </c>
      <c r="C13" s="438"/>
      <c r="D13" s="438"/>
      <c r="E13" s="438" t="s">
        <v>492</v>
      </c>
      <c r="F13" s="438"/>
      <c r="G13" s="438" t="s">
        <v>491</v>
      </c>
      <c r="H13" s="198"/>
      <c r="I13" s="198"/>
    </row>
    <row r="14" spans="1:13" x14ac:dyDescent="0.2">
      <c r="A14" s="438"/>
      <c r="B14" s="438"/>
      <c r="C14" s="438"/>
      <c r="D14" s="438"/>
      <c r="E14" s="438"/>
      <c r="F14" s="438"/>
      <c r="G14" s="438"/>
      <c r="H14" s="197"/>
      <c r="I14" s="197"/>
    </row>
    <row r="15" spans="1:13" ht="84" customHeight="1" x14ac:dyDescent="0.2">
      <c r="A15" s="195">
        <v>1</v>
      </c>
      <c r="B15" s="410" t="s">
        <v>274</v>
      </c>
      <c r="C15" s="411"/>
      <c r="D15" s="412"/>
      <c r="E15" s="413" t="s">
        <v>490</v>
      </c>
      <c r="F15" s="414"/>
      <c r="G15" s="194">
        <v>792</v>
      </c>
      <c r="H15" s="197"/>
      <c r="I15" s="197"/>
    </row>
    <row r="16" spans="1:13" ht="41.25" customHeight="1" x14ac:dyDescent="0.2">
      <c r="A16" s="195">
        <v>2</v>
      </c>
      <c r="B16" s="410" t="s">
        <v>489</v>
      </c>
      <c r="C16" s="411"/>
      <c r="D16" s="412"/>
      <c r="E16" s="413" t="s">
        <v>488</v>
      </c>
      <c r="F16" s="414"/>
      <c r="G16" s="194">
        <v>650.1</v>
      </c>
    </row>
    <row r="17" spans="1:7" ht="33" customHeight="1" x14ac:dyDescent="0.2">
      <c r="A17" s="196">
        <v>3</v>
      </c>
      <c r="B17" s="436" t="s">
        <v>576</v>
      </c>
      <c r="C17" s="437"/>
      <c r="D17" s="437"/>
      <c r="E17" s="438" t="s">
        <v>577</v>
      </c>
      <c r="F17" s="438"/>
      <c r="G17" s="194">
        <v>285</v>
      </c>
    </row>
    <row r="18" spans="1:7" ht="34.5" customHeight="1" x14ac:dyDescent="0.2">
      <c r="A18" s="195">
        <v>4</v>
      </c>
      <c r="B18" s="410" t="s">
        <v>487</v>
      </c>
      <c r="C18" s="411"/>
      <c r="D18" s="412"/>
      <c r="E18" s="413" t="s">
        <v>486</v>
      </c>
      <c r="F18" s="414"/>
      <c r="G18" s="195">
        <v>106.2</v>
      </c>
    </row>
    <row r="19" spans="1:7" ht="21.75" customHeight="1" x14ac:dyDescent="0.2">
      <c r="A19" s="421">
        <v>5</v>
      </c>
      <c r="B19" s="415" t="s">
        <v>485</v>
      </c>
      <c r="C19" s="416"/>
      <c r="D19" s="417"/>
      <c r="E19" s="413" t="s">
        <v>484</v>
      </c>
      <c r="F19" s="414"/>
      <c r="G19" s="194">
        <v>98.5</v>
      </c>
    </row>
    <row r="20" spans="1:7" ht="21.75" customHeight="1" x14ac:dyDescent="0.2">
      <c r="A20" s="429"/>
      <c r="B20" s="426"/>
      <c r="C20" s="427"/>
      <c r="D20" s="428"/>
      <c r="E20" s="413" t="s">
        <v>575</v>
      </c>
      <c r="F20" s="414"/>
      <c r="G20" s="194">
        <v>30.5</v>
      </c>
    </row>
    <row r="21" spans="1:7" ht="19.5" customHeight="1" x14ac:dyDescent="0.2">
      <c r="A21" s="422"/>
      <c r="B21" s="418"/>
      <c r="C21" s="419"/>
      <c r="D21" s="420"/>
      <c r="E21" s="413" t="s">
        <v>722</v>
      </c>
      <c r="F21" s="414"/>
      <c r="G21" s="194">
        <v>98</v>
      </c>
    </row>
    <row r="22" spans="1:7" ht="19.5" customHeight="1" x14ac:dyDescent="0.2">
      <c r="A22" s="421">
        <v>6</v>
      </c>
      <c r="B22" s="415" t="s">
        <v>483</v>
      </c>
      <c r="C22" s="416"/>
      <c r="D22" s="417"/>
      <c r="E22" s="413" t="s">
        <v>723</v>
      </c>
      <c r="F22" s="414"/>
      <c r="G22" s="194">
        <v>230</v>
      </c>
    </row>
    <row r="23" spans="1:7" ht="30.75" customHeight="1" x14ac:dyDescent="0.2">
      <c r="A23" s="422"/>
      <c r="B23" s="418"/>
      <c r="C23" s="419"/>
      <c r="D23" s="420"/>
      <c r="E23" s="413" t="s">
        <v>482</v>
      </c>
      <c r="F23" s="414"/>
      <c r="G23" s="194">
        <v>270</v>
      </c>
    </row>
    <row r="24" spans="1:7" ht="35.25" customHeight="1" x14ac:dyDescent="0.2">
      <c r="A24" s="231">
        <v>7</v>
      </c>
      <c r="B24" s="423" t="s">
        <v>581</v>
      </c>
      <c r="C24" s="424"/>
      <c r="D24" s="425"/>
      <c r="E24" s="413" t="s">
        <v>582</v>
      </c>
      <c r="F24" s="414"/>
      <c r="G24" s="194">
        <v>400</v>
      </c>
    </row>
    <row r="25" spans="1:7" ht="21.75" customHeight="1" x14ac:dyDescent="0.2">
      <c r="A25" s="421">
        <v>8</v>
      </c>
      <c r="B25" s="415" t="s">
        <v>583</v>
      </c>
      <c r="C25" s="416"/>
      <c r="D25" s="417"/>
      <c r="E25" s="413" t="s">
        <v>584</v>
      </c>
      <c r="F25" s="414"/>
      <c r="G25" s="194">
        <v>140</v>
      </c>
    </row>
    <row r="26" spans="1:7" ht="21" customHeight="1" x14ac:dyDescent="0.2">
      <c r="A26" s="429"/>
      <c r="B26" s="426"/>
      <c r="C26" s="427"/>
      <c r="D26" s="428"/>
      <c r="E26" s="413" t="s">
        <v>585</v>
      </c>
      <c r="F26" s="414"/>
      <c r="G26" s="194">
        <v>272.8</v>
      </c>
    </row>
    <row r="27" spans="1:7" ht="22.5" customHeight="1" x14ac:dyDescent="0.2">
      <c r="A27" s="422"/>
      <c r="B27" s="418"/>
      <c r="C27" s="419"/>
      <c r="D27" s="420"/>
      <c r="E27" s="413" t="s">
        <v>586</v>
      </c>
      <c r="F27" s="414"/>
      <c r="G27" s="194">
        <v>150</v>
      </c>
    </row>
    <row r="28" spans="1:7" ht="33.75" customHeight="1" x14ac:dyDescent="0.2">
      <c r="A28" s="421">
        <v>9</v>
      </c>
      <c r="B28" s="430" t="s">
        <v>599</v>
      </c>
      <c r="C28" s="431"/>
      <c r="D28" s="432"/>
      <c r="E28" s="413" t="s">
        <v>645</v>
      </c>
      <c r="F28" s="414"/>
      <c r="G28" s="194">
        <v>1237.0999999999999</v>
      </c>
    </row>
    <row r="29" spans="1:7" ht="33.75" customHeight="1" x14ac:dyDescent="0.2">
      <c r="A29" s="422"/>
      <c r="B29" s="433"/>
      <c r="C29" s="434"/>
      <c r="D29" s="435"/>
      <c r="E29" s="413" t="s">
        <v>732</v>
      </c>
      <c r="F29" s="414"/>
      <c r="G29" s="194">
        <v>18.5</v>
      </c>
    </row>
    <row r="30" spans="1:7" ht="39.75" customHeight="1" x14ac:dyDescent="0.2">
      <c r="A30" s="299">
        <v>10</v>
      </c>
      <c r="B30" s="410" t="s">
        <v>724</v>
      </c>
      <c r="C30" s="411"/>
      <c r="D30" s="412"/>
      <c r="E30" s="413" t="s">
        <v>725</v>
      </c>
      <c r="F30" s="414"/>
      <c r="G30" s="299">
        <v>345.1</v>
      </c>
    </row>
    <row r="31" spans="1:7" ht="45" customHeight="1" x14ac:dyDescent="0.2">
      <c r="A31" s="299">
        <v>11</v>
      </c>
      <c r="B31" s="410" t="s">
        <v>726</v>
      </c>
      <c r="C31" s="411"/>
      <c r="D31" s="412"/>
      <c r="E31" s="413" t="s">
        <v>727</v>
      </c>
      <c r="F31" s="414"/>
      <c r="G31" s="194">
        <v>1930</v>
      </c>
    </row>
  </sheetData>
  <mergeCells count="39">
    <mergeCell ref="A28:A29"/>
    <mergeCell ref="E29:F29"/>
    <mergeCell ref="A19:A21"/>
    <mergeCell ref="E23:F23"/>
    <mergeCell ref="E21:F21"/>
    <mergeCell ref="B19:D21"/>
    <mergeCell ref="E19:F19"/>
    <mergeCell ref="E20:F20"/>
    <mergeCell ref="B18:D18"/>
    <mergeCell ref="E18:F18"/>
    <mergeCell ref="B15:D15"/>
    <mergeCell ref="E15:F15"/>
    <mergeCell ref="A4:G4"/>
    <mergeCell ref="A9:G9"/>
    <mergeCell ref="A13:A14"/>
    <mergeCell ref="B13:D14"/>
    <mergeCell ref="E13:F14"/>
    <mergeCell ref="G13:G14"/>
    <mergeCell ref="G1:G3"/>
    <mergeCell ref="B17:D17"/>
    <mergeCell ref="E17:F17"/>
    <mergeCell ref="B16:D16"/>
    <mergeCell ref="E16:F16"/>
    <mergeCell ref="B31:D31"/>
    <mergeCell ref="E31:F31"/>
    <mergeCell ref="E22:F22"/>
    <mergeCell ref="B22:D23"/>
    <mergeCell ref="A22:A23"/>
    <mergeCell ref="B30:D30"/>
    <mergeCell ref="E30:F30"/>
    <mergeCell ref="E28:F28"/>
    <mergeCell ref="B24:D24"/>
    <mergeCell ref="E24:F24"/>
    <mergeCell ref="B25:D27"/>
    <mergeCell ref="A25:A27"/>
    <mergeCell ref="E25:F25"/>
    <mergeCell ref="E26:F26"/>
    <mergeCell ref="E27:F27"/>
    <mergeCell ref="B28:D29"/>
  </mergeCells>
  <pageMargins left="0.75" right="0.75" top="1" bottom="1" header="0.5" footer="0.5"/>
  <pageSetup paperSize="9" scale="7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1"/>
  <sheetViews>
    <sheetView workbookViewId="0">
      <selection activeCell="F3" sqref="F3"/>
    </sheetView>
  </sheetViews>
  <sheetFormatPr defaultRowHeight="12.75" x14ac:dyDescent="0.2"/>
  <cols>
    <col min="1" max="1" width="39.85546875" style="1" customWidth="1"/>
    <col min="2" max="2" width="9.7109375" style="1" customWidth="1"/>
    <col min="3" max="3" width="11.42578125" style="1" customWidth="1"/>
    <col min="4" max="4" width="15.42578125" style="1" customWidth="1"/>
    <col min="5" max="5" width="10.42578125" style="1" customWidth="1"/>
    <col min="6" max="6" width="13.5703125" style="1" customWidth="1"/>
    <col min="7" max="16384" width="9.140625" style="1"/>
  </cols>
  <sheetData>
    <row r="1" spans="1:12" ht="17.45" customHeight="1" x14ac:dyDescent="0.2">
      <c r="A1" s="79"/>
      <c r="B1" s="79"/>
      <c r="D1" s="343" t="s">
        <v>755</v>
      </c>
      <c r="E1" s="343"/>
    </row>
    <row r="2" spans="1:12" ht="18" customHeight="1" x14ac:dyDescent="0.2">
      <c r="A2" s="78"/>
      <c r="B2" s="77"/>
      <c r="C2" s="192"/>
      <c r="D2" s="343"/>
      <c r="E2" s="343"/>
    </row>
    <row r="3" spans="1:12" ht="72.75" customHeight="1" x14ac:dyDescent="0.2">
      <c r="A3" s="78"/>
      <c r="B3" s="77"/>
      <c r="C3" s="192"/>
      <c r="D3" s="343"/>
      <c r="E3" s="343"/>
    </row>
    <row r="4" spans="1:12" ht="39" customHeight="1" x14ac:dyDescent="0.2">
      <c r="A4" s="78"/>
      <c r="B4" s="77"/>
      <c r="C4" s="96"/>
      <c r="D4" s="343"/>
      <c r="E4" s="343"/>
    </row>
    <row r="5" spans="1:12" ht="16.5" customHeight="1" x14ac:dyDescent="0.2">
      <c r="A5" s="369" t="s">
        <v>481</v>
      </c>
      <c r="B5" s="369"/>
      <c r="C5" s="369"/>
      <c r="D5" s="369"/>
      <c r="E5" s="369"/>
    </row>
    <row r="6" spans="1:12" ht="42.75" customHeight="1" x14ac:dyDescent="0.2">
      <c r="A6" s="369"/>
      <c r="B6" s="369"/>
      <c r="C6" s="369"/>
      <c r="D6" s="369"/>
      <c r="E6" s="369"/>
      <c r="K6" s="192"/>
      <c r="L6" s="192"/>
    </row>
    <row r="7" spans="1:12" x14ac:dyDescent="0.2">
      <c r="A7" s="74"/>
      <c r="B7" s="74"/>
      <c r="C7" s="75"/>
      <c r="D7" s="75"/>
      <c r="K7" s="192"/>
      <c r="L7" s="192"/>
    </row>
    <row r="8" spans="1:12" x14ac:dyDescent="0.2">
      <c r="A8" s="74"/>
      <c r="B8" s="74"/>
      <c r="C8" s="371" t="s">
        <v>160</v>
      </c>
      <c r="D8" s="371"/>
      <c r="K8" s="192"/>
      <c r="L8" s="192"/>
    </row>
    <row r="9" spans="1:12" ht="58.5" customHeight="1" x14ac:dyDescent="0.25">
      <c r="A9" s="369" t="s">
        <v>480</v>
      </c>
      <c r="B9" s="369"/>
      <c r="C9" s="369"/>
      <c r="D9" s="369"/>
      <c r="K9" s="192"/>
      <c r="L9" s="192"/>
    </row>
    <row r="10" spans="1:12" ht="15.75" x14ac:dyDescent="0.25">
      <c r="A10" s="73"/>
      <c r="B10" s="72"/>
      <c r="C10" s="72"/>
      <c r="D10" s="72"/>
    </row>
    <row r="11" spans="1:12" ht="58.5" customHeight="1" x14ac:dyDescent="0.2">
      <c r="A11" s="71" t="s">
        <v>159</v>
      </c>
      <c r="B11" s="71" t="s">
        <v>157</v>
      </c>
      <c r="C11" s="71" t="s">
        <v>156</v>
      </c>
      <c r="D11" s="71" t="s">
        <v>155</v>
      </c>
      <c r="E11" s="71" t="s">
        <v>154</v>
      </c>
      <c r="F11" s="71" t="s">
        <v>153</v>
      </c>
    </row>
    <row r="12" spans="1:12" ht="15.75" x14ac:dyDescent="0.2">
      <c r="A12" s="70" t="s">
        <v>152</v>
      </c>
      <c r="B12" s="68"/>
      <c r="C12" s="68"/>
      <c r="D12" s="68"/>
      <c r="E12" s="68"/>
      <c r="F12" s="67">
        <f>F501</f>
        <v>835111.70000000007</v>
      </c>
    </row>
    <row r="13" spans="1:12" x14ac:dyDescent="0.2">
      <c r="A13" s="66" t="s">
        <v>151</v>
      </c>
      <c r="B13" s="16" t="s">
        <v>11</v>
      </c>
      <c r="C13" s="16"/>
      <c r="D13" s="16"/>
      <c r="E13" s="16"/>
      <c r="F13" s="2">
        <f>F14+F19+F24+F66+F71+F87+F92+F82</f>
        <v>38345.599999999991</v>
      </c>
    </row>
    <row r="14" spans="1:12" ht="39.75" customHeight="1" x14ac:dyDescent="0.2">
      <c r="A14" s="66" t="s">
        <v>150</v>
      </c>
      <c r="B14" s="16" t="s">
        <v>149</v>
      </c>
      <c r="C14" s="16" t="s">
        <v>148</v>
      </c>
      <c r="D14" s="16"/>
      <c r="E14" s="16"/>
      <c r="F14" s="2">
        <f>F15</f>
        <v>1409.5</v>
      </c>
    </row>
    <row r="15" spans="1:12" ht="17.25" customHeight="1" x14ac:dyDescent="0.2">
      <c r="A15" s="23" t="s">
        <v>21</v>
      </c>
      <c r="B15" s="21" t="s">
        <v>11</v>
      </c>
      <c r="C15" s="21" t="s">
        <v>25</v>
      </c>
      <c r="D15" s="21" t="s">
        <v>161</v>
      </c>
      <c r="E15" s="21"/>
      <c r="F15" s="9">
        <f>F16</f>
        <v>1409.5</v>
      </c>
    </row>
    <row r="16" spans="1:12" ht="16.5" customHeight="1" x14ac:dyDescent="0.2">
      <c r="A16" s="23" t="s">
        <v>147</v>
      </c>
      <c r="B16" s="21" t="s">
        <v>11</v>
      </c>
      <c r="C16" s="21" t="s">
        <v>25</v>
      </c>
      <c r="D16" s="21" t="s">
        <v>256</v>
      </c>
      <c r="E16" s="21"/>
      <c r="F16" s="9">
        <f>F17</f>
        <v>1409.5</v>
      </c>
    </row>
    <row r="17" spans="1:6" ht="76.5" x14ac:dyDescent="0.2">
      <c r="A17" s="19" t="s">
        <v>76</v>
      </c>
      <c r="B17" s="18" t="s">
        <v>11</v>
      </c>
      <c r="C17" s="18" t="s">
        <v>25</v>
      </c>
      <c r="D17" s="28" t="s">
        <v>256</v>
      </c>
      <c r="E17" s="18" t="s">
        <v>75</v>
      </c>
      <c r="F17" s="5">
        <f>F18</f>
        <v>1409.5</v>
      </c>
    </row>
    <row r="18" spans="1:6" ht="25.5" x14ac:dyDescent="0.2">
      <c r="A18" s="19" t="s">
        <v>134</v>
      </c>
      <c r="B18" s="18" t="s">
        <v>11</v>
      </c>
      <c r="C18" s="18" t="s">
        <v>25</v>
      </c>
      <c r="D18" s="28" t="s">
        <v>256</v>
      </c>
      <c r="E18" s="18" t="s">
        <v>133</v>
      </c>
      <c r="F18" s="5">
        <v>1409.5</v>
      </c>
    </row>
    <row r="19" spans="1:6" ht="48.75" customHeight="1" x14ac:dyDescent="0.2">
      <c r="A19" s="17" t="s">
        <v>146</v>
      </c>
      <c r="B19" s="15" t="s">
        <v>11</v>
      </c>
      <c r="C19" s="15" t="s">
        <v>2</v>
      </c>
      <c r="D19" s="15"/>
      <c r="E19" s="15"/>
      <c r="F19" s="2">
        <f>F20</f>
        <v>397.1</v>
      </c>
    </row>
    <row r="20" spans="1:6" ht="16.5" customHeight="1" x14ac:dyDescent="0.2">
      <c r="A20" s="23" t="s">
        <v>21</v>
      </c>
      <c r="B20" s="20" t="s">
        <v>11</v>
      </c>
      <c r="C20" s="20" t="s">
        <v>2</v>
      </c>
      <c r="D20" s="21" t="s">
        <v>161</v>
      </c>
      <c r="E20" s="20"/>
      <c r="F20" s="9">
        <f>F21</f>
        <v>397.1</v>
      </c>
    </row>
    <row r="21" spans="1:6" ht="25.5" x14ac:dyDescent="0.2">
      <c r="A21" s="24" t="s">
        <v>145</v>
      </c>
      <c r="B21" s="20" t="s">
        <v>11</v>
      </c>
      <c r="C21" s="20" t="s">
        <v>2</v>
      </c>
      <c r="D21" s="21" t="s">
        <v>255</v>
      </c>
      <c r="E21" s="20"/>
      <c r="F21" s="9">
        <f>F22</f>
        <v>397.1</v>
      </c>
    </row>
    <row r="22" spans="1:6" ht="75.75" customHeight="1" x14ac:dyDescent="0.2">
      <c r="A22" s="19" t="s">
        <v>76</v>
      </c>
      <c r="B22" s="18" t="s">
        <v>11</v>
      </c>
      <c r="C22" s="18" t="s">
        <v>2</v>
      </c>
      <c r="D22" s="28" t="s">
        <v>255</v>
      </c>
      <c r="E22" s="18" t="s">
        <v>75</v>
      </c>
      <c r="F22" s="5">
        <f>F23</f>
        <v>397.1</v>
      </c>
    </row>
    <row r="23" spans="1:6" ht="30.75" customHeight="1" x14ac:dyDescent="0.2">
      <c r="A23" s="19" t="s">
        <v>134</v>
      </c>
      <c r="B23" s="18" t="s">
        <v>11</v>
      </c>
      <c r="C23" s="18" t="s">
        <v>2</v>
      </c>
      <c r="D23" s="28" t="s">
        <v>255</v>
      </c>
      <c r="E23" s="18" t="s">
        <v>133</v>
      </c>
      <c r="F23" s="5">
        <v>397.1</v>
      </c>
    </row>
    <row r="24" spans="1:6" ht="55.5" customHeight="1" x14ac:dyDescent="0.2">
      <c r="A24" s="17" t="s">
        <v>144</v>
      </c>
      <c r="B24" s="15" t="s">
        <v>11</v>
      </c>
      <c r="C24" s="15" t="s">
        <v>48</v>
      </c>
      <c r="D24" s="15"/>
      <c r="E24" s="15"/>
      <c r="F24" s="65">
        <f>F25</f>
        <v>33512.099999999991</v>
      </c>
    </row>
    <row r="25" spans="1:6" ht="16.5" customHeight="1" x14ac:dyDescent="0.2">
      <c r="A25" s="23" t="s">
        <v>21</v>
      </c>
      <c r="B25" s="20" t="s">
        <v>11</v>
      </c>
      <c r="C25" s="20" t="s">
        <v>48</v>
      </c>
      <c r="D25" s="21" t="s">
        <v>161</v>
      </c>
      <c r="E25" s="20"/>
      <c r="F25" s="9">
        <f>F26+F29+F34+F39+F44+F49+F56+F61</f>
        <v>33512.099999999991</v>
      </c>
    </row>
    <row r="26" spans="1:6" ht="27" customHeight="1" x14ac:dyDescent="0.2">
      <c r="A26" s="61" t="s">
        <v>137</v>
      </c>
      <c r="B26" s="18" t="s">
        <v>11</v>
      </c>
      <c r="C26" s="18" t="s">
        <v>48</v>
      </c>
      <c r="D26" s="28" t="s">
        <v>162</v>
      </c>
      <c r="E26" s="18"/>
      <c r="F26" s="5">
        <f>F27</f>
        <v>21798.5</v>
      </c>
    </row>
    <row r="27" spans="1:6" ht="76.5" x14ac:dyDescent="0.2">
      <c r="A27" s="19" t="s">
        <v>76</v>
      </c>
      <c r="B27" s="18" t="s">
        <v>11</v>
      </c>
      <c r="C27" s="18" t="s">
        <v>48</v>
      </c>
      <c r="D27" s="28" t="s">
        <v>162</v>
      </c>
      <c r="E27" s="18" t="s">
        <v>75</v>
      </c>
      <c r="F27" s="47">
        <f>F28</f>
        <v>21798.5</v>
      </c>
    </row>
    <row r="28" spans="1:6" ht="28.5" customHeight="1" x14ac:dyDescent="0.2">
      <c r="A28" s="19" t="s">
        <v>134</v>
      </c>
      <c r="B28" s="18" t="s">
        <v>11</v>
      </c>
      <c r="C28" s="18" t="s">
        <v>48</v>
      </c>
      <c r="D28" s="28" t="s">
        <v>162</v>
      </c>
      <c r="E28" s="18" t="s">
        <v>133</v>
      </c>
      <c r="F28" s="47">
        <v>21798.5</v>
      </c>
    </row>
    <row r="29" spans="1:6" ht="28.5" customHeight="1" x14ac:dyDescent="0.2">
      <c r="A29" s="19" t="s">
        <v>45</v>
      </c>
      <c r="B29" s="18" t="s">
        <v>11</v>
      </c>
      <c r="C29" s="18" t="s">
        <v>48</v>
      </c>
      <c r="D29" s="28" t="s">
        <v>163</v>
      </c>
      <c r="E29" s="18"/>
      <c r="F29" s="5">
        <f>F30+F32</f>
        <v>7488.3</v>
      </c>
    </row>
    <row r="30" spans="1:6" ht="25.5" x14ac:dyDescent="0.2">
      <c r="A30" s="19" t="s">
        <v>29</v>
      </c>
      <c r="B30" s="18" t="s">
        <v>11</v>
      </c>
      <c r="C30" s="18" t="s">
        <v>48</v>
      </c>
      <c r="D30" s="28" t="s">
        <v>163</v>
      </c>
      <c r="E30" s="18" t="s">
        <v>28</v>
      </c>
      <c r="F30" s="47">
        <f>F31</f>
        <v>6886.3</v>
      </c>
    </row>
    <row r="31" spans="1:6" ht="25.5" x14ac:dyDescent="0.2">
      <c r="A31" s="19" t="s">
        <v>27</v>
      </c>
      <c r="B31" s="18" t="s">
        <v>11</v>
      </c>
      <c r="C31" s="18" t="s">
        <v>48</v>
      </c>
      <c r="D31" s="28" t="s">
        <v>163</v>
      </c>
      <c r="E31" s="18" t="s">
        <v>24</v>
      </c>
      <c r="F31" s="47">
        <v>6886.3</v>
      </c>
    </row>
    <row r="32" spans="1:6" ht="15" customHeight="1" x14ac:dyDescent="0.2">
      <c r="A32" s="19" t="s">
        <v>72</v>
      </c>
      <c r="B32" s="18" t="s">
        <v>11</v>
      </c>
      <c r="C32" s="18" t="s">
        <v>48</v>
      </c>
      <c r="D32" s="28" t="s">
        <v>163</v>
      </c>
      <c r="E32" s="18" t="s">
        <v>71</v>
      </c>
      <c r="F32" s="5">
        <f>F33</f>
        <v>602</v>
      </c>
    </row>
    <row r="33" spans="1:6" ht="15" customHeight="1" x14ac:dyDescent="0.2">
      <c r="A33" s="19" t="s">
        <v>70</v>
      </c>
      <c r="B33" s="18" t="s">
        <v>11</v>
      </c>
      <c r="C33" s="18" t="s">
        <v>48</v>
      </c>
      <c r="D33" s="28" t="s">
        <v>163</v>
      </c>
      <c r="E33" s="18" t="s">
        <v>69</v>
      </c>
      <c r="F33" s="5">
        <v>602</v>
      </c>
    </row>
    <row r="34" spans="1:6" ht="53.25" customHeight="1" x14ac:dyDescent="0.2">
      <c r="A34" s="24" t="s">
        <v>62</v>
      </c>
      <c r="B34" s="20" t="s">
        <v>11</v>
      </c>
      <c r="C34" s="20" t="s">
        <v>48</v>
      </c>
      <c r="D34" s="20" t="s">
        <v>172</v>
      </c>
      <c r="E34" s="20"/>
      <c r="F34" s="9">
        <f>F35+F37</f>
        <v>1290</v>
      </c>
    </row>
    <row r="35" spans="1:6" ht="49.5" customHeight="1" x14ac:dyDescent="0.2">
      <c r="A35" s="19" t="s">
        <v>76</v>
      </c>
      <c r="B35" s="18" t="s">
        <v>11</v>
      </c>
      <c r="C35" s="18" t="s">
        <v>48</v>
      </c>
      <c r="D35" s="18" t="s">
        <v>172</v>
      </c>
      <c r="E35" s="18" t="s">
        <v>75</v>
      </c>
      <c r="F35" s="5">
        <f>F36</f>
        <v>1169.0999999999999</v>
      </c>
    </row>
    <row r="36" spans="1:6" ht="25.5" x14ac:dyDescent="0.2">
      <c r="A36" s="19" t="s">
        <v>134</v>
      </c>
      <c r="B36" s="18" t="s">
        <v>11</v>
      </c>
      <c r="C36" s="18" t="s">
        <v>48</v>
      </c>
      <c r="D36" s="18" t="s">
        <v>172</v>
      </c>
      <c r="E36" s="18" t="s">
        <v>133</v>
      </c>
      <c r="F36" s="5">
        <v>1169.0999999999999</v>
      </c>
    </row>
    <row r="37" spans="1:6" ht="25.5" x14ac:dyDescent="0.2">
      <c r="A37" s="19" t="s">
        <v>29</v>
      </c>
      <c r="B37" s="18" t="s">
        <v>11</v>
      </c>
      <c r="C37" s="18" t="s">
        <v>48</v>
      </c>
      <c r="D37" s="18" t="s">
        <v>172</v>
      </c>
      <c r="E37" s="18" t="s">
        <v>28</v>
      </c>
      <c r="F37" s="5">
        <f>F38</f>
        <v>120.9</v>
      </c>
    </row>
    <row r="38" spans="1:6" ht="25.5" x14ac:dyDescent="0.2">
      <c r="A38" s="19" t="s">
        <v>27</v>
      </c>
      <c r="B38" s="18" t="s">
        <v>11</v>
      </c>
      <c r="C38" s="18" t="s">
        <v>48</v>
      </c>
      <c r="D38" s="18" t="s">
        <v>172</v>
      </c>
      <c r="E38" s="18" t="s">
        <v>24</v>
      </c>
      <c r="F38" s="5">
        <v>120.9</v>
      </c>
    </row>
    <row r="39" spans="1:6" ht="38.25" x14ac:dyDescent="0.2">
      <c r="A39" s="24" t="s">
        <v>143</v>
      </c>
      <c r="B39" s="20" t="s">
        <v>11</v>
      </c>
      <c r="C39" s="20" t="s">
        <v>48</v>
      </c>
      <c r="D39" s="20" t="s">
        <v>546</v>
      </c>
      <c r="E39" s="20"/>
      <c r="F39" s="9">
        <f>F40+F42</f>
        <v>746.5</v>
      </c>
    </row>
    <row r="40" spans="1:6" ht="76.5" x14ac:dyDescent="0.2">
      <c r="A40" s="19" t="s">
        <v>76</v>
      </c>
      <c r="B40" s="18" t="s">
        <v>11</v>
      </c>
      <c r="C40" s="18" t="s">
        <v>48</v>
      </c>
      <c r="D40" s="18" t="s">
        <v>546</v>
      </c>
      <c r="E40" s="18" t="s">
        <v>75</v>
      </c>
      <c r="F40" s="5">
        <f>F41</f>
        <v>612.1</v>
      </c>
    </row>
    <row r="41" spans="1:6" ht="25.5" x14ac:dyDescent="0.2">
      <c r="A41" s="19" t="s">
        <v>139</v>
      </c>
      <c r="B41" s="18" t="s">
        <v>11</v>
      </c>
      <c r="C41" s="18" t="s">
        <v>48</v>
      </c>
      <c r="D41" s="18" t="s">
        <v>546</v>
      </c>
      <c r="E41" s="18" t="s">
        <v>133</v>
      </c>
      <c r="F41" s="5">
        <v>612.1</v>
      </c>
    </row>
    <row r="42" spans="1:6" ht="25.5" x14ac:dyDescent="0.2">
      <c r="A42" s="19" t="s">
        <v>29</v>
      </c>
      <c r="B42" s="18" t="s">
        <v>11</v>
      </c>
      <c r="C42" s="18" t="s">
        <v>48</v>
      </c>
      <c r="D42" s="18" t="s">
        <v>546</v>
      </c>
      <c r="E42" s="18" t="s">
        <v>28</v>
      </c>
      <c r="F42" s="5">
        <f>F43</f>
        <v>134.4</v>
      </c>
    </row>
    <row r="43" spans="1:6" ht="25.5" x14ac:dyDescent="0.2">
      <c r="A43" s="19" t="s">
        <v>27</v>
      </c>
      <c r="B43" s="18" t="s">
        <v>11</v>
      </c>
      <c r="C43" s="18" t="s">
        <v>48</v>
      </c>
      <c r="D43" s="18" t="s">
        <v>546</v>
      </c>
      <c r="E43" s="18" t="s">
        <v>24</v>
      </c>
      <c r="F43" s="5">
        <v>134.4</v>
      </c>
    </row>
    <row r="44" spans="1:6" ht="51" x14ac:dyDescent="0.2">
      <c r="A44" s="24" t="s">
        <v>54</v>
      </c>
      <c r="B44" s="20" t="s">
        <v>11</v>
      </c>
      <c r="C44" s="20" t="s">
        <v>48</v>
      </c>
      <c r="D44" s="20" t="s">
        <v>547</v>
      </c>
      <c r="E44" s="20"/>
      <c r="F44" s="9">
        <f>F45+F47</f>
        <v>1732.9</v>
      </c>
    </row>
    <row r="45" spans="1:6" ht="81" customHeight="1" x14ac:dyDescent="0.2">
      <c r="A45" s="19" t="s">
        <v>76</v>
      </c>
      <c r="B45" s="18" t="s">
        <v>11</v>
      </c>
      <c r="C45" s="18" t="s">
        <v>48</v>
      </c>
      <c r="D45" s="18" t="s">
        <v>547</v>
      </c>
      <c r="E45" s="18" t="s">
        <v>75</v>
      </c>
      <c r="F45" s="5">
        <f>F46</f>
        <v>1332.9</v>
      </c>
    </row>
    <row r="46" spans="1:6" ht="33" customHeight="1" x14ac:dyDescent="0.2">
      <c r="A46" s="19" t="s">
        <v>134</v>
      </c>
      <c r="B46" s="18" t="s">
        <v>11</v>
      </c>
      <c r="C46" s="18" t="s">
        <v>48</v>
      </c>
      <c r="D46" s="18" t="s">
        <v>547</v>
      </c>
      <c r="E46" s="18" t="s">
        <v>133</v>
      </c>
      <c r="F46" s="5">
        <v>1332.9</v>
      </c>
    </row>
    <row r="47" spans="1:6" ht="26.25" customHeight="1" x14ac:dyDescent="0.2">
      <c r="A47" s="19" t="s">
        <v>29</v>
      </c>
      <c r="B47" s="18" t="s">
        <v>11</v>
      </c>
      <c r="C47" s="18" t="s">
        <v>48</v>
      </c>
      <c r="D47" s="18" t="s">
        <v>547</v>
      </c>
      <c r="E47" s="18" t="s">
        <v>28</v>
      </c>
      <c r="F47" s="5">
        <f>F48</f>
        <v>400</v>
      </c>
    </row>
    <row r="48" spans="1:6" ht="26.25" customHeight="1" x14ac:dyDescent="0.2">
      <c r="A48" s="19" t="s">
        <v>27</v>
      </c>
      <c r="B48" s="18" t="s">
        <v>11</v>
      </c>
      <c r="C48" s="18" t="s">
        <v>48</v>
      </c>
      <c r="D48" s="18" t="s">
        <v>547</v>
      </c>
      <c r="E48" s="18" t="s">
        <v>24</v>
      </c>
      <c r="F48" s="5">
        <v>400</v>
      </c>
    </row>
    <row r="49" spans="1:6" ht="41.25" customHeight="1" x14ac:dyDescent="0.2">
      <c r="A49" s="12" t="s">
        <v>142</v>
      </c>
      <c r="B49" s="10" t="s">
        <v>11</v>
      </c>
      <c r="C49" s="10" t="s">
        <v>48</v>
      </c>
      <c r="D49" s="10" t="s">
        <v>164</v>
      </c>
      <c r="E49" s="20"/>
      <c r="F49" s="9">
        <f>F50+F52+F54</f>
        <v>5</v>
      </c>
    </row>
    <row r="50" spans="1:6" ht="75.75" customHeight="1" x14ac:dyDescent="0.2">
      <c r="A50" s="19" t="s">
        <v>76</v>
      </c>
      <c r="B50" s="6" t="s">
        <v>11</v>
      </c>
      <c r="C50" s="6" t="s">
        <v>48</v>
      </c>
      <c r="D50" s="6" t="s">
        <v>164</v>
      </c>
      <c r="E50" s="18" t="s">
        <v>75</v>
      </c>
      <c r="F50" s="5">
        <f>F51</f>
        <v>3.1</v>
      </c>
    </row>
    <row r="51" spans="1:6" ht="27.75" customHeight="1" x14ac:dyDescent="0.2">
      <c r="A51" s="19" t="s">
        <v>134</v>
      </c>
      <c r="B51" s="6" t="s">
        <v>11</v>
      </c>
      <c r="C51" s="6" t="s">
        <v>48</v>
      </c>
      <c r="D51" s="6" t="s">
        <v>164</v>
      </c>
      <c r="E51" s="18" t="s">
        <v>133</v>
      </c>
      <c r="F51" s="5">
        <v>3.1</v>
      </c>
    </row>
    <row r="52" spans="1:6" ht="29.25" customHeight="1" x14ac:dyDescent="0.2">
      <c r="A52" s="19" t="s">
        <v>29</v>
      </c>
      <c r="B52" s="6" t="s">
        <v>11</v>
      </c>
      <c r="C52" s="6" t="s">
        <v>48</v>
      </c>
      <c r="D52" s="6" t="s">
        <v>164</v>
      </c>
      <c r="E52" s="18" t="s">
        <v>28</v>
      </c>
      <c r="F52" s="5">
        <f>F53</f>
        <v>0.4</v>
      </c>
    </row>
    <row r="53" spans="1:6" ht="28.5" customHeight="1" x14ac:dyDescent="0.2">
      <c r="A53" s="19" t="s">
        <v>27</v>
      </c>
      <c r="B53" s="6" t="s">
        <v>11</v>
      </c>
      <c r="C53" s="6" t="s">
        <v>48</v>
      </c>
      <c r="D53" s="6" t="s">
        <v>164</v>
      </c>
      <c r="E53" s="18" t="s">
        <v>24</v>
      </c>
      <c r="F53" s="5">
        <v>0.4</v>
      </c>
    </row>
    <row r="54" spans="1:6" ht="13.5" customHeight="1" x14ac:dyDescent="0.2">
      <c r="A54" s="19" t="s">
        <v>105</v>
      </c>
      <c r="B54" s="6" t="s">
        <v>11</v>
      </c>
      <c r="C54" s="6" t="s">
        <v>48</v>
      </c>
      <c r="D54" s="6" t="s">
        <v>164</v>
      </c>
      <c r="E54" s="18" t="s">
        <v>6</v>
      </c>
      <c r="F54" s="5">
        <f>F55</f>
        <v>1.5</v>
      </c>
    </row>
    <row r="55" spans="1:6" ht="15.75" customHeight="1" x14ac:dyDescent="0.2">
      <c r="A55" s="19" t="s">
        <v>125</v>
      </c>
      <c r="B55" s="6" t="s">
        <v>11</v>
      </c>
      <c r="C55" s="6" t="s">
        <v>48</v>
      </c>
      <c r="D55" s="6" t="s">
        <v>164</v>
      </c>
      <c r="E55" s="18" t="s">
        <v>124</v>
      </c>
      <c r="F55" s="5">
        <v>1.5</v>
      </c>
    </row>
    <row r="56" spans="1:6" ht="76.5" x14ac:dyDescent="0.2">
      <c r="A56" s="12" t="s">
        <v>141</v>
      </c>
      <c r="B56" s="10" t="s">
        <v>11</v>
      </c>
      <c r="C56" s="10" t="s">
        <v>48</v>
      </c>
      <c r="D56" s="10" t="s">
        <v>165</v>
      </c>
      <c r="E56" s="10"/>
      <c r="F56" s="9">
        <f>F57+F59</f>
        <v>80.2</v>
      </c>
    </row>
    <row r="57" spans="1:6" ht="76.5" x14ac:dyDescent="0.2">
      <c r="A57" s="19" t="s">
        <v>76</v>
      </c>
      <c r="B57" s="6" t="s">
        <v>11</v>
      </c>
      <c r="C57" s="6" t="s">
        <v>48</v>
      </c>
      <c r="D57" s="6" t="s">
        <v>165</v>
      </c>
      <c r="E57" s="18" t="s">
        <v>75</v>
      </c>
      <c r="F57" s="5">
        <f>F58</f>
        <v>72.400000000000006</v>
      </c>
    </row>
    <row r="58" spans="1:6" ht="25.5" x14ac:dyDescent="0.2">
      <c r="A58" s="19" t="s">
        <v>134</v>
      </c>
      <c r="B58" s="6" t="s">
        <v>11</v>
      </c>
      <c r="C58" s="6" t="s">
        <v>48</v>
      </c>
      <c r="D58" s="6" t="s">
        <v>165</v>
      </c>
      <c r="E58" s="18" t="s">
        <v>133</v>
      </c>
      <c r="F58" s="5">
        <v>72.400000000000006</v>
      </c>
    </row>
    <row r="59" spans="1:6" ht="25.5" x14ac:dyDescent="0.2">
      <c r="A59" s="19" t="s">
        <v>29</v>
      </c>
      <c r="B59" s="6" t="s">
        <v>11</v>
      </c>
      <c r="C59" s="6" t="s">
        <v>48</v>
      </c>
      <c r="D59" s="6" t="s">
        <v>165</v>
      </c>
      <c r="E59" s="18" t="s">
        <v>28</v>
      </c>
      <c r="F59" s="5">
        <f>F60</f>
        <v>7.8</v>
      </c>
    </row>
    <row r="60" spans="1:6" ht="25.5" x14ac:dyDescent="0.2">
      <c r="A60" s="19" t="s">
        <v>27</v>
      </c>
      <c r="B60" s="6" t="s">
        <v>11</v>
      </c>
      <c r="C60" s="6" t="s">
        <v>48</v>
      </c>
      <c r="D60" s="6" t="s">
        <v>165</v>
      </c>
      <c r="E60" s="18" t="s">
        <v>24</v>
      </c>
      <c r="F60" s="5">
        <v>7.8</v>
      </c>
    </row>
    <row r="61" spans="1:6" ht="53.45" customHeight="1" x14ac:dyDescent="0.2">
      <c r="A61" s="64" t="s">
        <v>140</v>
      </c>
      <c r="B61" s="10" t="s">
        <v>11</v>
      </c>
      <c r="C61" s="10" t="s">
        <v>48</v>
      </c>
      <c r="D61" s="10" t="s">
        <v>166</v>
      </c>
      <c r="E61" s="10"/>
      <c r="F61" s="9">
        <f>F64+F62</f>
        <v>370.7</v>
      </c>
    </row>
    <row r="62" spans="1:6" ht="76.5" x14ac:dyDescent="0.2">
      <c r="A62" s="19" t="s">
        <v>76</v>
      </c>
      <c r="B62" s="18" t="s">
        <v>11</v>
      </c>
      <c r="C62" s="18" t="s">
        <v>48</v>
      </c>
      <c r="D62" s="6" t="s">
        <v>166</v>
      </c>
      <c r="E62" s="18" t="s">
        <v>75</v>
      </c>
      <c r="F62" s="5">
        <f>F63</f>
        <v>338.5</v>
      </c>
    </row>
    <row r="63" spans="1:6" ht="25.5" x14ac:dyDescent="0.2">
      <c r="A63" s="19" t="s">
        <v>139</v>
      </c>
      <c r="B63" s="18" t="s">
        <v>11</v>
      </c>
      <c r="C63" s="18" t="s">
        <v>48</v>
      </c>
      <c r="D63" s="6" t="s">
        <v>166</v>
      </c>
      <c r="E63" s="18" t="s">
        <v>133</v>
      </c>
      <c r="F63" s="5">
        <v>338.5</v>
      </c>
    </row>
    <row r="64" spans="1:6" ht="25.5" x14ac:dyDescent="0.2">
      <c r="A64" s="63" t="s">
        <v>29</v>
      </c>
      <c r="B64" s="6" t="s">
        <v>11</v>
      </c>
      <c r="C64" s="6" t="s">
        <v>48</v>
      </c>
      <c r="D64" s="6" t="s">
        <v>166</v>
      </c>
      <c r="E64" s="62" t="s">
        <v>28</v>
      </c>
      <c r="F64" s="5">
        <f>F65</f>
        <v>32.200000000000003</v>
      </c>
    </row>
    <row r="65" spans="1:6" ht="25.5" x14ac:dyDescent="0.2">
      <c r="A65" s="63" t="s">
        <v>27</v>
      </c>
      <c r="B65" s="6" t="s">
        <v>11</v>
      </c>
      <c r="C65" s="6" t="s">
        <v>48</v>
      </c>
      <c r="D65" s="6" t="s">
        <v>166</v>
      </c>
      <c r="E65" s="62" t="s">
        <v>24</v>
      </c>
      <c r="F65" s="5">
        <v>32.200000000000003</v>
      </c>
    </row>
    <row r="66" spans="1:6" ht="13.5" x14ac:dyDescent="0.25">
      <c r="A66" s="80" t="s">
        <v>167</v>
      </c>
      <c r="B66" s="13" t="s">
        <v>11</v>
      </c>
      <c r="C66" s="13" t="s">
        <v>102</v>
      </c>
      <c r="D66" s="81"/>
      <c r="E66" s="82"/>
      <c r="F66" s="2">
        <f>F67</f>
        <v>0</v>
      </c>
    </row>
    <row r="67" spans="1:6" ht="16.5" customHeight="1" x14ac:dyDescent="0.2">
      <c r="A67" s="23" t="s">
        <v>21</v>
      </c>
      <c r="B67" s="10" t="s">
        <v>11</v>
      </c>
      <c r="C67" s="10" t="s">
        <v>102</v>
      </c>
      <c r="D67" s="21" t="s">
        <v>161</v>
      </c>
      <c r="E67" s="82"/>
      <c r="F67" s="9">
        <f>F68</f>
        <v>0</v>
      </c>
    </row>
    <row r="68" spans="1:6" ht="52.5" customHeight="1" x14ac:dyDescent="0.2">
      <c r="A68" s="64" t="s">
        <v>168</v>
      </c>
      <c r="B68" s="10" t="s">
        <v>11</v>
      </c>
      <c r="C68" s="10" t="s">
        <v>102</v>
      </c>
      <c r="D68" s="10" t="s">
        <v>169</v>
      </c>
      <c r="E68" s="83"/>
      <c r="F68" s="9">
        <f>F69</f>
        <v>0</v>
      </c>
    </row>
    <row r="69" spans="1:6" ht="25.5" x14ac:dyDescent="0.2">
      <c r="A69" s="63" t="s">
        <v>29</v>
      </c>
      <c r="B69" s="6" t="s">
        <v>11</v>
      </c>
      <c r="C69" s="6" t="s">
        <v>102</v>
      </c>
      <c r="D69" s="6" t="s">
        <v>169</v>
      </c>
      <c r="E69" s="62" t="s">
        <v>28</v>
      </c>
      <c r="F69" s="5">
        <f>F70</f>
        <v>0</v>
      </c>
    </row>
    <row r="70" spans="1:6" ht="25.5" x14ac:dyDescent="0.2">
      <c r="A70" s="63" t="s">
        <v>27</v>
      </c>
      <c r="B70" s="6" t="s">
        <v>11</v>
      </c>
      <c r="C70" s="6" t="s">
        <v>102</v>
      </c>
      <c r="D70" s="6" t="s">
        <v>169</v>
      </c>
      <c r="E70" s="62" t="s">
        <v>24</v>
      </c>
      <c r="F70" s="5">
        <v>0</v>
      </c>
    </row>
    <row r="71" spans="1:6" ht="42" customHeight="1" x14ac:dyDescent="0.2">
      <c r="A71" s="14" t="s">
        <v>138</v>
      </c>
      <c r="B71" s="15" t="s">
        <v>11</v>
      </c>
      <c r="C71" s="15" t="s">
        <v>43</v>
      </c>
      <c r="D71" s="13"/>
      <c r="E71" s="13"/>
      <c r="F71" s="2">
        <f>F72</f>
        <v>1916.8</v>
      </c>
    </row>
    <row r="72" spans="1:6" ht="17.25" customHeight="1" x14ac:dyDescent="0.2">
      <c r="A72" s="23" t="s">
        <v>21</v>
      </c>
      <c r="B72" s="20" t="s">
        <v>11</v>
      </c>
      <c r="C72" s="20" t="s">
        <v>43</v>
      </c>
      <c r="D72" s="21" t="s">
        <v>161</v>
      </c>
      <c r="E72" s="20"/>
      <c r="F72" s="9">
        <f>F73+F76+F79</f>
        <v>1916.8</v>
      </c>
    </row>
    <row r="73" spans="1:6" ht="28.5" customHeight="1" x14ac:dyDescent="0.2">
      <c r="A73" s="61" t="s">
        <v>137</v>
      </c>
      <c r="B73" s="18" t="s">
        <v>11</v>
      </c>
      <c r="C73" s="18" t="s">
        <v>43</v>
      </c>
      <c r="D73" s="28" t="s">
        <v>162</v>
      </c>
      <c r="E73" s="18"/>
      <c r="F73" s="5">
        <f>F74</f>
        <v>1499.1</v>
      </c>
    </row>
    <row r="74" spans="1:6" ht="76.5" x14ac:dyDescent="0.2">
      <c r="A74" s="19" t="s">
        <v>76</v>
      </c>
      <c r="B74" s="18" t="s">
        <v>11</v>
      </c>
      <c r="C74" s="18" t="s">
        <v>43</v>
      </c>
      <c r="D74" s="28" t="s">
        <v>162</v>
      </c>
      <c r="E74" s="18" t="s">
        <v>75</v>
      </c>
      <c r="F74" s="5">
        <f>F75</f>
        <v>1499.1</v>
      </c>
    </row>
    <row r="75" spans="1:6" ht="27.75" customHeight="1" x14ac:dyDescent="0.2">
      <c r="A75" s="19" t="s">
        <v>134</v>
      </c>
      <c r="B75" s="18" t="s">
        <v>11</v>
      </c>
      <c r="C75" s="18" t="s">
        <v>43</v>
      </c>
      <c r="D75" s="28" t="s">
        <v>162</v>
      </c>
      <c r="E75" s="18" t="s">
        <v>133</v>
      </c>
      <c r="F75" s="5">
        <v>1499.1</v>
      </c>
    </row>
    <row r="76" spans="1:6" ht="25.5" x14ac:dyDescent="0.2">
      <c r="A76" s="19" t="s">
        <v>45</v>
      </c>
      <c r="B76" s="18" t="s">
        <v>11</v>
      </c>
      <c r="C76" s="18" t="s">
        <v>43</v>
      </c>
      <c r="D76" s="28" t="s">
        <v>163</v>
      </c>
      <c r="E76" s="18"/>
      <c r="F76" s="5">
        <f>F77</f>
        <v>11</v>
      </c>
    </row>
    <row r="77" spans="1:6" ht="25.5" x14ac:dyDescent="0.2">
      <c r="A77" s="19" t="s">
        <v>29</v>
      </c>
      <c r="B77" s="18" t="s">
        <v>11</v>
      </c>
      <c r="C77" s="18" t="s">
        <v>43</v>
      </c>
      <c r="D77" s="28" t="s">
        <v>163</v>
      </c>
      <c r="E77" s="18" t="s">
        <v>28</v>
      </c>
      <c r="F77" s="5">
        <f>F78</f>
        <v>11</v>
      </c>
    </row>
    <row r="78" spans="1:6" ht="25.5" x14ac:dyDescent="0.2">
      <c r="A78" s="19" t="s">
        <v>27</v>
      </c>
      <c r="B78" s="18" t="s">
        <v>11</v>
      </c>
      <c r="C78" s="18" t="s">
        <v>43</v>
      </c>
      <c r="D78" s="28" t="s">
        <v>163</v>
      </c>
      <c r="E78" s="18" t="s">
        <v>24</v>
      </c>
      <c r="F78" s="5">
        <v>11</v>
      </c>
    </row>
    <row r="79" spans="1:6" ht="25.5" x14ac:dyDescent="0.2">
      <c r="A79" s="19" t="s">
        <v>136</v>
      </c>
      <c r="B79" s="18" t="s">
        <v>11</v>
      </c>
      <c r="C79" s="18" t="s">
        <v>43</v>
      </c>
      <c r="D79" s="28" t="s">
        <v>170</v>
      </c>
      <c r="E79" s="18"/>
      <c r="F79" s="5">
        <f>F80</f>
        <v>406.7</v>
      </c>
    </row>
    <row r="80" spans="1:6" ht="75" customHeight="1" x14ac:dyDescent="0.2">
      <c r="A80" s="19" t="s">
        <v>135</v>
      </c>
      <c r="B80" s="18" t="s">
        <v>11</v>
      </c>
      <c r="C80" s="18" t="s">
        <v>43</v>
      </c>
      <c r="D80" s="28" t="s">
        <v>170</v>
      </c>
      <c r="E80" s="18" t="s">
        <v>75</v>
      </c>
      <c r="F80" s="5">
        <f>F81</f>
        <v>406.7</v>
      </c>
    </row>
    <row r="81" spans="1:6" ht="27" customHeight="1" x14ac:dyDescent="0.2">
      <c r="A81" s="19" t="s">
        <v>134</v>
      </c>
      <c r="B81" s="18" t="s">
        <v>11</v>
      </c>
      <c r="C81" s="18" t="s">
        <v>43</v>
      </c>
      <c r="D81" s="28" t="s">
        <v>170</v>
      </c>
      <c r="E81" s="18" t="s">
        <v>133</v>
      </c>
      <c r="F81" s="5">
        <v>406.7</v>
      </c>
    </row>
    <row r="82" spans="1:6" ht="25.5" x14ac:dyDescent="0.2">
      <c r="A82" s="17" t="s">
        <v>706</v>
      </c>
      <c r="B82" s="15" t="s">
        <v>11</v>
      </c>
      <c r="C82" s="15" t="s">
        <v>83</v>
      </c>
      <c r="D82" s="16"/>
      <c r="E82" s="15"/>
      <c r="F82" s="2">
        <f>F83</f>
        <v>300</v>
      </c>
    </row>
    <row r="83" spans="1:6" ht="16.5" customHeight="1" x14ac:dyDescent="0.2">
      <c r="A83" s="23" t="s">
        <v>21</v>
      </c>
      <c r="B83" s="20" t="s">
        <v>11</v>
      </c>
      <c r="C83" s="20" t="s">
        <v>83</v>
      </c>
      <c r="D83" s="21" t="s">
        <v>707</v>
      </c>
      <c r="E83" s="18"/>
      <c r="F83" s="5">
        <f>F84</f>
        <v>300</v>
      </c>
    </row>
    <row r="84" spans="1:6" ht="18" customHeight="1" x14ac:dyDescent="0.2">
      <c r="A84" s="19" t="s">
        <v>708</v>
      </c>
      <c r="B84" s="18" t="s">
        <v>11</v>
      </c>
      <c r="C84" s="18" t="s">
        <v>83</v>
      </c>
      <c r="D84" s="28" t="s">
        <v>709</v>
      </c>
      <c r="E84" s="18"/>
      <c r="F84" s="5">
        <f>F85</f>
        <v>300</v>
      </c>
    </row>
    <row r="85" spans="1:6" ht="18" customHeight="1" x14ac:dyDescent="0.2">
      <c r="A85" s="19" t="s">
        <v>29</v>
      </c>
      <c r="B85" s="18" t="s">
        <v>11</v>
      </c>
      <c r="C85" s="18" t="s">
        <v>83</v>
      </c>
      <c r="D85" s="28" t="s">
        <v>709</v>
      </c>
      <c r="E85" s="18" t="s">
        <v>28</v>
      </c>
      <c r="F85" s="5">
        <f>F86</f>
        <v>300</v>
      </c>
    </row>
    <row r="86" spans="1:6" ht="15" customHeight="1" x14ac:dyDescent="0.2">
      <c r="A86" s="19" t="s">
        <v>27</v>
      </c>
      <c r="B86" s="18" t="s">
        <v>11</v>
      </c>
      <c r="C86" s="18" t="s">
        <v>83</v>
      </c>
      <c r="D86" s="28" t="s">
        <v>709</v>
      </c>
      <c r="E86" s="18" t="s">
        <v>24</v>
      </c>
      <c r="F86" s="5">
        <v>300</v>
      </c>
    </row>
    <row r="87" spans="1:6" x14ac:dyDescent="0.2">
      <c r="A87" s="17" t="s">
        <v>132</v>
      </c>
      <c r="B87" s="15" t="s">
        <v>11</v>
      </c>
      <c r="C87" s="15" t="s">
        <v>35</v>
      </c>
      <c r="D87" s="15"/>
      <c r="E87" s="15"/>
      <c r="F87" s="2">
        <f>F88</f>
        <v>600</v>
      </c>
    </row>
    <row r="88" spans="1:6" ht="14.25" customHeight="1" x14ac:dyDescent="0.2">
      <c r="A88" s="23" t="s">
        <v>21</v>
      </c>
      <c r="B88" s="20" t="s">
        <v>11</v>
      </c>
      <c r="C88" s="20" t="s">
        <v>35</v>
      </c>
      <c r="D88" s="21" t="s">
        <v>161</v>
      </c>
      <c r="E88" s="20"/>
      <c r="F88" s="9">
        <f>F89</f>
        <v>600</v>
      </c>
    </row>
    <row r="89" spans="1:6" ht="19.5" customHeight="1" x14ac:dyDescent="0.2">
      <c r="A89" s="29" t="s">
        <v>131</v>
      </c>
      <c r="B89" s="25" t="s">
        <v>11</v>
      </c>
      <c r="C89" s="25" t="s">
        <v>35</v>
      </c>
      <c r="D89" s="25" t="s">
        <v>173</v>
      </c>
      <c r="E89" s="25"/>
      <c r="F89" s="5">
        <f>F90</f>
        <v>600</v>
      </c>
    </row>
    <row r="90" spans="1:6" x14ac:dyDescent="0.2">
      <c r="A90" s="29" t="s">
        <v>72</v>
      </c>
      <c r="B90" s="25" t="s">
        <v>11</v>
      </c>
      <c r="C90" s="25" t="s">
        <v>35</v>
      </c>
      <c r="D90" s="25" t="s">
        <v>173</v>
      </c>
      <c r="E90" s="25" t="s">
        <v>71</v>
      </c>
      <c r="F90" s="5">
        <f>F91</f>
        <v>600</v>
      </c>
    </row>
    <row r="91" spans="1:6" ht="14.25" customHeight="1" x14ac:dyDescent="0.2">
      <c r="A91" s="29" t="s">
        <v>130</v>
      </c>
      <c r="B91" s="25" t="s">
        <v>11</v>
      </c>
      <c r="C91" s="25" t="s">
        <v>35</v>
      </c>
      <c r="D91" s="25" t="s">
        <v>173</v>
      </c>
      <c r="E91" s="25" t="s">
        <v>129</v>
      </c>
      <c r="F91" s="5">
        <v>600</v>
      </c>
    </row>
    <row r="92" spans="1:6" ht="13.5" customHeight="1" x14ac:dyDescent="0.2">
      <c r="A92" s="36" t="s">
        <v>642</v>
      </c>
      <c r="B92" s="35" t="s">
        <v>11</v>
      </c>
      <c r="C92" s="35" t="s">
        <v>17</v>
      </c>
      <c r="D92" s="35"/>
      <c r="E92" s="35"/>
      <c r="F92" s="2">
        <f>F93</f>
        <v>210.1</v>
      </c>
    </row>
    <row r="93" spans="1:6" ht="12" customHeight="1" x14ac:dyDescent="0.2">
      <c r="A93" s="23" t="s">
        <v>21</v>
      </c>
      <c r="B93" s="26" t="s">
        <v>11</v>
      </c>
      <c r="C93" s="26" t="s">
        <v>17</v>
      </c>
      <c r="D93" s="21" t="s">
        <v>161</v>
      </c>
      <c r="E93" s="26"/>
      <c r="F93" s="9">
        <f>F94</f>
        <v>210.1</v>
      </c>
    </row>
    <row r="94" spans="1:6" ht="37.5" customHeight="1" x14ac:dyDescent="0.2">
      <c r="A94" s="23" t="s">
        <v>643</v>
      </c>
      <c r="B94" s="26" t="s">
        <v>11</v>
      </c>
      <c r="C94" s="26" t="s">
        <v>17</v>
      </c>
      <c r="D94" s="21" t="s">
        <v>644</v>
      </c>
      <c r="E94" s="26"/>
      <c r="F94" s="9">
        <f>F95</f>
        <v>210.1</v>
      </c>
    </row>
    <row r="95" spans="1:6" ht="30" customHeight="1" x14ac:dyDescent="0.2">
      <c r="A95" s="19" t="s">
        <v>29</v>
      </c>
      <c r="B95" s="25" t="s">
        <v>11</v>
      </c>
      <c r="C95" s="25" t="s">
        <v>17</v>
      </c>
      <c r="D95" s="28" t="s">
        <v>644</v>
      </c>
      <c r="E95" s="18" t="s">
        <v>28</v>
      </c>
      <c r="F95" s="5">
        <f>F96</f>
        <v>210.1</v>
      </c>
    </row>
    <row r="96" spans="1:6" ht="25.5" x14ac:dyDescent="0.2">
      <c r="A96" s="19" t="s">
        <v>27</v>
      </c>
      <c r="B96" s="25" t="s">
        <v>11</v>
      </c>
      <c r="C96" s="25" t="s">
        <v>17</v>
      </c>
      <c r="D96" s="28" t="s">
        <v>644</v>
      </c>
      <c r="E96" s="18" t="s">
        <v>24</v>
      </c>
      <c r="F96" s="5">
        <v>210.1</v>
      </c>
    </row>
    <row r="97" spans="1:6" x14ac:dyDescent="0.2">
      <c r="A97" s="59" t="s">
        <v>128</v>
      </c>
      <c r="B97" s="57" t="s">
        <v>25</v>
      </c>
      <c r="C97" s="57"/>
      <c r="D97" s="57"/>
      <c r="E97" s="57"/>
      <c r="F97" s="2">
        <f>F98</f>
        <v>1738.2</v>
      </c>
    </row>
    <row r="98" spans="1:6" ht="18" customHeight="1" x14ac:dyDescent="0.2">
      <c r="A98" s="14" t="s">
        <v>127</v>
      </c>
      <c r="B98" s="13" t="s">
        <v>25</v>
      </c>
      <c r="C98" s="13" t="s">
        <v>2</v>
      </c>
      <c r="D98" s="13"/>
      <c r="E98" s="13"/>
      <c r="F98" s="2">
        <f>F99</f>
        <v>1738.2</v>
      </c>
    </row>
    <row r="99" spans="1:6" ht="18" customHeight="1" x14ac:dyDescent="0.2">
      <c r="A99" s="23" t="s">
        <v>21</v>
      </c>
      <c r="B99" s="20" t="s">
        <v>25</v>
      </c>
      <c r="C99" s="20" t="s">
        <v>2</v>
      </c>
      <c r="D99" s="21" t="s">
        <v>161</v>
      </c>
      <c r="E99" s="13"/>
      <c r="F99" s="9">
        <f>F100</f>
        <v>1738.2</v>
      </c>
    </row>
    <row r="100" spans="1:6" ht="38.25" x14ac:dyDescent="0.2">
      <c r="A100" s="56" t="s">
        <v>126</v>
      </c>
      <c r="B100" s="6" t="s">
        <v>25</v>
      </c>
      <c r="C100" s="6" t="s">
        <v>2</v>
      </c>
      <c r="D100" s="6" t="s">
        <v>174</v>
      </c>
      <c r="E100" s="6" t="s">
        <v>117</v>
      </c>
      <c r="F100" s="5">
        <f>F101</f>
        <v>1738.2</v>
      </c>
    </row>
    <row r="101" spans="1:6" ht="16.5" customHeight="1" x14ac:dyDescent="0.2">
      <c r="A101" s="56" t="s">
        <v>105</v>
      </c>
      <c r="B101" s="6" t="s">
        <v>25</v>
      </c>
      <c r="C101" s="6" t="s">
        <v>2</v>
      </c>
      <c r="D101" s="6" t="s">
        <v>174</v>
      </c>
      <c r="E101" s="6" t="s">
        <v>6</v>
      </c>
      <c r="F101" s="5">
        <f>F102</f>
        <v>1738.2</v>
      </c>
    </row>
    <row r="102" spans="1:6" ht="16.5" customHeight="1" x14ac:dyDescent="0.2">
      <c r="A102" s="34" t="s">
        <v>125</v>
      </c>
      <c r="B102" s="6" t="s">
        <v>25</v>
      </c>
      <c r="C102" s="6" t="s">
        <v>2</v>
      </c>
      <c r="D102" s="6" t="s">
        <v>174</v>
      </c>
      <c r="E102" s="6" t="s">
        <v>124</v>
      </c>
      <c r="F102" s="5">
        <v>1738.2</v>
      </c>
    </row>
    <row r="103" spans="1:6" ht="27" customHeight="1" x14ac:dyDescent="0.2">
      <c r="A103" s="55" t="s">
        <v>123</v>
      </c>
      <c r="B103" s="49" t="s">
        <v>2</v>
      </c>
      <c r="C103" s="49"/>
      <c r="D103" s="49"/>
      <c r="E103" s="49"/>
      <c r="F103" s="2">
        <f>F104</f>
        <v>6590.3</v>
      </c>
    </row>
    <row r="104" spans="1:6" ht="44.25" customHeight="1" x14ac:dyDescent="0.2">
      <c r="A104" s="55" t="s">
        <v>122</v>
      </c>
      <c r="B104" s="49" t="s">
        <v>2</v>
      </c>
      <c r="C104" s="49" t="s">
        <v>82</v>
      </c>
      <c r="D104" s="49"/>
      <c r="E104" s="49"/>
      <c r="F104" s="2">
        <f>F105</f>
        <v>6590.3</v>
      </c>
    </row>
    <row r="105" spans="1:6" ht="38.25" x14ac:dyDescent="0.2">
      <c r="A105" s="37" t="s">
        <v>121</v>
      </c>
      <c r="B105" s="53" t="s">
        <v>2</v>
      </c>
      <c r="C105" s="53" t="s">
        <v>82</v>
      </c>
      <c r="D105" s="53" t="s">
        <v>175</v>
      </c>
      <c r="E105" s="53"/>
      <c r="F105" s="9">
        <f>F106+F112+F115+F109</f>
        <v>6590.3</v>
      </c>
    </row>
    <row r="106" spans="1:6" ht="27" customHeight="1" x14ac:dyDescent="0.2">
      <c r="A106" s="27" t="s">
        <v>176</v>
      </c>
      <c r="B106" s="51" t="s">
        <v>2</v>
      </c>
      <c r="C106" s="51" t="s">
        <v>82</v>
      </c>
      <c r="D106" s="51" t="s">
        <v>177</v>
      </c>
      <c r="E106" s="51"/>
      <c r="F106" s="5">
        <f>F107</f>
        <v>2187.4</v>
      </c>
    </row>
    <row r="107" spans="1:6" ht="38.25" x14ac:dyDescent="0.2">
      <c r="A107" s="27" t="s">
        <v>38</v>
      </c>
      <c r="B107" s="51" t="s">
        <v>2</v>
      </c>
      <c r="C107" s="51" t="s">
        <v>82</v>
      </c>
      <c r="D107" s="51" t="s">
        <v>177</v>
      </c>
      <c r="E107" s="51">
        <v>600</v>
      </c>
      <c r="F107" s="5">
        <f>F108</f>
        <v>2187.4</v>
      </c>
    </row>
    <row r="108" spans="1:6" ht="15.75" customHeight="1" x14ac:dyDescent="0.2">
      <c r="A108" s="34" t="s">
        <v>61</v>
      </c>
      <c r="B108" s="51" t="s">
        <v>2</v>
      </c>
      <c r="C108" s="51" t="s">
        <v>82</v>
      </c>
      <c r="D108" s="51" t="s">
        <v>177</v>
      </c>
      <c r="E108" s="51">
        <v>610</v>
      </c>
      <c r="F108" s="5">
        <v>2187.4</v>
      </c>
    </row>
    <row r="109" spans="1:6" ht="30" customHeight="1" x14ac:dyDescent="0.2">
      <c r="A109" s="37" t="s">
        <v>629</v>
      </c>
      <c r="B109" s="53" t="s">
        <v>2</v>
      </c>
      <c r="C109" s="53" t="s">
        <v>82</v>
      </c>
      <c r="D109" s="53" t="s">
        <v>630</v>
      </c>
      <c r="E109" s="53"/>
      <c r="F109" s="9">
        <f>F110</f>
        <v>4192.3</v>
      </c>
    </row>
    <row r="110" spans="1:6" ht="38.25" customHeight="1" x14ac:dyDescent="0.2">
      <c r="A110" s="27" t="s">
        <v>38</v>
      </c>
      <c r="B110" s="51" t="s">
        <v>2</v>
      </c>
      <c r="C110" s="51" t="s">
        <v>82</v>
      </c>
      <c r="D110" s="51" t="s">
        <v>630</v>
      </c>
      <c r="E110" s="51">
        <v>600</v>
      </c>
      <c r="F110" s="5">
        <f>F111</f>
        <v>4192.3</v>
      </c>
    </row>
    <row r="111" spans="1:6" x14ac:dyDescent="0.2">
      <c r="A111" s="34" t="s">
        <v>61</v>
      </c>
      <c r="B111" s="51" t="s">
        <v>2</v>
      </c>
      <c r="C111" s="51" t="s">
        <v>82</v>
      </c>
      <c r="D111" s="51" t="s">
        <v>630</v>
      </c>
      <c r="E111" s="51">
        <v>610</v>
      </c>
      <c r="F111" s="5">
        <v>4192.3</v>
      </c>
    </row>
    <row r="112" spans="1:6" ht="63.75" x14ac:dyDescent="0.2">
      <c r="A112" s="44" t="s">
        <v>178</v>
      </c>
      <c r="B112" s="53" t="s">
        <v>2</v>
      </c>
      <c r="C112" s="53" t="s">
        <v>82</v>
      </c>
      <c r="D112" s="53" t="s">
        <v>179</v>
      </c>
      <c r="E112" s="53"/>
      <c r="F112" s="9">
        <f>F113</f>
        <v>200</v>
      </c>
    </row>
    <row r="113" spans="1:6" ht="12.75" customHeight="1" x14ac:dyDescent="0.2">
      <c r="A113" s="19" t="s">
        <v>29</v>
      </c>
      <c r="B113" s="51" t="s">
        <v>2</v>
      </c>
      <c r="C113" s="51" t="s">
        <v>82</v>
      </c>
      <c r="D113" s="51" t="s">
        <v>179</v>
      </c>
      <c r="E113" s="51">
        <v>200</v>
      </c>
      <c r="F113" s="5">
        <f>F114</f>
        <v>200</v>
      </c>
    </row>
    <row r="114" spans="1:6" ht="29.25" customHeight="1" x14ac:dyDescent="0.2">
      <c r="A114" s="19" t="s">
        <v>27</v>
      </c>
      <c r="B114" s="51" t="s">
        <v>2</v>
      </c>
      <c r="C114" s="51" t="s">
        <v>82</v>
      </c>
      <c r="D114" s="51" t="s">
        <v>179</v>
      </c>
      <c r="E114" s="51">
        <v>240</v>
      </c>
      <c r="F114" s="5">
        <v>200</v>
      </c>
    </row>
    <row r="115" spans="1:6" ht="63.75" x14ac:dyDescent="0.2">
      <c r="A115" s="24" t="s">
        <v>180</v>
      </c>
      <c r="B115" s="53" t="s">
        <v>2</v>
      </c>
      <c r="C115" s="53" t="s">
        <v>82</v>
      </c>
      <c r="D115" s="53" t="s">
        <v>181</v>
      </c>
      <c r="E115" s="53"/>
      <c r="F115" s="9">
        <f>F116</f>
        <v>10.6</v>
      </c>
    </row>
    <row r="116" spans="1:6" ht="25.5" x14ac:dyDescent="0.2">
      <c r="A116" s="19" t="s">
        <v>29</v>
      </c>
      <c r="B116" s="51" t="s">
        <v>2</v>
      </c>
      <c r="C116" s="51" t="s">
        <v>82</v>
      </c>
      <c r="D116" s="51" t="s">
        <v>181</v>
      </c>
      <c r="E116" s="51">
        <v>200</v>
      </c>
      <c r="F116" s="5">
        <f>F117</f>
        <v>10.6</v>
      </c>
    </row>
    <row r="117" spans="1:6" ht="27" customHeight="1" x14ac:dyDescent="0.2">
      <c r="A117" s="19" t="s">
        <v>27</v>
      </c>
      <c r="B117" s="51" t="s">
        <v>2</v>
      </c>
      <c r="C117" s="51" t="s">
        <v>82</v>
      </c>
      <c r="D117" s="51" t="s">
        <v>181</v>
      </c>
      <c r="E117" s="51">
        <v>240</v>
      </c>
      <c r="F117" s="5">
        <v>10.6</v>
      </c>
    </row>
    <row r="118" spans="1:6" ht="14.25" customHeight="1" x14ac:dyDescent="0.2">
      <c r="A118" s="17" t="s">
        <v>120</v>
      </c>
      <c r="B118" s="15" t="s">
        <v>48</v>
      </c>
      <c r="C118" s="15"/>
      <c r="D118" s="15"/>
      <c r="E118" s="15"/>
      <c r="F118" s="2">
        <f>F149+F123+F131+F119</f>
        <v>67805.3</v>
      </c>
    </row>
    <row r="119" spans="1:6" x14ac:dyDescent="0.2">
      <c r="A119" s="80" t="s">
        <v>548</v>
      </c>
      <c r="B119" s="82" t="s">
        <v>48</v>
      </c>
      <c r="C119" s="82" t="s">
        <v>102</v>
      </c>
      <c r="D119" s="82"/>
      <c r="E119" s="82"/>
      <c r="F119" s="2">
        <f>F120</f>
        <v>285</v>
      </c>
    </row>
    <row r="120" spans="1:6" ht="72" customHeight="1" x14ac:dyDescent="0.2">
      <c r="A120" s="64" t="s">
        <v>549</v>
      </c>
      <c r="B120" s="83" t="s">
        <v>48</v>
      </c>
      <c r="C120" s="83" t="s">
        <v>102</v>
      </c>
      <c r="D120" s="83" t="s">
        <v>550</v>
      </c>
      <c r="E120" s="83"/>
      <c r="F120" s="9">
        <f>F121</f>
        <v>285</v>
      </c>
    </row>
    <row r="121" spans="1:6" ht="25.5" x14ac:dyDescent="0.2">
      <c r="A121" s="63" t="s">
        <v>29</v>
      </c>
      <c r="B121" s="62" t="s">
        <v>48</v>
      </c>
      <c r="C121" s="62" t="s">
        <v>102</v>
      </c>
      <c r="D121" s="62" t="s">
        <v>550</v>
      </c>
      <c r="E121" s="62" t="s">
        <v>28</v>
      </c>
      <c r="F121" s="5">
        <f>F122</f>
        <v>285</v>
      </c>
    </row>
    <row r="122" spans="1:6" ht="24.75" customHeight="1" x14ac:dyDescent="0.2">
      <c r="A122" s="63" t="s">
        <v>27</v>
      </c>
      <c r="B122" s="62" t="s">
        <v>48</v>
      </c>
      <c r="C122" s="62" t="s">
        <v>102</v>
      </c>
      <c r="D122" s="62" t="s">
        <v>550</v>
      </c>
      <c r="E122" s="62" t="s">
        <v>24</v>
      </c>
      <c r="F122" s="5">
        <v>285</v>
      </c>
    </row>
    <row r="123" spans="1:6" ht="21" customHeight="1" x14ac:dyDescent="0.2">
      <c r="A123" s="17" t="s">
        <v>119</v>
      </c>
      <c r="B123" s="15" t="s">
        <v>48</v>
      </c>
      <c r="C123" s="15" t="s">
        <v>68</v>
      </c>
      <c r="D123" s="15"/>
      <c r="E123" s="15"/>
      <c r="F123" s="2">
        <f>F124</f>
        <v>3000</v>
      </c>
    </row>
    <row r="124" spans="1:6" ht="36.75" customHeight="1" x14ac:dyDescent="0.2">
      <c r="A124" s="24" t="s">
        <v>115</v>
      </c>
      <c r="B124" s="20" t="s">
        <v>48</v>
      </c>
      <c r="C124" s="20" t="s">
        <v>68</v>
      </c>
      <c r="D124" s="26" t="s">
        <v>183</v>
      </c>
      <c r="E124" s="20"/>
      <c r="F124" s="9">
        <f>F125+F128</f>
        <v>3000</v>
      </c>
    </row>
    <row r="125" spans="1:6" ht="39" customHeight="1" x14ac:dyDescent="0.2">
      <c r="A125" s="37" t="s">
        <v>118</v>
      </c>
      <c r="B125" s="20" t="s">
        <v>48</v>
      </c>
      <c r="C125" s="20" t="s">
        <v>68</v>
      </c>
      <c r="D125" s="26" t="s">
        <v>182</v>
      </c>
      <c r="E125" s="20" t="s">
        <v>117</v>
      </c>
      <c r="F125" s="9">
        <f>F126</f>
        <v>1500</v>
      </c>
    </row>
    <row r="126" spans="1:6" ht="15" customHeight="1" x14ac:dyDescent="0.2">
      <c r="A126" s="19" t="s">
        <v>72</v>
      </c>
      <c r="B126" s="18" t="s">
        <v>48</v>
      </c>
      <c r="C126" s="18" t="s">
        <v>68</v>
      </c>
      <c r="D126" s="25" t="s">
        <v>182</v>
      </c>
      <c r="E126" s="18" t="s">
        <v>71</v>
      </c>
      <c r="F126" s="5">
        <f>F127</f>
        <v>1500</v>
      </c>
    </row>
    <row r="127" spans="1:6" ht="36.75" customHeight="1" x14ac:dyDescent="0.2">
      <c r="A127" s="19" t="s">
        <v>112</v>
      </c>
      <c r="B127" s="18" t="s">
        <v>48</v>
      </c>
      <c r="C127" s="18" t="s">
        <v>68</v>
      </c>
      <c r="D127" s="25" t="s">
        <v>182</v>
      </c>
      <c r="E127" s="18" t="s">
        <v>111</v>
      </c>
      <c r="F127" s="5">
        <v>1500</v>
      </c>
    </row>
    <row r="128" spans="1:6" ht="39" customHeight="1" x14ac:dyDescent="0.2">
      <c r="A128" s="37" t="s">
        <v>118</v>
      </c>
      <c r="B128" s="20" t="s">
        <v>48</v>
      </c>
      <c r="C128" s="20" t="s">
        <v>68</v>
      </c>
      <c r="D128" s="26" t="s">
        <v>633</v>
      </c>
      <c r="E128" s="20"/>
      <c r="F128" s="9">
        <f>F129</f>
        <v>1500</v>
      </c>
    </row>
    <row r="129" spans="1:6" ht="14.25" customHeight="1" x14ac:dyDescent="0.2">
      <c r="A129" s="19" t="s">
        <v>72</v>
      </c>
      <c r="B129" s="18" t="s">
        <v>48</v>
      </c>
      <c r="C129" s="18" t="s">
        <v>68</v>
      </c>
      <c r="D129" s="25" t="s">
        <v>633</v>
      </c>
      <c r="E129" s="18" t="s">
        <v>71</v>
      </c>
      <c r="F129" s="5">
        <f>F130</f>
        <v>1500</v>
      </c>
    </row>
    <row r="130" spans="1:6" ht="37.5" customHeight="1" x14ac:dyDescent="0.2">
      <c r="A130" s="19" t="s">
        <v>112</v>
      </c>
      <c r="B130" s="18" t="s">
        <v>48</v>
      </c>
      <c r="C130" s="18" t="s">
        <v>68</v>
      </c>
      <c r="D130" s="25" t="s">
        <v>633</v>
      </c>
      <c r="E130" s="18" t="s">
        <v>111</v>
      </c>
      <c r="F130" s="5">
        <v>1500</v>
      </c>
    </row>
    <row r="131" spans="1:6" ht="17.25" customHeight="1" x14ac:dyDescent="0.2">
      <c r="A131" s="17" t="s">
        <v>116</v>
      </c>
      <c r="B131" s="15" t="s">
        <v>48</v>
      </c>
      <c r="C131" s="15" t="s">
        <v>82</v>
      </c>
      <c r="D131" s="15"/>
      <c r="E131" s="15"/>
      <c r="F131" s="2">
        <f>F135+F132</f>
        <v>64175.199999999997</v>
      </c>
    </row>
    <row r="132" spans="1:6" ht="28.5" customHeight="1" x14ac:dyDescent="0.25">
      <c r="A132" s="24" t="s">
        <v>593</v>
      </c>
      <c r="B132" s="20" t="s">
        <v>48</v>
      </c>
      <c r="C132" s="20" t="s">
        <v>82</v>
      </c>
      <c r="D132" s="20" t="s">
        <v>594</v>
      </c>
      <c r="E132" s="20"/>
      <c r="F132" s="238">
        <f>F133</f>
        <v>1601.5</v>
      </c>
    </row>
    <row r="133" spans="1:6" ht="15" customHeight="1" x14ac:dyDescent="0.2">
      <c r="A133" s="19" t="s">
        <v>105</v>
      </c>
      <c r="B133" s="20" t="s">
        <v>48</v>
      </c>
      <c r="C133" s="20" t="s">
        <v>82</v>
      </c>
      <c r="D133" s="20" t="s">
        <v>594</v>
      </c>
      <c r="E133" s="62" t="s">
        <v>6</v>
      </c>
      <c r="F133" s="5">
        <f>F134</f>
        <v>1601.5</v>
      </c>
    </row>
    <row r="134" spans="1:6" ht="15.75" customHeight="1" x14ac:dyDescent="0.2">
      <c r="A134" s="63" t="s">
        <v>272</v>
      </c>
      <c r="B134" s="18" t="s">
        <v>48</v>
      </c>
      <c r="C134" s="18" t="s">
        <v>82</v>
      </c>
      <c r="D134" s="20" t="s">
        <v>594</v>
      </c>
      <c r="E134" s="62" t="s">
        <v>273</v>
      </c>
      <c r="F134" s="5">
        <v>1601.5</v>
      </c>
    </row>
    <row r="135" spans="1:6" ht="12.75" customHeight="1" x14ac:dyDescent="0.2">
      <c r="A135" s="24" t="s">
        <v>115</v>
      </c>
      <c r="B135" s="20" t="s">
        <v>48</v>
      </c>
      <c r="C135" s="20" t="s">
        <v>82</v>
      </c>
      <c r="D135" s="26" t="s">
        <v>183</v>
      </c>
      <c r="E135" s="15"/>
      <c r="F135" s="9">
        <f>F136+F141+F146</f>
        <v>62573.7</v>
      </c>
    </row>
    <row r="136" spans="1:6" ht="45" customHeight="1" x14ac:dyDescent="0.2">
      <c r="A136" s="37" t="s">
        <v>114</v>
      </c>
      <c r="B136" s="20" t="s">
        <v>48</v>
      </c>
      <c r="C136" s="20" t="s">
        <v>82</v>
      </c>
      <c r="D136" s="26" t="s">
        <v>184</v>
      </c>
      <c r="E136" s="20"/>
      <c r="F136" s="9">
        <f>F137+F139</f>
        <v>3450</v>
      </c>
    </row>
    <row r="137" spans="1:6" ht="27" customHeight="1" x14ac:dyDescent="0.2">
      <c r="A137" s="19" t="s">
        <v>29</v>
      </c>
      <c r="B137" s="18" t="s">
        <v>48</v>
      </c>
      <c r="C137" s="18" t="s">
        <v>82</v>
      </c>
      <c r="D137" s="25" t="s">
        <v>184</v>
      </c>
      <c r="E137" s="18" t="s">
        <v>28</v>
      </c>
      <c r="F137" s="5">
        <f>F138</f>
        <v>2033.8</v>
      </c>
    </row>
    <row r="138" spans="1:6" ht="27" customHeight="1" x14ac:dyDescent="0.2">
      <c r="A138" s="19" t="s">
        <v>27</v>
      </c>
      <c r="B138" s="18" t="s">
        <v>48</v>
      </c>
      <c r="C138" s="18" t="s">
        <v>82</v>
      </c>
      <c r="D138" s="25" t="s">
        <v>184</v>
      </c>
      <c r="E138" s="18" t="s">
        <v>24</v>
      </c>
      <c r="F138" s="5">
        <v>2033.8</v>
      </c>
    </row>
    <row r="139" spans="1:6" ht="15.75" customHeight="1" x14ac:dyDescent="0.2">
      <c r="A139" s="63" t="s">
        <v>105</v>
      </c>
      <c r="B139" s="62" t="s">
        <v>48</v>
      </c>
      <c r="C139" s="62" t="s">
        <v>82</v>
      </c>
      <c r="D139" s="95" t="s">
        <v>184</v>
      </c>
      <c r="E139" s="62" t="s">
        <v>6</v>
      </c>
      <c r="F139" s="5">
        <f>F140</f>
        <v>1416.2</v>
      </c>
    </row>
    <row r="140" spans="1:6" ht="15.75" customHeight="1" x14ac:dyDescent="0.2">
      <c r="A140" s="63" t="s">
        <v>283</v>
      </c>
      <c r="B140" s="62" t="s">
        <v>48</v>
      </c>
      <c r="C140" s="62" t="s">
        <v>82</v>
      </c>
      <c r="D140" s="95" t="s">
        <v>184</v>
      </c>
      <c r="E140" s="62" t="s">
        <v>273</v>
      </c>
      <c r="F140" s="5">
        <v>1416.2</v>
      </c>
    </row>
    <row r="141" spans="1:6" ht="77.25" customHeight="1" x14ac:dyDescent="0.2">
      <c r="A141" s="24" t="s">
        <v>206</v>
      </c>
      <c r="B141" s="20" t="s">
        <v>48</v>
      </c>
      <c r="C141" s="20" t="s">
        <v>82</v>
      </c>
      <c r="D141" s="20" t="s">
        <v>185</v>
      </c>
      <c r="E141" s="20"/>
      <c r="F141" s="9">
        <f>F142+F144</f>
        <v>58765.799999999996</v>
      </c>
    </row>
    <row r="142" spans="1:6" ht="25.5" customHeight="1" x14ac:dyDescent="0.2">
      <c r="A142" s="19" t="s">
        <v>29</v>
      </c>
      <c r="B142" s="18" t="s">
        <v>48</v>
      </c>
      <c r="C142" s="18" t="s">
        <v>82</v>
      </c>
      <c r="D142" s="18" t="s">
        <v>185</v>
      </c>
      <c r="E142" s="18" t="s">
        <v>28</v>
      </c>
      <c r="F142" s="5">
        <f>F143</f>
        <v>6801.6</v>
      </c>
    </row>
    <row r="143" spans="1:6" ht="26.25" customHeight="1" x14ac:dyDescent="0.2">
      <c r="A143" s="19" t="s">
        <v>27</v>
      </c>
      <c r="B143" s="18" t="s">
        <v>48</v>
      </c>
      <c r="C143" s="18" t="s">
        <v>82</v>
      </c>
      <c r="D143" s="18" t="s">
        <v>185</v>
      </c>
      <c r="E143" s="18" t="s">
        <v>24</v>
      </c>
      <c r="F143" s="5">
        <v>6801.6</v>
      </c>
    </row>
    <row r="144" spans="1:6" ht="16.5" customHeight="1" x14ac:dyDescent="0.2">
      <c r="A144" s="19" t="s">
        <v>105</v>
      </c>
      <c r="B144" s="18" t="s">
        <v>48</v>
      </c>
      <c r="C144" s="18" t="s">
        <v>82</v>
      </c>
      <c r="D144" s="18" t="s">
        <v>185</v>
      </c>
      <c r="E144" s="18" t="s">
        <v>6</v>
      </c>
      <c r="F144" s="5">
        <f>F145</f>
        <v>51964.2</v>
      </c>
    </row>
    <row r="145" spans="1:6" ht="16.5" customHeight="1" x14ac:dyDescent="0.2">
      <c r="A145" s="63" t="s">
        <v>283</v>
      </c>
      <c r="B145" s="18" t="s">
        <v>48</v>
      </c>
      <c r="C145" s="18" t="s">
        <v>82</v>
      </c>
      <c r="D145" s="18" t="s">
        <v>185</v>
      </c>
      <c r="E145" s="18" t="s">
        <v>273</v>
      </c>
      <c r="F145" s="5">
        <v>51964.2</v>
      </c>
    </row>
    <row r="146" spans="1:6" ht="82.5" customHeight="1" x14ac:dyDescent="0.2">
      <c r="A146" s="24" t="s">
        <v>186</v>
      </c>
      <c r="B146" s="20" t="s">
        <v>48</v>
      </c>
      <c r="C146" s="20" t="s">
        <v>82</v>
      </c>
      <c r="D146" s="20" t="s">
        <v>187</v>
      </c>
      <c r="E146" s="20"/>
      <c r="F146" s="9">
        <f>F147</f>
        <v>357.9</v>
      </c>
    </row>
    <row r="147" spans="1:6" ht="26.25" customHeight="1" x14ac:dyDescent="0.2">
      <c r="A147" s="19" t="s">
        <v>29</v>
      </c>
      <c r="B147" s="18" t="s">
        <v>48</v>
      </c>
      <c r="C147" s="18" t="s">
        <v>82</v>
      </c>
      <c r="D147" s="18" t="s">
        <v>187</v>
      </c>
      <c r="E147" s="18" t="s">
        <v>28</v>
      </c>
      <c r="F147" s="5">
        <f>F148</f>
        <v>357.9</v>
      </c>
    </row>
    <row r="148" spans="1:6" ht="32.25" customHeight="1" x14ac:dyDescent="0.2">
      <c r="A148" s="19" t="s">
        <v>27</v>
      </c>
      <c r="B148" s="18" t="s">
        <v>48</v>
      </c>
      <c r="C148" s="18" t="s">
        <v>82</v>
      </c>
      <c r="D148" s="18" t="s">
        <v>187</v>
      </c>
      <c r="E148" s="18" t="s">
        <v>24</v>
      </c>
      <c r="F148" s="5">
        <v>357.9</v>
      </c>
    </row>
    <row r="149" spans="1:6" ht="27.75" customHeight="1" x14ac:dyDescent="0.2">
      <c r="A149" s="17" t="s">
        <v>113</v>
      </c>
      <c r="B149" s="15" t="s">
        <v>48</v>
      </c>
      <c r="C149" s="15" t="s">
        <v>26</v>
      </c>
      <c r="D149" s="15"/>
      <c r="E149" s="18"/>
      <c r="F149" s="2">
        <f>F150+F154</f>
        <v>345.1</v>
      </c>
    </row>
    <row r="150" spans="1:6" ht="27" customHeight="1" x14ac:dyDescent="0.2">
      <c r="A150" s="24" t="s">
        <v>188</v>
      </c>
      <c r="B150" s="53" t="s">
        <v>48</v>
      </c>
      <c r="C150" s="53" t="s">
        <v>26</v>
      </c>
      <c r="D150" s="41" t="s">
        <v>189</v>
      </c>
      <c r="E150" s="20"/>
      <c r="F150" s="9">
        <f>F151</f>
        <v>0</v>
      </c>
    </row>
    <row r="151" spans="1:6" ht="66" customHeight="1" x14ac:dyDescent="0.2">
      <c r="A151" s="24" t="s">
        <v>190</v>
      </c>
      <c r="B151" s="53" t="s">
        <v>48</v>
      </c>
      <c r="C151" s="53" t="s">
        <v>26</v>
      </c>
      <c r="D151" s="41" t="s">
        <v>191</v>
      </c>
      <c r="E151" s="20"/>
      <c r="F151" s="9">
        <f>F152</f>
        <v>0</v>
      </c>
    </row>
    <row r="152" spans="1:6" ht="21.75" customHeight="1" x14ac:dyDescent="0.2">
      <c r="A152" s="19" t="s">
        <v>72</v>
      </c>
      <c r="B152" s="51" t="s">
        <v>48</v>
      </c>
      <c r="C152" s="51" t="s">
        <v>26</v>
      </c>
      <c r="D152" s="50" t="s">
        <v>191</v>
      </c>
      <c r="E152" s="50">
        <v>800</v>
      </c>
      <c r="F152" s="5">
        <f>F153</f>
        <v>0</v>
      </c>
    </row>
    <row r="153" spans="1:6" ht="38.25" customHeight="1" x14ac:dyDescent="0.2">
      <c r="A153" s="19" t="s">
        <v>112</v>
      </c>
      <c r="B153" s="51" t="s">
        <v>48</v>
      </c>
      <c r="C153" s="51" t="s">
        <v>26</v>
      </c>
      <c r="D153" s="50" t="s">
        <v>191</v>
      </c>
      <c r="E153" s="18" t="s">
        <v>111</v>
      </c>
      <c r="F153" s="5">
        <v>0</v>
      </c>
    </row>
    <row r="154" spans="1:6" ht="52.5" customHeight="1" x14ac:dyDescent="0.2">
      <c r="A154" s="24" t="s">
        <v>710</v>
      </c>
      <c r="B154" s="53" t="s">
        <v>48</v>
      </c>
      <c r="C154" s="53" t="s">
        <v>26</v>
      </c>
      <c r="D154" s="41" t="s">
        <v>711</v>
      </c>
      <c r="E154" s="20"/>
      <c r="F154" s="9">
        <f>F155</f>
        <v>345.1</v>
      </c>
    </row>
    <row r="155" spans="1:6" ht="26.25" customHeight="1" x14ac:dyDescent="0.2">
      <c r="A155" s="19" t="s">
        <v>29</v>
      </c>
      <c r="B155" s="51" t="s">
        <v>48</v>
      </c>
      <c r="C155" s="51" t="s">
        <v>26</v>
      </c>
      <c r="D155" s="50" t="s">
        <v>711</v>
      </c>
      <c r="E155" s="18"/>
      <c r="F155" s="5">
        <f>F156</f>
        <v>345.1</v>
      </c>
    </row>
    <row r="156" spans="1:6" ht="27" customHeight="1" x14ac:dyDescent="0.2">
      <c r="A156" s="19" t="s">
        <v>27</v>
      </c>
      <c r="B156" s="51" t="s">
        <v>48</v>
      </c>
      <c r="C156" s="51" t="s">
        <v>26</v>
      </c>
      <c r="D156" s="50" t="s">
        <v>711</v>
      </c>
      <c r="E156" s="18"/>
      <c r="F156" s="5">
        <v>345.1</v>
      </c>
    </row>
    <row r="157" spans="1:6" ht="13.5" customHeight="1" x14ac:dyDescent="0.2">
      <c r="A157" s="17" t="s">
        <v>110</v>
      </c>
      <c r="B157" s="15" t="s">
        <v>102</v>
      </c>
      <c r="C157" s="15"/>
      <c r="D157" s="15"/>
      <c r="E157" s="15"/>
      <c r="F157" s="2">
        <f>F158+F163+F168</f>
        <v>18138</v>
      </c>
    </row>
    <row r="158" spans="1:6" ht="13.5" customHeight="1" x14ac:dyDescent="0.2">
      <c r="A158" s="17" t="s">
        <v>109</v>
      </c>
      <c r="B158" s="15" t="s">
        <v>102</v>
      </c>
      <c r="C158" s="15" t="s">
        <v>11</v>
      </c>
      <c r="D158" s="15"/>
      <c r="E158" s="15"/>
      <c r="F158" s="2">
        <f>F159</f>
        <v>6387</v>
      </c>
    </row>
    <row r="159" spans="1:6" ht="26.25" customHeight="1" x14ac:dyDescent="0.2">
      <c r="A159" s="24" t="s">
        <v>193</v>
      </c>
      <c r="B159" s="20" t="s">
        <v>102</v>
      </c>
      <c r="C159" s="20" t="s">
        <v>11</v>
      </c>
      <c r="D159" s="21" t="s">
        <v>192</v>
      </c>
      <c r="E159" s="18"/>
      <c r="F159" s="9">
        <f>F160</f>
        <v>6387</v>
      </c>
    </row>
    <row r="160" spans="1:6" ht="81.75" customHeight="1" x14ac:dyDescent="0.2">
      <c r="A160" s="24" t="s">
        <v>108</v>
      </c>
      <c r="B160" s="20" t="s">
        <v>102</v>
      </c>
      <c r="C160" s="20" t="s">
        <v>11</v>
      </c>
      <c r="D160" s="20" t="s">
        <v>551</v>
      </c>
      <c r="E160" s="20"/>
      <c r="F160" s="9">
        <f>F161</f>
        <v>6387</v>
      </c>
    </row>
    <row r="161" spans="1:6" ht="42.75" customHeight="1" x14ac:dyDescent="0.2">
      <c r="A161" s="19" t="s">
        <v>107</v>
      </c>
      <c r="B161" s="18" t="s">
        <v>102</v>
      </c>
      <c r="C161" s="18" t="s">
        <v>11</v>
      </c>
      <c r="D161" s="18" t="s">
        <v>551</v>
      </c>
      <c r="E161" s="18" t="s">
        <v>97</v>
      </c>
      <c r="F161" s="5">
        <f>F162</f>
        <v>6387</v>
      </c>
    </row>
    <row r="162" spans="1:6" x14ac:dyDescent="0.2">
      <c r="A162" s="19" t="s">
        <v>96</v>
      </c>
      <c r="B162" s="18" t="s">
        <v>102</v>
      </c>
      <c r="C162" s="18" t="s">
        <v>11</v>
      </c>
      <c r="D162" s="18" t="s">
        <v>551</v>
      </c>
      <c r="E162" s="18" t="s">
        <v>95</v>
      </c>
      <c r="F162" s="5">
        <v>6387</v>
      </c>
    </row>
    <row r="163" spans="1:6" ht="15.75" customHeight="1" x14ac:dyDescent="0.2">
      <c r="A163" s="17" t="s">
        <v>106</v>
      </c>
      <c r="B163" s="15" t="s">
        <v>102</v>
      </c>
      <c r="C163" s="15" t="s">
        <v>25</v>
      </c>
      <c r="D163" s="15"/>
      <c r="E163" s="15"/>
      <c r="F163" s="2">
        <f>F164</f>
        <v>400</v>
      </c>
    </row>
    <row r="164" spans="1:6" ht="23.25" customHeight="1" x14ac:dyDescent="0.2">
      <c r="A164" s="24" t="s">
        <v>193</v>
      </c>
      <c r="B164" s="20" t="s">
        <v>102</v>
      </c>
      <c r="C164" s="20" t="s">
        <v>25</v>
      </c>
      <c r="D164" s="21" t="s">
        <v>192</v>
      </c>
      <c r="E164" s="10"/>
      <c r="F164" s="9">
        <f>F165</f>
        <v>400</v>
      </c>
    </row>
    <row r="165" spans="1:6" ht="25.5" customHeight="1" x14ac:dyDescent="0.2">
      <c r="A165" s="24" t="s">
        <v>259</v>
      </c>
      <c r="B165" s="41" t="s">
        <v>102</v>
      </c>
      <c r="C165" s="41" t="s">
        <v>25</v>
      </c>
      <c r="D165" s="20" t="s">
        <v>552</v>
      </c>
      <c r="E165" s="41"/>
      <c r="F165" s="9">
        <f>F166</f>
        <v>400</v>
      </c>
    </row>
    <row r="166" spans="1:6" x14ac:dyDescent="0.2">
      <c r="A166" s="19" t="s">
        <v>72</v>
      </c>
      <c r="B166" s="50" t="s">
        <v>102</v>
      </c>
      <c r="C166" s="50" t="s">
        <v>25</v>
      </c>
      <c r="D166" s="18" t="s">
        <v>553</v>
      </c>
      <c r="E166" s="50"/>
      <c r="F166" s="5">
        <f>F167</f>
        <v>400</v>
      </c>
    </row>
    <row r="167" spans="1:6" ht="38.25" customHeight="1" x14ac:dyDescent="0.2">
      <c r="A167" s="19" t="s">
        <v>112</v>
      </c>
      <c r="B167" s="50" t="s">
        <v>102</v>
      </c>
      <c r="C167" s="50" t="s">
        <v>25</v>
      </c>
      <c r="D167" s="18" t="s">
        <v>553</v>
      </c>
      <c r="E167" s="50"/>
      <c r="F167" s="5">
        <v>400</v>
      </c>
    </row>
    <row r="168" spans="1:6" x14ac:dyDescent="0.2">
      <c r="A168" s="17" t="s">
        <v>104</v>
      </c>
      <c r="B168" s="49" t="s">
        <v>102</v>
      </c>
      <c r="C168" s="35" t="s">
        <v>2</v>
      </c>
      <c r="D168" s="18"/>
      <c r="E168" s="15"/>
      <c r="F168" s="2">
        <f>F173+F169+F178</f>
        <v>11351</v>
      </c>
    </row>
    <row r="169" spans="1:6" ht="27" customHeight="1" x14ac:dyDescent="0.2">
      <c r="A169" s="24" t="s">
        <v>193</v>
      </c>
      <c r="B169" s="20" t="s">
        <v>102</v>
      </c>
      <c r="C169" s="20" t="s">
        <v>2</v>
      </c>
      <c r="D169" s="21" t="s">
        <v>192</v>
      </c>
      <c r="E169" s="15"/>
      <c r="F169" s="9">
        <f>F170</f>
        <v>9056</v>
      </c>
    </row>
    <row r="170" spans="1:6" ht="89.25" x14ac:dyDescent="0.2">
      <c r="A170" s="24" t="s">
        <v>554</v>
      </c>
      <c r="B170" s="229" t="s">
        <v>102</v>
      </c>
      <c r="C170" s="26" t="s">
        <v>2</v>
      </c>
      <c r="D170" s="20" t="s">
        <v>555</v>
      </c>
      <c r="E170" s="20"/>
      <c r="F170" s="9">
        <f>F171</f>
        <v>9056</v>
      </c>
    </row>
    <row r="171" spans="1:6" ht="17.25" customHeight="1" x14ac:dyDescent="0.2">
      <c r="A171" s="63" t="s">
        <v>105</v>
      </c>
      <c r="B171" s="95" t="s">
        <v>102</v>
      </c>
      <c r="C171" s="25" t="s">
        <v>2</v>
      </c>
      <c r="D171" s="18" t="s">
        <v>555</v>
      </c>
      <c r="E171" s="18" t="s">
        <v>6</v>
      </c>
      <c r="F171" s="5">
        <f>F172</f>
        <v>9056</v>
      </c>
    </row>
    <row r="172" spans="1:6" ht="15" customHeight="1" x14ac:dyDescent="0.2">
      <c r="A172" s="63" t="s">
        <v>283</v>
      </c>
      <c r="B172" s="95" t="s">
        <v>102</v>
      </c>
      <c r="C172" s="25" t="s">
        <v>2</v>
      </c>
      <c r="D172" s="18" t="s">
        <v>555</v>
      </c>
      <c r="E172" s="18" t="s">
        <v>273</v>
      </c>
      <c r="F172" s="5">
        <v>9056</v>
      </c>
    </row>
    <row r="173" spans="1:6" ht="15" customHeight="1" x14ac:dyDescent="0.2">
      <c r="A173" s="23" t="s">
        <v>21</v>
      </c>
      <c r="B173" s="20" t="s">
        <v>102</v>
      </c>
      <c r="C173" s="20" t="s">
        <v>2</v>
      </c>
      <c r="D173" s="21" t="s">
        <v>161</v>
      </c>
      <c r="E173" s="15"/>
      <c r="F173" s="9">
        <f>F174</f>
        <v>365</v>
      </c>
    </row>
    <row r="174" spans="1:6" x14ac:dyDescent="0.2">
      <c r="A174" s="48" t="s">
        <v>104</v>
      </c>
      <c r="B174" s="26" t="s">
        <v>102</v>
      </c>
      <c r="C174" s="26" t="s">
        <v>2</v>
      </c>
      <c r="D174" s="26" t="s">
        <v>253</v>
      </c>
      <c r="E174" s="26"/>
      <c r="F174" s="9">
        <f t="shared" ref="F174" si="0">F175</f>
        <v>365</v>
      </c>
    </row>
    <row r="175" spans="1:6" x14ac:dyDescent="0.2">
      <c r="A175" s="29" t="s">
        <v>103</v>
      </c>
      <c r="B175" s="25" t="s">
        <v>102</v>
      </c>
      <c r="C175" s="25" t="s">
        <v>2</v>
      </c>
      <c r="D175" s="25" t="s">
        <v>253</v>
      </c>
      <c r="E175" s="25"/>
      <c r="F175" s="5">
        <f>F176</f>
        <v>365</v>
      </c>
    </row>
    <row r="176" spans="1:6" ht="24.75" customHeight="1" x14ac:dyDescent="0.2">
      <c r="A176" s="19" t="s">
        <v>29</v>
      </c>
      <c r="B176" s="25" t="s">
        <v>102</v>
      </c>
      <c r="C176" s="25" t="s">
        <v>2</v>
      </c>
      <c r="D176" s="25" t="s">
        <v>253</v>
      </c>
      <c r="E176" s="25" t="s">
        <v>28</v>
      </c>
      <c r="F176" s="5">
        <f>F177</f>
        <v>365</v>
      </c>
    </row>
    <row r="177" spans="1:6" ht="27" customHeight="1" x14ac:dyDescent="0.2">
      <c r="A177" s="19" t="s">
        <v>27</v>
      </c>
      <c r="B177" s="25" t="s">
        <v>102</v>
      </c>
      <c r="C177" s="25" t="s">
        <v>2</v>
      </c>
      <c r="D177" s="25" t="s">
        <v>253</v>
      </c>
      <c r="E177" s="25" t="s">
        <v>24</v>
      </c>
      <c r="F177" s="5">
        <v>365</v>
      </c>
    </row>
    <row r="178" spans="1:6" ht="64.5" customHeight="1" x14ac:dyDescent="0.2">
      <c r="A178" s="24" t="s">
        <v>712</v>
      </c>
      <c r="B178" s="26" t="s">
        <v>102</v>
      </c>
      <c r="C178" s="26" t="s">
        <v>2</v>
      </c>
      <c r="D178" s="26" t="s">
        <v>713</v>
      </c>
      <c r="E178" s="26"/>
      <c r="F178" s="9">
        <f>F179</f>
        <v>1930</v>
      </c>
    </row>
    <row r="179" spans="1:6" ht="25.5" x14ac:dyDescent="0.2">
      <c r="A179" s="19" t="s">
        <v>29</v>
      </c>
      <c r="B179" s="25" t="s">
        <v>102</v>
      </c>
      <c r="C179" s="25" t="s">
        <v>2</v>
      </c>
      <c r="D179" s="25" t="s">
        <v>713</v>
      </c>
      <c r="E179" s="25"/>
      <c r="F179" s="5">
        <f>F180</f>
        <v>1930</v>
      </c>
    </row>
    <row r="180" spans="1:6" ht="26.25" customHeight="1" x14ac:dyDescent="0.2">
      <c r="A180" s="19" t="s">
        <v>27</v>
      </c>
      <c r="B180" s="25" t="s">
        <v>102</v>
      </c>
      <c r="C180" s="25" t="s">
        <v>2</v>
      </c>
      <c r="D180" s="25" t="s">
        <v>713</v>
      </c>
      <c r="E180" s="25"/>
      <c r="F180" s="5">
        <v>1930</v>
      </c>
    </row>
    <row r="181" spans="1:6" x14ac:dyDescent="0.2">
      <c r="A181" s="17" t="s">
        <v>101</v>
      </c>
      <c r="B181" s="15" t="s">
        <v>83</v>
      </c>
      <c r="C181" s="15"/>
      <c r="D181" s="15"/>
      <c r="E181" s="15"/>
      <c r="F181" s="2">
        <f>F182+F211+F272+F301+F255</f>
        <v>502721.1</v>
      </c>
    </row>
    <row r="182" spans="1:6" x14ac:dyDescent="0.2">
      <c r="A182" s="17" t="s">
        <v>100</v>
      </c>
      <c r="B182" s="15" t="s">
        <v>83</v>
      </c>
      <c r="C182" s="15" t="s">
        <v>11</v>
      </c>
      <c r="D182" s="15"/>
      <c r="E182" s="15"/>
      <c r="F182" s="2">
        <f>F183</f>
        <v>90446.699999999983</v>
      </c>
    </row>
    <row r="183" spans="1:6" x14ac:dyDescent="0.2">
      <c r="A183" s="24" t="s">
        <v>87</v>
      </c>
      <c r="B183" s="20" t="s">
        <v>83</v>
      </c>
      <c r="C183" s="20" t="s">
        <v>11</v>
      </c>
      <c r="D183" s="20" t="s">
        <v>194</v>
      </c>
      <c r="E183" s="20"/>
      <c r="F183" s="9">
        <f>F184+F196+F208+F203+F193</f>
        <v>90446.699999999983</v>
      </c>
    </row>
    <row r="184" spans="1:6" x14ac:dyDescent="0.2">
      <c r="A184" s="24" t="s">
        <v>99</v>
      </c>
      <c r="B184" s="26" t="s">
        <v>83</v>
      </c>
      <c r="C184" s="26" t="s">
        <v>11</v>
      </c>
      <c r="D184" s="20" t="s">
        <v>195</v>
      </c>
      <c r="E184" s="20"/>
      <c r="F184" s="9">
        <f>F185+F187+F189+F191</f>
        <v>13045.4</v>
      </c>
    </row>
    <row r="185" spans="1:6" ht="63.75" customHeight="1" x14ac:dyDescent="0.2">
      <c r="A185" s="19" t="s">
        <v>76</v>
      </c>
      <c r="B185" s="25" t="s">
        <v>83</v>
      </c>
      <c r="C185" s="25" t="s">
        <v>11</v>
      </c>
      <c r="D185" s="18" t="s">
        <v>195</v>
      </c>
      <c r="E185" s="18" t="s">
        <v>75</v>
      </c>
      <c r="F185" s="47">
        <f>F186</f>
        <v>328.7</v>
      </c>
    </row>
    <row r="186" spans="1:6" ht="30.75" customHeight="1" x14ac:dyDescent="0.2">
      <c r="A186" s="19" t="s">
        <v>74</v>
      </c>
      <c r="B186" s="25" t="s">
        <v>83</v>
      </c>
      <c r="C186" s="25" t="s">
        <v>11</v>
      </c>
      <c r="D186" s="18" t="s">
        <v>195</v>
      </c>
      <c r="E186" s="18" t="s">
        <v>73</v>
      </c>
      <c r="F186" s="47">
        <v>328.7</v>
      </c>
    </row>
    <row r="187" spans="1:6" ht="28.5" customHeight="1" x14ac:dyDescent="0.2">
      <c r="A187" s="19" t="s">
        <v>29</v>
      </c>
      <c r="B187" s="25" t="s">
        <v>83</v>
      </c>
      <c r="C187" s="25" t="s">
        <v>11</v>
      </c>
      <c r="D187" s="18" t="s">
        <v>195</v>
      </c>
      <c r="E187" s="18" t="s">
        <v>28</v>
      </c>
      <c r="F187" s="47">
        <f>F188</f>
        <v>447.8</v>
      </c>
    </row>
    <row r="188" spans="1:6" ht="28.5" customHeight="1" x14ac:dyDescent="0.2">
      <c r="A188" s="19" t="s">
        <v>27</v>
      </c>
      <c r="B188" s="25" t="s">
        <v>83</v>
      </c>
      <c r="C188" s="25" t="s">
        <v>11</v>
      </c>
      <c r="D188" s="18" t="s">
        <v>195</v>
      </c>
      <c r="E188" s="18" t="s">
        <v>24</v>
      </c>
      <c r="F188" s="47">
        <v>447.8</v>
      </c>
    </row>
    <row r="189" spans="1:6" ht="38.25" x14ac:dyDescent="0.2">
      <c r="A189" s="27" t="s">
        <v>38</v>
      </c>
      <c r="B189" s="25" t="s">
        <v>83</v>
      </c>
      <c r="C189" s="25" t="s">
        <v>11</v>
      </c>
      <c r="D189" s="18" t="s">
        <v>195</v>
      </c>
      <c r="E189" s="18" t="s">
        <v>37</v>
      </c>
      <c r="F189" s="5">
        <f>F190</f>
        <v>12268.8</v>
      </c>
    </row>
    <row r="190" spans="1:6" ht="21.75" customHeight="1" x14ac:dyDescent="0.2">
      <c r="A190" s="34" t="s">
        <v>61</v>
      </c>
      <c r="B190" s="25" t="s">
        <v>83</v>
      </c>
      <c r="C190" s="25" t="s">
        <v>11</v>
      </c>
      <c r="D190" s="18" t="s">
        <v>195</v>
      </c>
      <c r="E190" s="18" t="s">
        <v>60</v>
      </c>
      <c r="F190" s="5">
        <v>12268.8</v>
      </c>
    </row>
    <row r="191" spans="1:6" x14ac:dyDescent="0.2">
      <c r="A191" s="19" t="s">
        <v>72</v>
      </c>
      <c r="B191" s="25" t="s">
        <v>83</v>
      </c>
      <c r="C191" s="25" t="s">
        <v>11</v>
      </c>
      <c r="D191" s="18" t="s">
        <v>195</v>
      </c>
      <c r="E191" s="18" t="s">
        <v>71</v>
      </c>
      <c r="F191" s="5">
        <f>F192</f>
        <v>0.1</v>
      </c>
    </row>
    <row r="192" spans="1:6" x14ac:dyDescent="0.2">
      <c r="A192" s="19" t="s">
        <v>70</v>
      </c>
      <c r="B192" s="25" t="s">
        <v>83</v>
      </c>
      <c r="C192" s="25" t="s">
        <v>11</v>
      </c>
      <c r="D192" s="18" t="s">
        <v>195</v>
      </c>
      <c r="E192" s="18" t="s">
        <v>69</v>
      </c>
      <c r="F192" s="5">
        <v>0.1</v>
      </c>
    </row>
    <row r="193" spans="1:6" ht="25.5" x14ac:dyDescent="0.2">
      <c r="A193" s="24" t="s">
        <v>631</v>
      </c>
      <c r="B193" s="38" t="s">
        <v>83</v>
      </c>
      <c r="C193" s="26" t="s">
        <v>11</v>
      </c>
      <c r="D193" s="20" t="s">
        <v>632</v>
      </c>
      <c r="E193" s="20"/>
      <c r="F193" s="9">
        <f>F194</f>
        <v>11006.9</v>
      </c>
    </row>
    <row r="194" spans="1:6" ht="38.25" x14ac:dyDescent="0.2">
      <c r="A194" s="27" t="s">
        <v>38</v>
      </c>
      <c r="B194" s="45" t="s">
        <v>83</v>
      </c>
      <c r="C194" s="25" t="s">
        <v>11</v>
      </c>
      <c r="D194" s="18" t="s">
        <v>632</v>
      </c>
      <c r="E194" s="18" t="s">
        <v>37</v>
      </c>
      <c r="F194" s="5">
        <f>F195</f>
        <v>11006.9</v>
      </c>
    </row>
    <row r="195" spans="1:6" x14ac:dyDescent="0.2">
      <c r="A195" s="34" t="s">
        <v>61</v>
      </c>
      <c r="B195" s="45" t="s">
        <v>83</v>
      </c>
      <c r="C195" s="25" t="s">
        <v>11</v>
      </c>
      <c r="D195" s="18" t="s">
        <v>632</v>
      </c>
      <c r="E195" s="18" t="s">
        <v>60</v>
      </c>
      <c r="F195" s="5">
        <v>11006.9</v>
      </c>
    </row>
    <row r="196" spans="1:6" ht="51" x14ac:dyDescent="0.2">
      <c r="A196" s="40" t="s">
        <v>98</v>
      </c>
      <c r="B196" s="38" t="s">
        <v>83</v>
      </c>
      <c r="C196" s="26" t="s">
        <v>11</v>
      </c>
      <c r="D196" s="20" t="s">
        <v>196</v>
      </c>
      <c r="E196" s="20"/>
      <c r="F196" s="9">
        <f>F198+F199+F201</f>
        <v>60387.199999999997</v>
      </c>
    </row>
    <row r="197" spans="1:6" ht="80.25" customHeight="1" x14ac:dyDescent="0.2">
      <c r="A197" s="19" t="s">
        <v>76</v>
      </c>
      <c r="B197" s="45" t="s">
        <v>83</v>
      </c>
      <c r="C197" s="25" t="s">
        <v>11</v>
      </c>
      <c r="D197" s="18" t="s">
        <v>196</v>
      </c>
      <c r="E197" s="18" t="s">
        <v>75</v>
      </c>
      <c r="F197" s="5">
        <f>F198</f>
        <v>21791.8</v>
      </c>
    </row>
    <row r="198" spans="1:6" ht="25.5" customHeight="1" x14ac:dyDescent="0.2">
      <c r="A198" s="19" t="s">
        <v>74</v>
      </c>
      <c r="B198" s="45" t="s">
        <v>83</v>
      </c>
      <c r="C198" s="25" t="s">
        <v>11</v>
      </c>
      <c r="D198" s="18" t="s">
        <v>196</v>
      </c>
      <c r="E198" s="18" t="s">
        <v>73</v>
      </c>
      <c r="F198" s="5">
        <v>21791.8</v>
      </c>
    </row>
    <row r="199" spans="1:6" ht="23.25" customHeight="1" x14ac:dyDescent="0.2">
      <c r="A199" s="19" t="s">
        <v>29</v>
      </c>
      <c r="B199" s="45" t="s">
        <v>83</v>
      </c>
      <c r="C199" s="25" t="s">
        <v>11</v>
      </c>
      <c r="D199" s="18" t="s">
        <v>196</v>
      </c>
      <c r="E199" s="18" t="s">
        <v>28</v>
      </c>
      <c r="F199" s="5">
        <f>F200</f>
        <v>1916.1</v>
      </c>
    </row>
    <row r="200" spans="1:6" ht="25.5" x14ac:dyDescent="0.2">
      <c r="A200" s="19" t="s">
        <v>27</v>
      </c>
      <c r="B200" s="45" t="s">
        <v>83</v>
      </c>
      <c r="C200" s="25" t="s">
        <v>11</v>
      </c>
      <c r="D200" s="18" t="s">
        <v>196</v>
      </c>
      <c r="E200" s="18" t="s">
        <v>24</v>
      </c>
      <c r="F200" s="5">
        <v>1916.1</v>
      </c>
    </row>
    <row r="201" spans="1:6" ht="38.25" x14ac:dyDescent="0.2">
      <c r="A201" s="27" t="s">
        <v>38</v>
      </c>
      <c r="B201" s="45" t="s">
        <v>83</v>
      </c>
      <c r="C201" s="25" t="s">
        <v>11</v>
      </c>
      <c r="D201" s="18" t="s">
        <v>196</v>
      </c>
      <c r="E201" s="18" t="s">
        <v>37</v>
      </c>
      <c r="F201" s="5">
        <f>F202</f>
        <v>36679.300000000003</v>
      </c>
    </row>
    <row r="202" spans="1:6" x14ac:dyDescent="0.2">
      <c r="A202" s="34" t="s">
        <v>61</v>
      </c>
      <c r="B202" s="45" t="s">
        <v>83</v>
      </c>
      <c r="C202" s="25" t="s">
        <v>11</v>
      </c>
      <c r="D202" s="18" t="s">
        <v>196</v>
      </c>
      <c r="E202" s="18" t="s">
        <v>60</v>
      </c>
      <c r="F202" s="5">
        <v>36679.300000000003</v>
      </c>
    </row>
    <row r="203" spans="1:6" ht="51" x14ac:dyDescent="0.2">
      <c r="A203" s="40" t="s">
        <v>556</v>
      </c>
      <c r="B203" s="38" t="s">
        <v>83</v>
      </c>
      <c r="C203" s="26" t="s">
        <v>11</v>
      </c>
      <c r="D203" s="20" t="s">
        <v>557</v>
      </c>
      <c r="E203" s="20"/>
      <c r="F203" s="5">
        <f>F204+F206</f>
        <v>4311.3999999999996</v>
      </c>
    </row>
    <row r="204" spans="1:6" ht="76.5" x14ac:dyDescent="0.2">
      <c r="A204" s="19" t="s">
        <v>76</v>
      </c>
      <c r="B204" s="45" t="s">
        <v>83</v>
      </c>
      <c r="C204" s="25" t="s">
        <v>11</v>
      </c>
      <c r="D204" s="18" t="s">
        <v>557</v>
      </c>
      <c r="E204" s="18" t="s">
        <v>75</v>
      </c>
      <c r="F204" s="5">
        <f>F205</f>
        <v>1951.4</v>
      </c>
    </row>
    <row r="205" spans="1:6" ht="27" customHeight="1" x14ac:dyDescent="0.2">
      <c r="A205" s="19" t="s">
        <v>74</v>
      </c>
      <c r="B205" s="45" t="s">
        <v>83</v>
      </c>
      <c r="C205" s="25" t="s">
        <v>11</v>
      </c>
      <c r="D205" s="18" t="s">
        <v>557</v>
      </c>
      <c r="E205" s="18" t="s">
        <v>73</v>
      </c>
      <c r="F205" s="5">
        <v>1951.4</v>
      </c>
    </row>
    <row r="206" spans="1:6" ht="38.25" customHeight="1" x14ac:dyDescent="0.2">
      <c r="A206" s="27" t="s">
        <v>38</v>
      </c>
      <c r="B206" s="45" t="s">
        <v>83</v>
      </c>
      <c r="C206" s="25" t="s">
        <v>11</v>
      </c>
      <c r="D206" s="18" t="s">
        <v>557</v>
      </c>
      <c r="E206" s="18" t="s">
        <v>37</v>
      </c>
      <c r="F206" s="5">
        <f>F207</f>
        <v>2360</v>
      </c>
    </row>
    <row r="207" spans="1:6" x14ac:dyDescent="0.2">
      <c r="A207" s="34" t="s">
        <v>61</v>
      </c>
      <c r="B207" s="45" t="s">
        <v>83</v>
      </c>
      <c r="C207" s="25" t="s">
        <v>11</v>
      </c>
      <c r="D207" s="18" t="s">
        <v>557</v>
      </c>
      <c r="E207" s="18" t="s">
        <v>60</v>
      </c>
      <c r="F207" s="5">
        <v>2360</v>
      </c>
    </row>
    <row r="208" spans="1:6" ht="36" customHeight="1" x14ac:dyDescent="0.2">
      <c r="A208" s="44" t="s">
        <v>200</v>
      </c>
      <c r="B208" s="20" t="s">
        <v>83</v>
      </c>
      <c r="C208" s="26" t="s">
        <v>11</v>
      </c>
      <c r="D208" s="20" t="s">
        <v>558</v>
      </c>
      <c r="E208" s="20"/>
      <c r="F208" s="9">
        <f>F209</f>
        <v>1695.8</v>
      </c>
    </row>
    <row r="209" spans="1:6" ht="13.5" customHeight="1" x14ac:dyDescent="0.2">
      <c r="A209" s="27" t="s">
        <v>38</v>
      </c>
      <c r="B209" s="18" t="s">
        <v>83</v>
      </c>
      <c r="C209" s="25" t="s">
        <v>11</v>
      </c>
      <c r="D209" s="18" t="s">
        <v>558</v>
      </c>
      <c r="E209" s="18" t="s">
        <v>37</v>
      </c>
      <c r="F209" s="5">
        <f>F210</f>
        <v>1695.8</v>
      </c>
    </row>
    <row r="210" spans="1:6" ht="13.5" customHeight="1" x14ac:dyDescent="0.2">
      <c r="A210" s="34" t="s">
        <v>61</v>
      </c>
      <c r="B210" s="18" t="s">
        <v>83</v>
      </c>
      <c r="C210" s="25" t="s">
        <v>11</v>
      </c>
      <c r="D210" s="18" t="s">
        <v>558</v>
      </c>
      <c r="E210" s="18" t="s">
        <v>60</v>
      </c>
      <c r="F210" s="5">
        <v>1695.8</v>
      </c>
    </row>
    <row r="211" spans="1:6" ht="15" customHeight="1" x14ac:dyDescent="0.2">
      <c r="A211" s="17" t="s">
        <v>94</v>
      </c>
      <c r="B211" s="15" t="s">
        <v>83</v>
      </c>
      <c r="C211" s="15" t="s">
        <v>25</v>
      </c>
      <c r="D211" s="15"/>
      <c r="E211" s="15"/>
      <c r="F211" s="2">
        <f>F212</f>
        <v>326881.5</v>
      </c>
    </row>
    <row r="212" spans="1:6" ht="15" customHeight="1" x14ac:dyDescent="0.2">
      <c r="A212" s="24" t="s">
        <v>87</v>
      </c>
      <c r="B212" s="20" t="s">
        <v>83</v>
      </c>
      <c r="C212" s="20" t="s">
        <v>25</v>
      </c>
      <c r="D212" s="20" t="s">
        <v>194</v>
      </c>
      <c r="E212" s="15"/>
      <c r="F212" s="9">
        <f>F213+F228+F240+F245+F250+F235+F223</f>
        <v>326881.5</v>
      </c>
    </row>
    <row r="213" spans="1:6" ht="25.5" x14ac:dyDescent="0.2">
      <c r="A213" s="24" t="s">
        <v>93</v>
      </c>
      <c r="B213" s="20" t="s">
        <v>83</v>
      </c>
      <c r="C213" s="20" t="s">
        <v>25</v>
      </c>
      <c r="D213" s="20" t="s">
        <v>197</v>
      </c>
      <c r="E213" s="20"/>
      <c r="F213" s="9">
        <f>F214+F216+F218+F220</f>
        <v>87676.500000000015</v>
      </c>
    </row>
    <row r="214" spans="1:6" ht="76.5" customHeight="1" x14ac:dyDescent="0.2">
      <c r="A214" s="19" t="s">
        <v>76</v>
      </c>
      <c r="B214" s="18" t="s">
        <v>83</v>
      </c>
      <c r="C214" s="18" t="s">
        <v>25</v>
      </c>
      <c r="D214" s="18" t="s">
        <v>197</v>
      </c>
      <c r="E214" s="18" t="s">
        <v>75</v>
      </c>
      <c r="F214" s="5">
        <f>F215</f>
        <v>40477.300000000003</v>
      </c>
    </row>
    <row r="215" spans="1:6" ht="25.5" x14ac:dyDescent="0.2">
      <c r="A215" s="19" t="s">
        <v>74</v>
      </c>
      <c r="B215" s="18" t="s">
        <v>83</v>
      </c>
      <c r="C215" s="18" t="s">
        <v>25</v>
      </c>
      <c r="D215" s="18" t="s">
        <v>197</v>
      </c>
      <c r="E215" s="18" t="s">
        <v>73</v>
      </c>
      <c r="F215" s="5">
        <v>40477.300000000003</v>
      </c>
    </row>
    <row r="216" spans="1:6" ht="27" customHeight="1" x14ac:dyDescent="0.2">
      <c r="A216" s="19" t="s">
        <v>29</v>
      </c>
      <c r="B216" s="18" t="s">
        <v>83</v>
      </c>
      <c r="C216" s="18" t="s">
        <v>25</v>
      </c>
      <c r="D216" s="18" t="s">
        <v>197</v>
      </c>
      <c r="E216" s="18" t="s">
        <v>28</v>
      </c>
      <c r="F216" s="5">
        <f>F217</f>
        <v>32249.4</v>
      </c>
    </row>
    <row r="217" spans="1:6" ht="27" customHeight="1" x14ac:dyDescent="0.2">
      <c r="A217" s="19" t="s">
        <v>27</v>
      </c>
      <c r="B217" s="18" t="s">
        <v>83</v>
      </c>
      <c r="C217" s="18" t="s">
        <v>25</v>
      </c>
      <c r="D217" s="18" t="s">
        <v>197</v>
      </c>
      <c r="E217" s="18" t="s">
        <v>24</v>
      </c>
      <c r="F217" s="5">
        <v>32249.4</v>
      </c>
    </row>
    <row r="218" spans="1:6" ht="39.75" customHeight="1" x14ac:dyDescent="0.2">
      <c r="A218" s="27" t="s">
        <v>38</v>
      </c>
      <c r="B218" s="18" t="s">
        <v>83</v>
      </c>
      <c r="C218" s="18" t="s">
        <v>25</v>
      </c>
      <c r="D218" s="18" t="s">
        <v>197</v>
      </c>
      <c r="E218" s="18" t="s">
        <v>37</v>
      </c>
      <c r="F218" s="5">
        <f>F219</f>
        <v>10402.299999999999</v>
      </c>
    </row>
    <row r="219" spans="1:6" ht="14.25" customHeight="1" x14ac:dyDescent="0.2">
      <c r="A219" s="34" t="s">
        <v>61</v>
      </c>
      <c r="B219" s="18" t="s">
        <v>83</v>
      </c>
      <c r="C219" s="18" t="s">
        <v>25</v>
      </c>
      <c r="D219" s="18" t="s">
        <v>197</v>
      </c>
      <c r="E219" s="18" t="s">
        <v>60</v>
      </c>
      <c r="F219" s="5">
        <v>10402.299999999999</v>
      </c>
    </row>
    <row r="220" spans="1:6" ht="14.25" customHeight="1" x14ac:dyDescent="0.2">
      <c r="A220" s="19" t="s">
        <v>72</v>
      </c>
      <c r="B220" s="18" t="s">
        <v>83</v>
      </c>
      <c r="C220" s="18" t="s">
        <v>25</v>
      </c>
      <c r="D220" s="18" t="s">
        <v>197</v>
      </c>
      <c r="E220" s="18" t="s">
        <v>71</v>
      </c>
      <c r="F220" s="5">
        <f>F222+F221</f>
        <v>4547.5</v>
      </c>
    </row>
    <row r="221" spans="1:6" ht="42" customHeight="1" x14ac:dyDescent="0.2">
      <c r="A221" s="34" t="s">
        <v>714</v>
      </c>
      <c r="B221" s="18" t="s">
        <v>83</v>
      </c>
      <c r="C221" s="18" t="s">
        <v>25</v>
      </c>
      <c r="D221" s="18" t="s">
        <v>197</v>
      </c>
      <c r="E221" s="18" t="s">
        <v>715</v>
      </c>
      <c r="F221" s="5">
        <v>10</v>
      </c>
    </row>
    <row r="222" spans="1:6" ht="16.5" customHeight="1" x14ac:dyDescent="0.2">
      <c r="A222" s="19" t="s">
        <v>70</v>
      </c>
      <c r="B222" s="18" t="s">
        <v>83</v>
      </c>
      <c r="C222" s="18" t="s">
        <v>25</v>
      </c>
      <c r="D222" s="18" t="s">
        <v>197</v>
      </c>
      <c r="E222" s="18" t="s">
        <v>69</v>
      </c>
      <c r="F222" s="5">
        <v>4537.5</v>
      </c>
    </row>
    <row r="223" spans="1:6" ht="29.25" customHeight="1" x14ac:dyDescent="0.2">
      <c r="A223" s="24" t="s">
        <v>634</v>
      </c>
      <c r="B223" s="20" t="s">
        <v>83</v>
      </c>
      <c r="C223" s="20" t="s">
        <v>25</v>
      </c>
      <c r="D223" s="20" t="s">
        <v>635</v>
      </c>
      <c r="E223" s="20"/>
      <c r="F223" s="9">
        <f>F224+F226</f>
        <v>21253</v>
      </c>
    </row>
    <row r="224" spans="1:6" ht="29.25" customHeight="1" x14ac:dyDescent="0.2">
      <c r="A224" s="19" t="s">
        <v>29</v>
      </c>
      <c r="B224" s="18" t="s">
        <v>83</v>
      </c>
      <c r="C224" s="18" t="s">
        <v>25</v>
      </c>
      <c r="D224" s="18" t="s">
        <v>635</v>
      </c>
      <c r="E224" s="18" t="s">
        <v>28</v>
      </c>
      <c r="F224" s="5">
        <f>F225</f>
        <v>10966.1</v>
      </c>
    </row>
    <row r="225" spans="1:6" ht="25.5" customHeight="1" x14ac:dyDescent="0.2">
      <c r="A225" s="19" t="s">
        <v>27</v>
      </c>
      <c r="B225" s="18" t="s">
        <v>83</v>
      </c>
      <c r="C225" s="18" t="s">
        <v>25</v>
      </c>
      <c r="D225" s="18" t="s">
        <v>635</v>
      </c>
      <c r="E225" s="18" t="s">
        <v>24</v>
      </c>
      <c r="F225" s="5">
        <v>10966.1</v>
      </c>
    </row>
    <row r="226" spans="1:6" ht="39.75" customHeight="1" x14ac:dyDescent="0.2">
      <c r="A226" s="27" t="s">
        <v>38</v>
      </c>
      <c r="B226" s="18" t="s">
        <v>83</v>
      </c>
      <c r="C226" s="18" t="s">
        <v>25</v>
      </c>
      <c r="D226" s="18" t="s">
        <v>635</v>
      </c>
      <c r="E226" s="18" t="s">
        <v>37</v>
      </c>
      <c r="F226" s="5">
        <f>F227</f>
        <v>10286.9</v>
      </c>
    </row>
    <row r="227" spans="1:6" ht="18" customHeight="1" x14ac:dyDescent="0.2">
      <c r="A227" s="34" t="s">
        <v>61</v>
      </c>
      <c r="B227" s="18" t="s">
        <v>83</v>
      </c>
      <c r="C227" s="18" t="s">
        <v>25</v>
      </c>
      <c r="D227" s="18" t="s">
        <v>635</v>
      </c>
      <c r="E227" s="18" t="s">
        <v>60</v>
      </c>
      <c r="F227" s="5">
        <v>10286.9</v>
      </c>
    </row>
    <row r="228" spans="1:6" ht="42" customHeight="1" x14ac:dyDescent="0.2">
      <c r="A228" s="24" t="s">
        <v>559</v>
      </c>
      <c r="B228" s="20" t="s">
        <v>83</v>
      </c>
      <c r="C228" s="20" t="s">
        <v>25</v>
      </c>
      <c r="D228" s="20" t="s">
        <v>199</v>
      </c>
      <c r="E228" s="20"/>
      <c r="F228" s="9">
        <f>F229+F231+F233</f>
        <v>191685.4</v>
      </c>
    </row>
    <row r="229" spans="1:6" ht="74.25" customHeight="1" x14ac:dyDescent="0.2">
      <c r="A229" s="19" t="s">
        <v>76</v>
      </c>
      <c r="B229" s="18" t="s">
        <v>83</v>
      </c>
      <c r="C229" s="18" t="s">
        <v>25</v>
      </c>
      <c r="D229" s="18" t="s">
        <v>199</v>
      </c>
      <c r="E229" s="18" t="s">
        <v>75</v>
      </c>
      <c r="F229" s="5">
        <f>F230</f>
        <v>127305.3</v>
      </c>
    </row>
    <row r="230" spans="1:6" ht="27.75" customHeight="1" x14ac:dyDescent="0.2">
      <c r="A230" s="19" t="s">
        <v>74</v>
      </c>
      <c r="B230" s="18" t="s">
        <v>83</v>
      </c>
      <c r="C230" s="18" t="s">
        <v>25</v>
      </c>
      <c r="D230" s="18" t="s">
        <v>199</v>
      </c>
      <c r="E230" s="18" t="s">
        <v>73</v>
      </c>
      <c r="F230" s="5">
        <v>127305.3</v>
      </c>
    </row>
    <row r="231" spans="1:6" ht="27" customHeight="1" x14ac:dyDescent="0.2">
      <c r="A231" s="19" t="s">
        <v>29</v>
      </c>
      <c r="B231" s="18" t="s">
        <v>83</v>
      </c>
      <c r="C231" s="18" t="s">
        <v>25</v>
      </c>
      <c r="D231" s="18" t="s">
        <v>199</v>
      </c>
      <c r="E231" s="18" t="s">
        <v>28</v>
      </c>
      <c r="F231" s="5">
        <f>F232</f>
        <v>11094</v>
      </c>
    </row>
    <row r="232" spans="1:6" ht="27" customHeight="1" x14ac:dyDescent="0.2">
      <c r="A232" s="19" t="s">
        <v>27</v>
      </c>
      <c r="B232" s="18" t="s">
        <v>83</v>
      </c>
      <c r="C232" s="18" t="s">
        <v>25</v>
      </c>
      <c r="D232" s="18" t="s">
        <v>199</v>
      </c>
      <c r="E232" s="18" t="s">
        <v>24</v>
      </c>
      <c r="F232" s="5">
        <v>11094</v>
      </c>
    </row>
    <row r="233" spans="1:6" ht="43.5" customHeight="1" x14ac:dyDescent="0.2">
      <c r="A233" s="27" t="s">
        <v>38</v>
      </c>
      <c r="B233" s="18" t="s">
        <v>83</v>
      </c>
      <c r="C233" s="18" t="s">
        <v>25</v>
      </c>
      <c r="D233" s="18" t="s">
        <v>199</v>
      </c>
      <c r="E233" s="18" t="s">
        <v>37</v>
      </c>
      <c r="F233" s="5">
        <f>F234</f>
        <v>53286.1</v>
      </c>
    </row>
    <row r="234" spans="1:6" x14ac:dyDescent="0.2">
      <c r="A234" s="34" t="s">
        <v>61</v>
      </c>
      <c r="B234" s="18" t="s">
        <v>83</v>
      </c>
      <c r="C234" s="18" t="s">
        <v>25</v>
      </c>
      <c r="D234" s="18" t="s">
        <v>199</v>
      </c>
      <c r="E234" s="18" t="s">
        <v>60</v>
      </c>
      <c r="F234" s="5">
        <v>53286.1</v>
      </c>
    </row>
    <row r="235" spans="1:6" ht="51" x14ac:dyDescent="0.2">
      <c r="A235" s="24" t="s">
        <v>560</v>
      </c>
      <c r="B235" s="20" t="s">
        <v>83</v>
      </c>
      <c r="C235" s="20" t="s">
        <v>25</v>
      </c>
      <c r="D235" s="20" t="s">
        <v>561</v>
      </c>
      <c r="E235" s="20"/>
      <c r="F235" s="5">
        <f>F236+F238</f>
        <v>15196.2</v>
      </c>
    </row>
    <row r="236" spans="1:6" ht="76.5" customHeight="1" x14ac:dyDescent="0.2">
      <c r="A236" s="19" t="s">
        <v>76</v>
      </c>
      <c r="B236" s="18" t="s">
        <v>83</v>
      </c>
      <c r="C236" s="18" t="s">
        <v>25</v>
      </c>
      <c r="D236" s="18" t="s">
        <v>561</v>
      </c>
      <c r="E236" s="18" t="s">
        <v>75</v>
      </c>
      <c r="F236" s="5">
        <f>F237</f>
        <v>11596.2</v>
      </c>
    </row>
    <row r="237" spans="1:6" ht="27" customHeight="1" x14ac:dyDescent="0.2">
      <c r="A237" s="19" t="s">
        <v>74</v>
      </c>
      <c r="B237" s="18" t="s">
        <v>83</v>
      </c>
      <c r="C237" s="18" t="s">
        <v>25</v>
      </c>
      <c r="D237" s="18" t="s">
        <v>561</v>
      </c>
      <c r="E237" s="18" t="s">
        <v>73</v>
      </c>
      <c r="F237" s="5">
        <v>11596.2</v>
      </c>
    </row>
    <row r="238" spans="1:6" ht="36" customHeight="1" x14ac:dyDescent="0.2">
      <c r="A238" s="27" t="s">
        <v>38</v>
      </c>
      <c r="B238" s="18" t="s">
        <v>83</v>
      </c>
      <c r="C238" s="18" t="s">
        <v>25</v>
      </c>
      <c r="D238" s="18" t="s">
        <v>561</v>
      </c>
      <c r="E238" s="18" t="s">
        <v>37</v>
      </c>
      <c r="F238" s="5">
        <f>F239</f>
        <v>3600</v>
      </c>
    </row>
    <row r="239" spans="1:6" ht="23.25" customHeight="1" x14ac:dyDescent="0.2">
      <c r="A239" s="34" t="s">
        <v>61</v>
      </c>
      <c r="B239" s="18" t="s">
        <v>83</v>
      </c>
      <c r="C239" s="18" t="s">
        <v>25</v>
      </c>
      <c r="D239" s="18" t="s">
        <v>561</v>
      </c>
      <c r="E239" s="18" t="s">
        <v>60</v>
      </c>
      <c r="F239" s="5">
        <v>3600</v>
      </c>
    </row>
    <row r="240" spans="1:6" ht="25.5" customHeight="1" x14ac:dyDescent="0.2">
      <c r="A240" s="44" t="s">
        <v>200</v>
      </c>
      <c r="B240" s="20" t="s">
        <v>83</v>
      </c>
      <c r="C240" s="20" t="s">
        <v>25</v>
      </c>
      <c r="D240" s="20" t="s">
        <v>558</v>
      </c>
      <c r="E240" s="20"/>
      <c r="F240" s="9">
        <f>F241+F243</f>
        <v>5918.7000000000007</v>
      </c>
    </row>
    <row r="241" spans="1:6" ht="29.25" customHeight="1" x14ac:dyDescent="0.2">
      <c r="A241" s="19" t="s">
        <v>29</v>
      </c>
      <c r="B241" s="18" t="s">
        <v>83</v>
      </c>
      <c r="C241" s="18" t="s">
        <v>25</v>
      </c>
      <c r="D241" s="18" t="s">
        <v>558</v>
      </c>
      <c r="E241" s="18" t="s">
        <v>28</v>
      </c>
      <c r="F241" s="5">
        <f>F242</f>
        <v>3575.3</v>
      </c>
    </row>
    <row r="242" spans="1:6" ht="29.25" customHeight="1" x14ac:dyDescent="0.2">
      <c r="A242" s="19" t="s">
        <v>27</v>
      </c>
      <c r="B242" s="18" t="s">
        <v>83</v>
      </c>
      <c r="C242" s="18" t="s">
        <v>25</v>
      </c>
      <c r="D242" s="18" t="s">
        <v>558</v>
      </c>
      <c r="E242" s="18" t="s">
        <v>24</v>
      </c>
      <c r="F242" s="5">
        <v>3575.3</v>
      </c>
    </row>
    <row r="243" spans="1:6" ht="44.25" customHeight="1" x14ac:dyDescent="0.2">
      <c r="A243" s="27" t="s">
        <v>38</v>
      </c>
      <c r="B243" s="18" t="s">
        <v>83</v>
      </c>
      <c r="C243" s="18" t="s">
        <v>25</v>
      </c>
      <c r="D243" s="18" t="s">
        <v>558</v>
      </c>
      <c r="E243" s="18" t="s">
        <v>37</v>
      </c>
      <c r="F243" s="5">
        <f>F244</f>
        <v>2343.4</v>
      </c>
    </row>
    <row r="244" spans="1:6" ht="15.75" customHeight="1" x14ac:dyDescent="0.2">
      <c r="A244" s="34" t="s">
        <v>61</v>
      </c>
      <c r="B244" s="18" t="s">
        <v>83</v>
      </c>
      <c r="C244" s="18" t="s">
        <v>25</v>
      </c>
      <c r="D244" s="18" t="s">
        <v>558</v>
      </c>
      <c r="E244" s="18" t="s">
        <v>60</v>
      </c>
      <c r="F244" s="5">
        <v>2343.4</v>
      </c>
    </row>
    <row r="245" spans="1:6" ht="42" customHeight="1" x14ac:dyDescent="0.2">
      <c r="A245" s="24" t="s">
        <v>201</v>
      </c>
      <c r="B245" s="10" t="s">
        <v>83</v>
      </c>
      <c r="C245" s="41" t="s">
        <v>25</v>
      </c>
      <c r="D245" s="26" t="s">
        <v>562</v>
      </c>
      <c r="E245" s="20"/>
      <c r="F245" s="9">
        <f>F246+F248</f>
        <v>4894.1000000000004</v>
      </c>
    </row>
    <row r="246" spans="1:6" ht="25.5" customHeight="1" x14ac:dyDescent="0.2">
      <c r="A246" s="19" t="s">
        <v>29</v>
      </c>
      <c r="B246" s="6" t="s">
        <v>83</v>
      </c>
      <c r="C246" s="6" t="s">
        <v>25</v>
      </c>
      <c r="D246" s="25" t="s">
        <v>562</v>
      </c>
      <c r="E246" s="18" t="s">
        <v>28</v>
      </c>
      <c r="F246" s="5">
        <f>F247</f>
        <v>3850.4</v>
      </c>
    </row>
    <row r="247" spans="1:6" ht="27" customHeight="1" x14ac:dyDescent="0.2">
      <c r="A247" s="19" t="s">
        <v>27</v>
      </c>
      <c r="B247" s="6" t="s">
        <v>83</v>
      </c>
      <c r="C247" s="6" t="s">
        <v>25</v>
      </c>
      <c r="D247" s="25" t="s">
        <v>562</v>
      </c>
      <c r="E247" s="18" t="s">
        <v>24</v>
      </c>
      <c r="F247" s="5">
        <v>3850.4</v>
      </c>
    </row>
    <row r="248" spans="1:6" ht="38.25" x14ac:dyDescent="0.2">
      <c r="A248" s="27" t="s">
        <v>38</v>
      </c>
      <c r="B248" s="18" t="s">
        <v>83</v>
      </c>
      <c r="C248" s="18" t="s">
        <v>25</v>
      </c>
      <c r="D248" s="25" t="s">
        <v>562</v>
      </c>
      <c r="E248" s="18" t="s">
        <v>37</v>
      </c>
      <c r="F248" s="5">
        <f>F249</f>
        <v>1043.7</v>
      </c>
    </row>
    <row r="249" spans="1:6" ht="20.25" customHeight="1" x14ac:dyDescent="0.2">
      <c r="A249" s="34" t="s">
        <v>61</v>
      </c>
      <c r="B249" s="18" t="s">
        <v>83</v>
      </c>
      <c r="C249" s="18" t="s">
        <v>25</v>
      </c>
      <c r="D249" s="25" t="s">
        <v>562</v>
      </c>
      <c r="E249" s="18" t="s">
        <v>60</v>
      </c>
      <c r="F249" s="5">
        <v>1043.7</v>
      </c>
    </row>
    <row r="250" spans="1:6" ht="51.75" customHeight="1" x14ac:dyDescent="0.2">
      <c r="A250" s="44" t="s">
        <v>202</v>
      </c>
      <c r="B250" s="20" t="s">
        <v>83</v>
      </c>
      <c r="C250" s="20" t="s">
        <v>25</v>
      </c>
      <c r="D250" s="26" t="s">
        <v>271</v>
      </c>
      <c r="E250" s="20"/>
      <c r="F250" s="9">
        <f>F251+F253</f>
        <v>257.59999999999997</v>
      </c>
    </row>
    <row r="251" spans="1:6" ht="27.75" customHeight="1" x14ac:dyDescent="0.2">
      <c r="A251" s="19" t="s">
        <v>29</v>
      </c>
      <c r="B251" s="18" t="s">
        <v>83</v>
      </c>
      <c r="C251" s="18" t="s">
        <v>25</v>
      </c>
      <c r="D251" s="25" t="s">
        <v>271</v>
      </c>
      <c r="E251" s="18" t="s">
        <v>28</v>
      </c>
      <c r="F251" s="5">
        <f>F252</f>
        <v>202.7</v>
      </c>
    </row>
    <row r="252" spans="1:6" ht="27.75" customHeight="1" x14ac:dyDescent="0.2">
      <c r="A252" s="19" t="s">
        <v>27</v>
      </c>
      <c r="B252" s="18" t="s">
        <v>83</v>
      </c>
      <c r="C252" s="18" t="s">
        <v>25</v>
      </c>
      <c r="D252" s="25" t="s">
        <v>271</v>
      </c>
      <c r="E252" s="18" t="s">
        <v>24</v>
      </c>
      <c r="F252" s="5">
        <v>202.7</v>
      </c>
    </row>
    <row r="253" spans="1:6" ht="39" customHeight="1" x14ac:dyDescent="0.2">
      <c r="A253" s="27" t="s">
        <v>38</v>
      </c>
      <c r="B253" s="18" t="s">
        <v>83</v>
      </c>
      <c r="C253" s="18" t="s">
        <v>25</v>
      </c>
      <c r="D253" s="25" t="s">
        <v>271</v>
      </c>
      <c r="E253" s="18" t="s">
        <v>37</v>
      </c>
      <c r="F253" s="5">
        <f>F254</f>
        <v>54.9</v>
      </c>
    </row>
    <row r="254" spans="1:6" ht="13.5" customHeight="1" x14ac:dyDescent="0.2">
      <c r="A254" s="34" t="s">
        <v>61</v>
      </c>
      <c r="B254" s="18" t="s">
        <v>83</v>
      </c>
      <c r="C254" s="18" t="s">
        <v>25</v>
      </c>
      <c r="D254" s="25" t="s">
        <v>271</v>
      </c>
      <c r="E254" s="18" t="s">
        <v>60</v>
      </c>
      <c r="F254" s="5">
        <v>54.9</v>
      </c>
    </row>
    <row r="255" spans="1:6" ht="13.5" customHeight="1" x14ac:dyDescent="0.2">
      <c r="A255" s="94" t="s">
        <v>270</v>
      </c>
      <c r="B255" s="15" t="s">
        <v>83</v>
      </c>
      <c r="C255" s="15" t="s">
        <v>2</v>
      </c>
      <c r="D255" s="35"/>
      <c r="E255" s="15"/>
      <c r="F255" s="2">
        <f>F256</f>
        <v>40576.800000000003</v>
      </c>
    </row>
    <row r="256" spans="1:6" ht="17.25" customHeight="1" x14ac:dyDescent="0.2">
      <c r="A256" s="24" t="s">
        <v>87</v>
      </c>
      <c r="B256" s="20" t="s">
        <v>83</v>
      </c>
      <c r="C256" s="20" t="s">
        <v>2</v>
      </c>
      <c r="D256" s="20" t="s">
        <v>194</v>
      </c>
      <c r="E256" s="18"/>
      <c r="F256" s="9">
        <f>F257+F268</f>
        <v>40576.800000000003</v>
      </c>
    </row>
    <row r="257" spans="1:6" ht="17.25" customHeight="1" x14ac:dyDescent="0.2">
      <c r="A257" s="24" t="s">
        <v>92</v>
      </c>
      <c r="B257" s="20" t="s">
        <v>83</v>
      </c>
      <c r="C257" s="20" t="s">
        <v>2</v>
      </c>
      <c r="D257" s="20" t="s">
        <v>198</v>
      </c>
      <c r="E257" s="20"/>
      <c r="F257" s="9">
        <f>F258</f>
        <v>21305.899999999998</v>
      </c>
    </row>
    <row r="258" spans="1:6" ht="27" customHeight="1" x14ac:dyDescent="0.2">
      <c r="A258" s="19" t="s">
        <v>77</v>
      </c>
      <c r="B258" s="18" t="s">
        <v>83</v>
      </c>
      <c r="C258" s="18" t="s">
        <v>2</v>
      </c>
      <c r="D258" s="18" t="s">
        <v>198</v>
      </c>
      <c r="E258" s="18"/>
      <c r="F258" s="5">
        <f>F259+F261+F263+F266</f>
        <v>21305.899999999998</v>
      </c>
    </row>
    <row r="259" spans="1:6" ht="72.75" customHeight="1" x14ac:dyDescent="0.2">
      <c r="A259" s="19" t="s">
        <v>76</v>
      </c>
      <c r="B259" s="18" t="s">
        <v>83</v>
      </c>
      <c r="C259" s="18" t="s">
        <v>2</v>
      </c>
      <c r="D259" s="18" t="s">
        <v>198</v>
      </c>
      <c r="E259" s="18" t="s">
        <v>75</v>
      </c>
      <c r="F259" s="5">
        <f>F260</f>
        <v>5249.4</v>
      </c>
    </row>
    <row r="260" spans="1:6" ht="24.75" customHeight="1" x14ac:dyDescent="0.2">
      <c r="A260" s="19" t="s">
        <v>74</v>
      </c>
      <c r="B260" s="18" t="s">
        <v>83</v>
      </c>
      <c r="C260" s="18" t="s">
        <v>2</v>
      </c>
      <c r="D260" s="18" t="s">
        <v>198</v>
      </c>
      <c r="E260" s="18" t="s">
        <v>73</v>
      </c>
      <c r="F260" s="5">
        <v>5249.4</v>
      </c>
    </row>
    <row r="261" spans="1:6" ht="25.5" customHeight="1" x14ac:dyDescent="0.2">
      <c r="A261" s="19" t="s">
        <v>29</v>
      </c>
      <c r="B261" s="18" t="s">
        <v>83</v>
      </c>
      <c r="C261" s="18" t="s">
        <v>2</v>
      </c>
      <c r="D261" s="18" t="s">
        <v>198</v>
      </c>
      <c r="E261" s="18" t="s">
        <v>28</v>
      </c>
      <c r="F261" s="5">
        <f>F262</f>
        <v>564.1</v>
      </c>
    </row>
    <row r="262" spans="1:6" ht="24" customHeight="1" x14ac:dyDescent="0.2">
      <c r="A262" s="19" t="s">
        <v>27</v>
      </c>
      <c r="B262" s="18" t="s">
        <v>83</v>
      </c>
      <c r="C262" s="18" t="s">
        <v>2</v>
      </c>
      <c r="D262" s="18" t="s">
        <v>198</v>
      </c>
      <c r="E262" s="18" t="s">
        <v>24</v>
      </c>
      <c r="F262" s="5">
        <v>564.1</v>
      </c>
    </row>
    <row r="263" spans="1:6" ht="39.75" customHeight="1" x14ac:dyDescent="0.2">
      <c r="A263" s="27" t="s">
        <v>38</v>
      </c>
      <c r="B263" s="18" t="s">
        <v>83</v>
      </c>
      <c r="C263" s="18" t="s">
        <v>2</v>
      </c>
      <c r="D263" s="18" t="s">
        <v>198</v>
      </c>
      <c r="E263" s="18" t="s">
        <v>37</v>
      </c>
      <c r="F263" s="5">
        <f>F264+F265</f>
        <v>15474.8</v>
      </c>
    </row>
    <row r="264" spans="1:6" ht="12.75" customHeight="1" x14ac:dyDescent="0.2">
      <c r="A264" s="34" t="s">
        <v>61</v>
      </c>
      <c r="B264" s="18" t="s">
        <v>83</v>
      </c>
      <c r="C264" s="18" t="s">
        <v>2</v>
      </c>
      <c r="D264" s="18" t="s">
        <v>198</v>
      </c>
      <c r="E264" s="18" t="s">
        <v>60</v>
      </c>
      <c r="F264" s="5">
        <v>3721.2</v>
      </c>
    </row>
    <row r="265" spans="1:6" x14ac:dyDescent="0.2">
      <c r="A265" s="19" t="s">
        <v>36</v>
      </c>
      <c r="B265" s="18" t="s">
        <v>83</v>
      </c>
      <c r="C265" s="18" t="s">
        <v>2</v>
      </c>
      <c r="D265" s="18" t="s">
        <v>198</v>
      </c>
      <c r="E265" s="18" t="s">
        <v>34</v>
      </c>
      <c r="F265" s="5">
        <v>11753.6</v>
      </c>
    </row>
    <row r="266" spans="1:6" x14ac:dyDescent="0.2">
      <c r="A266" s="19" t="s">
        <v>72</v>
      </c>
      <c r="B266" s="18" t="s">
        <v>83</v>
      </c>
      <c r="C266" s="18" t="s">
        <v>2</v>
      </c>
      <c r="D266" s="18" t="s">
        <v>198</v>
      </c>
      <c r="E266" s="18" t="s">
        <v>71</v>
      </c>
      <c r="F266" s="5">
        <f>F267</f>
        <v>17.600000000000001</v>
      </c>
    </row>
    <row r="267" spans="1:6" x14ac:dyDescent="0.2">
      <c r="A267" s="19" t="s">
        <v>70</v>
      </c>
      <c r="B267" s="18" t="s">
        <v>83</v>
      </c>
      <c r="C267" s="18" t="s">
        <v>2</v>
      </c>
      <c r="D267" s="18" t="s">
        <v>198</v>
      </c>
      <c r="E267" s="18" t="s">
        <v>69</v>
      </c>
      <c r="F267" s="5">
        <v>17.600000000000001</v>
      </c>
    </row>
    <row r="268" spans="1:6" ht="24" customHeight="1" x14ac:dyDescent="0.2">
      <c r="A268" s="19" t="s">
        <v>636</v>
      </c>
      <c r="B268" s="20" t="s">
        <v>83</v>
      </c>
      <c r="C268" s="20" t="s">
        <v>2</v>
      </c>
      <c r="D268" s="20" t="s">
        <v>635</v>
      </c>
      <c r="E268" s="18"/>
      <c r="F268" s="5">
        <f>F269</f>
        <v>19270.900000000001</v>
      </c>
    </row>
    <row r="269" spans="1:6" ht="45.75" customHeight="1" x14ac:dyDescent="0.2">
      <c r="A269" s="27" t="s">
        <v>38</v>
      </c>
      <c r="B269" s="18" t="s">
        <v>83</v>
      </c>
      <c r="C269" s="18" t="s">
        <v>2</v>
      </c>
      <c r="D269" s="18" t="s">
        <v>635</v>
      </c>
      <c r="E269" s="18" t="s">
        <v>37</v>
      </c>
      <c r="F269" s="5">
        <f>F270+F271</f>
        <v>19270.900000000001</v>
      </c>
    </row>
    <row r="270" spans="1:6" ht="18" customHeight="1" x14ac:dyDescent="0.2">
      <c r="A270" s="34" t="s">
        <v>61</v>
      </c>
      <c r="B270" s="18" t="s">
        <v>83</v>
      </c>
      <c r="C270" s="18" t="s">
        <v>2</v>
      </c>
      <c r="D270" s="18" t="s">
        <v>635</v>
      </c>
      <c r="E270" s="18" t="s">
        <v>60</v>
      </c>
      <c r="F270" s="5">
        <v>4164.8</v>
      </c>
    </row>
    <row r="271" spans="1:6" ht="18" customHeight="1" x14ac:dyDescent="0.2">
      <c r="A271" s="19" t="s">
        <v>36</v>
      </c>
      <c r="B271" s="18" t="s">
        <v>83</v>
      </c>
      <c r="C271" s="18" t="s">
        <v>2</v>
      </c>
      <c r="D271" s="18" t="s">
        <v>635</v>
      </c>
      <c r="E271" s="18" t="s">
        <v>34</v>
      </c>
      <c r="F271" s="5">
        <v>15106.1</v>
      </c>
    </row>
    <row r="272" spans="1:6" ht="18" customHeight="1" x14ac:dyDescent="0.2">
      <c r="A272" s="17" t="s">
        <v>91</v>
      </c>
      <c r="B272" s="15" t="s">
        <v>83</v>
      </c>
      <c r="C272" s="15" t="s">
        <v>83</v>
      </c>
      <c r="D272" s="15"/>
      <c r="E272" s="15"/>
      <c r="F272" s="2">
        <f>F273+F287+F298</f>
        <v>8609.9</v>
      </c>
    </row>
    <row r="273" spans="1:6" ht="12.75" customHeight="1" x14ac:dyDescent="0.2">
      <c r="A273" s="24" t="s">
        <v>203</v>
      </c>
      <c r="B273" s="20" t="s">
        <v>83</v>
      </c>
      <c r="C273" s="20" t="s">
        <v>83</v>
      </c>
      <c r="D273" s="21" t="s">
        <v>204</v>
      </c>
      <c r="E273" s="15"/>
      <c r="F273" s="9">
        <f>F274+F277+F282</f>
        <v>2791.7999999999997</v>
      </c>
    </row>
    <row r="274" spans="1:6" ht="12.75" customHeight="1" x14ac:dyDescent="0.25">
      <c r="A274" s="24" t="s">
        <v>90</v>
      </c>
      <c r="B274" s="20" t="s">
        <v>83</v>
      </c>
      <c r="C274" s="20" t="s">
        <v>83</v>
      </c>
      <c r="D274" s="21" t="s">
        <v>563</v>
      </c>
      <c r="E274" s="33"/>
      <c r="F274" s="9">
        <f>F275</f>
        <v>9.6999999999999993</v>
      </c>
    </row>
    <row r="275" spans="1:6" ht="38.25" x14ac:dyDescent="0.2">
      <c r="A275" s="27" t="s">
        <v>38</v>
      </c>
      <c r="B275" s="18" t="s">
        <v>83</v>
      </c>
      <c r="C275" s="18" t="s">
        <v>83</v>
      </c>
      <c r="D275" s="28" t="s">
        <v>563</v>
      </c>
      <c r="E275" s="18" t="s">
        <v>37</v>
      </c>
      <c r="F275" s="5">
        <f>F276</f>
        <v>9.6999999999999993</v>
      </c>
    </row>
    <row r="276" spans="1:6" ht="18" customHeight="1" x14ac:dyDescent="0.2">
      <c r="A276" s="34" t="s">
        <v>36</v>
      </c>
      <c r="B276" s="18" t="s">
        <v>83</v>
      </c>
      <c r="C276" s="18" t="s">
        <v>83</v>
      </c>
      <c r="D276" s="28" t="s">
        <v>563</v>
      </c>
      <c r="E276" s="18" t="s">
        <v>34</v>
      </c>
      <c r="F276" s="5">
        <v>9.6999999999999993</v>
      </c>
    </row>
    <row r="277" spans="1:6" ht="88.5" customHeight="1" x14ac:dyDescent="0.2">
      <c r="A277" s="24" t="s">
        <v>205</v>
      </c>
      <c r="B277" s="20" t="s">
        <v>83</v>
      </c>
      <c r="C277" s="20" t="s">
        <v>83</v>
      </c>
      <c r="D277" s="21" t="s">
        <v>564</v>
      </c>
      <c r="E277" s="20"/>
      <c r="F277" s="9">
        <f>F278+F280</f>
        <v>2532.2999999999997</v>
      </c>
    </row>
    <row r="278" spans="1:6" ht="26.25" customHeight="1" x14ac:dyDescent="0.2">
      <c r="A278" s="19" t="s">
        <v>29</v>
      </c>
      <c r="B278" s="18" t="s">
        <v>83</v>
      </c>
      <c r="C278" s="18" t="s">
        <v>83</v>
      </c>
      <c r="D278" s="28" t="s">
        <v>564</v>
      </c>
      <c r="E278" s="18" t="s">
        <v>28</v>
      </c>
      <c r="F278" s="5">
        <f>F279</f>
        <v>2152.1999999999998</v>
      </c>
    </row>
    <row r="279" spans="1:6" ht="12.75" customHeight="1" x14ac:dyDescent="0.2">
      <c r="A279" s="19" t="s">
        <v>27</v>
      </c>
      <c r="B279" s="18" t="s">
        <v>83</v>
      </c>
      <c r="C279" s="18" t="s">
        <v>83</v>
      </c>
      <c r="D279" s="28" t="s">
        <v>564</v>
      </c>
      <c r="E279" s="18" t="s">
        <v>24</v>
      </c>
      <c r="F279" s="5">
        <v>2152.1999999999998</v>
      </c>
    </row>
    <row r="280" spans="1:6" ht="12.75" customHeight="1" x14ac:dyDescent="0.2">
      <c r="A280" s="27" t="s">
        <v>38</v>
      </c>
      <c r="B280" s="18" t="s">
        <v>83</v>
      </c>
      <c r="C280" s="18" t="s">
        <v>83</v>
      </c>
      <c r="D280" s="28" t="s">
        <v>564</v>
      </c>
      <c r="E280" s="18" t="s">
        <v>37</v>
      </c>
      <c r="F280" s="5">
        <f>F281</f>
        <v>380.1</v>
      </c>
    </row>
    <row r="281" spans="1:6" ht="17.25" customHeight="1" x14ac:dyDescent="0.2">
      <c r="A281" s="34" t="s">
        <v>61</v>
      </c>
      <c r="B281" s="18" t="s">
        <v>83</v>
      </c>
      <c r="C281" s="18" t="s">
        <v>83</v>
      </c>
      <c r="D281" s="28" t="s">
        <v>564</v>
      </c>
      <c r="E281" s="18" t="s">
        <v>60</v>
      </c>
      <c r="F281" s="5">
        <v>380.1</v>
      </c>
    </row>
    <row r="282" spans="1:6" ht="90.75" customHeight="1" x14ac:dyDescent="0.2">
      <c r="A282" s="43" t="s">
        <v>207</v>
      </c>
      <c r="B282" s="20" t="s">
        <v>83</v>
      </c>
      <c r="C282" s="20" t="s">
        <v>83</v>
      </c>
      <c r="D282" s="21" t="s">
        <v>208</v>
      </c>
      <c r="E282" s="20"/>
      <c r="F282" s="9">
        <f>F283+F285</f>
        <v>249.8</v>
      </c>
    </row>
    <row r="283" spans="1:6" ht="30" customHeight="1" x14ac:dyDescent="0.2">
      <c r="A283" s="19" t="s">
        <v>29</v>
      </c>
      <c r="B283" s="18" t="s">
        <v>83</v>
      </c>
      <c r="C283" s="18" t="s">
        <v>83</v>
      </c>
      <c r="D283" s="28" t="s">
        <v>208</v>
      </c>
      <c r="E283" s="18" t="s">
        <v>28</v>
      </c>
      <c r="F283" s="5">
        <f>F284</f>
        <v>249.8</v>
      </c>
    </row>
    <row r="284" spans="1:6" ht="25.5" x14ac:dyDescent="0.2">
      <c r="A284" s="19" t="s">
        <v>27</v>
      </c>
      <c r="B284" s="18" t="s">
        <v>83</v>
      </c>
      <c r="C284" s="18" t="s">
        <v>83</v>
      </c>
      <c r="D284" s="28" t="s">
        <v>208</v>
      </c>
      <c r="E284" s="18" t="s">
        <v>24</v>
      </c>
      <c r="F284" s="5">
        <v>249.8</v>
      </c>
    </row>
    <row r="285" spans="1:6" ht="38.25" x14ac:dyDescent="0.2">
      <c r="A285" s="27" t="s">
        <v>38</v>
      </c>
      <c r="B285" s="18" t="s">
        <v>83</v>
      </c>
      <c r="C285" s="18" t="s">
        <v>83</v>
      </c>
      <c r="D285" s="28" t="s">
        <v>208</v>
      </c>
      <c r="E285" s="18" t="s">
        <v>37</v>
      </c>
      <c r="F285" s="5">
        <f>F286</f>
        <v>0</v>
      </c>
    </row>
    <row r="286" spans="1:6" x14ac:dyDescent="0.2">
      <c r="A286" s="34" t="s">
        <v>61</v>
      </c>
      <c r="B286" s="18" t="s">
        <v>83</v>
      </c>
      <c r="C286" s="18" t="s">
        <v>83</v>
      </c>
      <c r="D286" s="28" t="s">
        <v>208</v>
      </c>
      <c r="E286" s="18" t="s">
        <v>60</v>
      </c>
      <c r="F286" s="5">
        <v>0</v>
      </c>
    </row>
    <row r="287" spans="1:6" x14ac:dyDescent="0.2">
      <c r="A287" s="24" t="s">
        <v>89</v>
      </c>
      <c r="B287" s="20" t="s">
        <v>83</v>
      </c>
      <c r="C287" s="20" t="s">
        <v>83</v>
      </c>
      <c r="D287" s="20" t="s">
        <v>209</v>
      </c>
      <c r="E287" s="20"/>
      <c r="F287" s="9">
        <f>F288+F295</f>
        <v>5418.1</v>
      </c>
    </row>
    <row r="288" spans="1:6" ht="13.5" customHeight="1" x14ac:dyDescent="0.2">
      <c r="A288" s="24" t="s">
        <v>210</v>
      </c>
      <c r="B288" s="20" t="s">
        <v>83</v>
      </c>
      <c r="C288" s="20" t="s">
        <v>83</v>
      </c>
      <c r="D288" s="20" t="s">
        <v>211</v>
      </c>
      <c r="E288" s="20"/>
      <c r="F288" s="9">
        <f>F289+F291+F293</f>
        <v>4550.3</v>
      </c>
    </row>
    <row r="289" spans="1:6" ht="23.25" customHeight="1" x14ac:dyDescent="0.2">
      <c r="A289" s="19" t="s">
        <v>76</v>
      </c>
      <c r="B289" s="18" t="s">
        <v>83</v>
      </c>
      <c r="C289" s="18" t="s">
        <v>83</v>
      </c>
      <c r="D289" s="18" t="s">
        <v>211</v>
      </c>
      <c r="E289" s="18" t="s">
        <v>75</v>
      </c>
      <c r="F289" s="5">
        <f>F290</f>
        <v>3397</v>
      </c>
    </row>
    <row r="290" spans="1:6" ht="30" customHeight="1" x14ac:dyDescent="0.2">
      <c r="A290" s="19" t="s">
        <v>74</v>
      </c>
      <c r="B290" s="18" t="s">
        <v>83</v>
      </c>
      <c r="C290" s="18" t="s">
        <v>83</v>
      </c>
      <c r="D290" s="18" t="s">
        <v>211</v>
      </c>
      <c r="E290" s="18" t="s">
        <v>73</v>
      </c>
      <c r="F290" s="5">
        <v>3397</v>
      </c>
    </row>
    <row r="291" spans="1:6" ht="30.75" customHeight="1" x14ac:dyDescent="0.2">
      <c r="A291" s="19" t="s">
        <v>29</v>
      </c>
      <c r="B291" s="18" t="s">
        <v>83</v>
      </c>
      <c r="C291" s="18" t="s">
        <v>83</v>
      </c>
      <c r="D291" s="18" t="s">
        <v>211</v>
      </c>
      <c r="E291" s="18" t="s">
        <v>28</v>
      </c>
      <c r="F291" s="5">
        <f>F292</f>
        <v>1148.3</v>
      </c>
    </row>
    <row r="292" spans="1:6" ht="26.25" customHeight="1" x14ac:dyDescent="0.2">
      <c r="A292" s="19" t="s">
        <v>27</v>
      </c>
      <c r="B292" s="18" t="s">
        <v>83</v>
      </c>
      <c r="C292" s="18" t="s">
        <v>83</v>
      </c>
      <c r="D292" s="18" t="s">
        <v>211</v>
      </c>
      <c r="E292" s="18" t="s">
        <v>24</v>
      </c>
      <c r="F292" s="5">
        <v>1148.3</v>
      </c>
    </row>
    <row r="293" spans="1:6" ht="17.25" customHeight="1" x14ac:dyDescent="0.2">
      <c r="A293" s="19" t="s">
        <v>72</v>
      </c>
      <c r="B293" s="18" t="s">
        <v>83</v>
      </c>
      <c r="C293" s="18" t="s">
        <v>83</v>
      </c>
      <c r="D293" s="18" t="s">
        <v>211</v>
      </c>
      <c r="E293" s="18" t="s">
        <v>71</v>
      </c>
      <c r="F293" s="5">
        <f>F294</f>
        <v>5</v>
      </c>
    </row>
    <row r="294" spans="1:6" ht="15.75" customHeight="1" x14ac:dyDescent="0.2">
      <c r="A294" s="19" t="s">
        <v>70</v>
      </c>
      <c r="B294" s="18" t="s">
        <v>83</v>
      </c>
      <c r="C294" s="18" t="s">
        <v>83</v>
      </c>
      <c r="D294" s="18" t="s">
        <v>211</v>
      </c>
      <c r="E294" s="18" t="s">
        <v>69</v>
      </c>
      <c r="F294" s="5">
        <v>5</v>
      </c>
    </row>
    <row r="295" spans="1:6" ht="15.75" customHeight="1" x14ac:dyDescent="0.2">
      <c r="A295" s="24" t="s">
        <v>716</v>
      </c>
      <c r="B295" s="20" t="s">
        <v>83</v>
      </c>
      <c r="C295" s="20" t="s">
        <v>83</v>
      </c>
      <c r="D295" s="20" t="s">
        <v>717</v>
      </c>
      <c r="E295" s="20"/>
      <c r="F295" s="9">
        <f>F296</f>
        <v>867.8</v>
      </c>
    </row>
    <row r="296" spans="1:6" ht="15.75" customHeight="1" x14ac:dyDescent="0.2">
      <c r="A296" s="19" t="s">
        <v>72</v>
      </c>
      <c r="B296" s="18" t="s">
        <v>83</v>
      </c>
      <c r="C296" s="18" t="s">
        <v>83</v>
      </c>
      <c r="D296" s="18" t="s">
        <v>717</v>
      </c>
      <c r="E296" s="18" t="s">
        <v>28</v>
      </c>
      <c r="F296" s="5">
        <f>F297</f>
        <v>867.8</v>
      </c>
    </row>
    <row r="297" spans="1:6" ht="17.25" customHeight="1" x14ac:dyDescent="0.2">
      <c r="A297" s="19" t="s">
        <v>70</v>
      </c>
      <c r="B297" s="18" t="s">
        <v>83</v>
      </c>
      <c r="C297" s="18" t="s">
        <v>83</v>
      </c>
      <c r="D297" s="18" t="s">
        <v>717</v>
      </c>
      <c r="E297" s="18" t="s">
        <v>24</v>
      </c>
      <c r="F297" s="5">
        <v>867.8</v>
      </c>
    </row>
    <row r="298" spans="1:6" ht="42" customHeight="1" x14ac:dyDescent="0.2">
      <c r="A298" s="24" t="s">
        <v>578</v>
      </c>
      <c r="B298" s="20" t="s">
        <v>83</v>
      </c>
      <c r="C298" s="20" t="s">
        <v>83</v>
      </c>
      <c r="D298" s="20" t="s">
        <v>580</v>
      </c>
      <c r="E298" s="20"/>
      <c r="F298" s="9">
        <f>F299</f>
        <v>400</v>
      </c>
    </row>
    <row r="299" spans="1:6" ht="27.75" customHeight="1" x14ac:dyDescent="0.2">
      <c r="A299" s="19" t="s">
        <v>29</v>
      </c>
      <c r="B299" s="18" t="s">
        <v>83</v>
      </c>
      <c r="C299" s="18" t="s">
        <v>83</v>
      </c>
      <c r="D299" s="18" t="s">
        <v>580</v>
      </c>
      <c r="E299" s="18" t="s">
        <v>28</v>
      </c>
      <c r="F299" s="5">
        <f>F300</f>
        <v>400</v>
      </c>
    </row>
    <row r="300" spans="1:6" ht="29.25" customHeight="1" x14ac:dyDescent="0.2">
      <c r="A300" s="19" t="s">
        <v>27</v>
      </c>
      <c r="B300" s="18" t="s">
        <v>83</v>
      </c>
      <c r="C300" s="18" t="s">
        <v>83</v>
      </c>
      <c r="D300" s="18" t="s">
        <v>580</v>
      </c>
      <c r="E300" s="18" t="s">
        <v>24</v>
      </c>
      <c r="F300" s="5">
        <v>400</v>
      </c>
    </row>
    <row r="301" spans="1:6" ht="16.5" customHeight="1" x14ac:dyDescent="0.2">
      <c r="A301" s="42" t="s">
        <v>88</v>
      </c>
      <c r="B301" s="15" t="s">
        <v>83</v>
      </c>
      <c r="C301" s="15" t="s">
        <v>82</v>
      </c>
      <c r="D301" s="15"/>
      <c r="E301" s="15"/>
      <c r="F301" s="2">
        <f>F305+F345+F348+F302+F354</f>
        <v>36206.199999999997</v>
      </c>
    </row>
    <row r="302" spans="1:6" ht="38.25" customHeight="1" x14ac:dyDescent="0.2">
      <c r="A302" s="87" t="s">
        <v>579</v>
      </c>
      <c r="B302" s="20" t="s">
        <v>83</v>
      </c>
      <c r="C302" s="20" t="s">
        <v>82</v>
      </c>
      <c r="D302" s="20" t="s">
        <v>254</v>
      </c>
      <c r="E302" s="20"/>
      <c r="F302" s="9">
        <f>F303</f>
        <v>140</v>
      </c>
    </row>
    <row r="303" spans="1:6" ht="29.25" customHeight="1" x14ac:dyDescent="0.2">
      <c r="A303" s="19" t="s">
        <v>29</v>
      </c>
      <c r="B303" s="18" t="s">
        <v>83</v>
      </c>
      <c r="C303" s="18" t="s">
        <v>82</v>
      </c>
      <c r="D303" s="18" t="s">
        <v>254</v>
      </c>
      <c r="E303" s="18" t="s">
        <v>28</v>
      </c>
      <c r="F303" s="5">
        <f>F304</f>
        <v>140</v>
      </c>
    </row>
    <row r="304" spans="1:6" ht="33.75" customHeight="1" x14ac:dyDescent="0.2">
      <c r="A304" s="19" t="s">
        <v>27</v>
      </c>
      <c r="B304" s="18" t="s">
        <v>83</v>
      </c>
      <c r="C304" s="18" t="s">
        <v>82</v>
      </c>
      <c r="D304" s="18" t="s">
        <v>254</v>
      </c>
      <c r="E304" s="18" t="s">
        <v>24</v>
      </c>
      <c r="F304" s="5">
        <v>140</v>
      </c>
    </row>
    <row r="305" spans="1:6" ht="20.25" customHeight="1" x14ac:dyDescent="0.2">
      <c r="A305" s="24" t="s">
        <v>87</v>
      </c>
      <c r="B305" s="20" t="s">
        <v>83</v>
      </c>
      <c r="C305" s="20" t="s">
        <v>82</v>
      </c>
      <c r="D305" s="20" t="s">
        <v>194</v>
      </c>
      <c r="E305" s="18"/>
      <c r="F305" s="9">
        <f>F306+F318+F321+F327+F330+F339+F342+F324+F333+F336+F315</f>
        <v>33660.5</v>
      </c>
    </row>
    <row r="306" spans="1:6" ht="20.25" customHeight="1" x14ac:dyDescent="0.2">
      <c r="A306" s="24" t="s">
        <v>86</v>
      </c>
      <c r="B306" s="20" t="s">
        <v>83</v>
      </c>
      <c r="C306" s="20" t="s">
        <v>82</v>
      </c>
      <c r="D306" s="20" t="s">
        <v>212</v>
      </c>
      <c r="E306" s="18"/>
      <c r="F306" s="9">
        <f>F307+F309+F311+F313</f>
        <v>11382.699999999999</v>
      </c>
    </row>
    <row r="307" spans="1:6" ht="78.75" customHeight="1" x14ac:dyDescent="0.2">
      <c r="A307" s="19" t="s">
        <v>76</v>
      </c>
      <c r="B307" s="18" t="s">
        <v>83</v>
      </c>
      <c r="C307" s="18" t="s">
        <v>82</v>
      </c>
      <c r="D307" s="18" t="s">
        <v>212</v>
      </c>
      <c r="E307" s="18" t="s">
        <v>75</v>
      </c>
      <c r="F307" s="5">
        <f>F308</f>
        <v>3532.1</v>
      </c>
    </row>
    <row r="308" spans="1:6" ht="27" customHeight="1" x14ac:dyDescent="0.2">
      <c r="A308" s="19" t="s">
        <v>74</v>
      </c>
      <c r="B308" s="18" t="s">
        <v>83</v>
      </c>
      <c r="C308" s="18" t="s">
        <v>82</v>
      </c>
      <c r="D308" s="18" t="s">
        <v>212</v>
      </c>
      <c r="E308" s="18" t="s">
        <v>73</v>
      </c>
      <c r="F308" s="5">
        <v>3532.1</v>
      </c>
    </row>
    <row r="309" spans="1:6" ht="30" customHeight="1" x14ac:dyDescent="0.2">
      <c r="A309" s="19" t="s">
        <v>29</v>
      </c>
      <c r="B309" s="18" t="s">
        <v>83</v>
      </c>
      <c r="C309" s="18" t="s">
        <v>82</v>
      </c>
      <c r="D309" s="18" t="s">
        <v>212</v>
      </c>
      <c r="E309" s="18" t="s">
        <v>28</v>
      </c>
      <c r="F309" s="5">
        <f>F310</f>
        <v>162.9</v>
      </c>
    </row>
    <row r="310" spans="1:6" ht="26.25" customHeight="1" x14ac:dyDescent="0.2">
      <c r="A310" s="19" t="s">
        <v>27</v>
      </c>
      <c r="B310" s="18" t="s">
        <v>83</v>
      </c>
      <c r="C310" s="18" t="s">
        <v>82</v>
      </c>
      <c r="D310" s="18" t="s">
        <v>212</v>
      </c>
      <c r="E310" s="18" t="s">
        <v>24</v>
      </c>
      <c r="F310" s="5">
        <v>162.9</v>
      </c>
    </row>
    <row r="311" spans="1:6" ht="40.5" customHeight="1" x14ac:dyDescent="0.2">
      <c r="A311" s="27" t="s">
        <v>38</v>
      </c>
      <c r="B311" s="18" t="s">
        <v>83</v>
      </c>
      <c r="C311" s="18" t="s">
        <v>82</v>
      </c>
      <c r="D311" s="18" t="s">
        <v>212</v>
      </c>
      <c r="E311" s="18" t="s">
        <v>37</v>
      </c>
      <c r="F311" s="5">
        <f>F312</f>
        <v>7684.8</v>
      </c>
    </row>
    <row r="312" spans="1:6" ht="16.5" customHeight="1" x14ac:dyDescent="0.2">
      <c r="A312" s="34" t="s">
        <v>61</v>
      </c>
      <c r="B312" s="18" t="s">
        <v>83</v>
      </c>
      <c r="C312" s="18" t="s">
        <v>82</v>
      </c>
      <c r="D312" s="18" t="s">
        <v>212</v>
      </c>
      <c r="E312" s="18" t="s">
        <v>60</v>
      </c>
      <c r="F312" s="5">
        <v>7684.8</v>
      </c>
    </row>
    <row r="313" spans="1:6" ht="16.5" customHeight="1" x14ac:dyDescent="0.2">
      <c r="A313" s="19" t="s">
        <v>72</v>
      </c>
      <c r="B313" s="18" t="s">
        <v>83</v>
      </c>
      <c r="C313" s="18" t="s">
        <v>82</v>
      </c>
      <c r="D313" s="18" t="s">
        <v>212</v>
      </c>
      <c r="E313" s="18" t="s">
        <v>71</v>
      </c>
      <c r="F313" s="5">
        <f>F314</f>
        <v>2.9</v>
      </c>
    </row>
    <row r="314" spans="1:6" ht="16.5" customHeight="1" x14ac:dyDescent="0.2">
      <c r="A314" s="19" t="s">
        <v>70</v>
      </c>
      <c r="B314" s="18" t="s">
        <v>83</v>
      </c>
      <c r="C314" s="18" t="s">
        <v>82</v>
      </c>
      <c r="D314" s="18" t="s">
        <v>212</v>
      </c>
      <c r="E314" s="18" t="s">
        <v>69</v>
      </c>
      <c r="F314" s="5">
        <v>2.9</v>
      </c>
    </row>
    <row r="315" spans="1:6" ht="26.25" customHeight="1" x14ac:dyDescent="0.2">
      <c r="A315" s="24" t="s">
        <v>637</v>
      </c>
      <c r="B315" s="20" t="s">
        <v>83</v>
      </c>
      <c r="C315" s="20" t="s">
        <v>82</v>
      </c>
      <c r="D315" s="20" t="s">
        <v>635</v>
      </c>
      <c r="E315" s="20"/>
      <c r="F315" s="9">
        <f>F316</f>
        <v>5964.4</v>
      </c>
    </row>
    <row r="316" spans="1:6" ht="39.75" customHeight="1" x14ac:dyDescent="0.2">
      <c r="A316" s="27" t="s">
        <v>38</v>
      </c>
      <c r="B316" s="18" t="s">
        <v>83</v>
      </c>
      <c r="C316" s="18" t="s">
        <v>82</v>
      </c>
      <c r="D316" s="18" t="s">
        <v>635</v>
      </c>
      <c r="E316" s="18" t="s">
        <v>37</v>
      </c>
      <c r="F316" s="5">
        <f>F317</f>
        <v>5964.4</v>
      </c>
    </row>
    <row r="317" spans="1:6" ht="20.25" customHeight="1" x14ac:dyDescent="0.2">
      <c r="A317" s="34" t="s">
        <v>61</v>
      </c>
      <c r="B317" s="18" t="s">
        <v>83</v>
      </c>
      <c r="C317" s="18" t="s">
        <v>82</v>
      </c>
      <c r="D317" s="18" t="s">
        <v>635</v>
      </c>
      <c r="E317" s="18" t="s">
        <v>60</v>
      </c>
      <c r="F317" s="5">
        <v>5964.4</v>
      </c>
    </row>
    <row r="318" spans="1:6" ht="20.25" customHeight="1" x14ac:dyDescent="0.2">
      <c r="A318" s="24" t="s">
        <v>85</v>
      </c>
      <c r="B318" s="20" t="s">
        <v>83</v>
      </c>
      <c r="C318" s="20" t="s">
        <v>82</v>
      </c>
      <c r="D318" s="20" t="s">
        <v>213</v>
      </c>
      <c r="E318" s="20"/>
      <c r="F318" s="9">
        <f>F319</f>
        <v>300</v>
      </c>
    </row>
    <row r="319" spans="1:6" ht="28.5" customHeight="1" x14ac:dyDescent="0.2">
      <c r="A319" s="19" t="s">
        <v>29</v>
      </c>
      <c r="B319" s="18" t="s">
        <v>83</v>
      </c>
      <c r="C319" s="18" t="s">
        <v>82</v>
      </c>
      <c r="D319" s="18" t="s">
        <v>213</v>
      </c>
      <c r="E319" s="18" t="s">
        <v>28</v>
      </c>
      <c r="F319" s="5">
        <f>F320</f>
        <v>300</v>
      </c>
    </row>
    <row r="320" spans="1:6" ht="26.25" customHeight="1" x14ac:dyDescent="0.2">
      <c r="A320" s="19" t="s">
        <v>27</v>
      </c>
      <c r="B320" s="18" t="s">
        <v>83</v>
      </c>
      <c r="C320" s="18" t="s">
        <v>82</v>
      </c>
      <c r="D320" s="18" t="s">
        <v>213</v>
      </c>
      <c r="E320" s="18" t="s">
        <v>24</v>
      </c>
      <c r="F320" s="5">
        <v>300</v>
      </c>
    </row>
    <row r="321" spans="1:6" ht="101.25" customHeight="1" x14ac:dyDescent="0.2">
      <c r="A321" s="40" t="s">
        <v>248</v>
      </c>
      <c r="B321" s="38" t="s">
        <v>83</v>
      </c>
      <c r="C321" s="20" t="s">
        <v>82</v>
      </c>
      <c r="D321" s="20" t="s">
        <v>249</v>
      </c>
      <c r="E321" s="18"/>
      <c r="F321" s="5">
        <f>F322</f>
        <v>1000</v>
      </c>
    </row>
    <row r="322" spans="1:6" ht="30" customHeight="1" x14ac:dyDescent="0.2">
      <c r="A322" s="19" t="s">
        <v>29</v>
      </c>
      <c r="B322" s="18" t="s">
        <v>83</v>
      </c>
      <c r="C322" s="18" t="s">
        <v>82</v>
      </c>
      <c r="D322" s="18" t="s">
        <v>249</v>
      </c>
      <c r="E322" s="18" t="s">
        <v>28</v>
      </c>
      <c r="F322" s="5">
        <f>F323</f>
        <v>1000</v>
      </c>
    </row>
    <row r="323" spans="1:6" ht="24" customHeight="1" x14ac:dyDescent="0.2">
      <c r="A323" s="19" t="s">
        <v>27</v>
      </c>
      <c r="B323" s="18" t="s">
        <v>83</v>
      </c>
      <c r="C323" s="18" t="s">
        <v>82</v>
      </c>
      <c r="D323" s="18" t="s">
        <v>249</v>
      </c>
      <c r="E323" s="18" t="s">
        <v>24</v>
      </c>
      <c r="F323" s="5">
        <v>1000</v>
      </c>
    </row>
    <row r="324" spans="1:6" ht="104.25" customHeight="1" x14ac:dyDescent="0.2">
      <c r="A324" s="37" t="s">
        <v>250</v>
      </c>
      <c r="B324" s="20" t="s">
        <v>83</v>
      </c>
      <c r="C324" s="20" t="s">
        <v>82</v>
      </c>
      <c r="D324" s="20" t="s">
        <v>251</v>
      </c>
      <c r="E324" s="20"/>
      <c r="F324" s="9">
        <f>F325</f>
        <v>52.6</v>
      </c>
    </row>
    <row r="325" spans="1:6" ht="30" customHeight="1" x14ac:dyDescent="0.2">
      <c r="A325" s="19" t="s">
        <v>29</v>
      </c>
      <c r="B325" s="18" t="s">
        <v>83</v>
      </c>
      <c r="C325" s="18" t="s">
        <v>82</v>
      </c>
      <c r="D325" s="18" t="s">
        <v>251</v>
      </c>
      <c r="E325" s="18" t="s">
        <v>28</v>
      </c>
      <c r="F325" s="5">
        <f>F326</f>
        <v>52.6</v>
      </c>
    </row>
    <row r="326" spans="1:6" ht="27.75" customHeight="1" x14ac:dyDescent="0.2">
      <c r="A326" s="19" t="s">
        <v>27</v>
      </c>
      <c r="B326" s="18" t="s">
        <v>83</v>
      </c>
      <c r="C326" s="18" t="s">
        <v>82</v>
      </c>
      <c r="D326" s="18" t="s">
        <v>251</v>
      </c>
      <c r="E326" s="18" t="s">
        <v>24</v>
      </c>
      <c r="F326" s="5">
        <v>52.6</v>
      </c>
    </row>
    <row r="327" spans="1:6" ht="40.5" customHeight="1" x14ac:dyDescent="0.2">
      <c r="A327" s="40" t="s">
        <v>214</v>
      </c>
      <c r="B327" s="38" t="s">
        <v>83</v>
      </c>
      <c r="C327" s="20" t="s">
        <v>82</v>
      </c>
      <c r="D327" s="20" t="s">
        <v>215</v>
      </c>
      <c r="E327" s="18"/>
      <c r="F327" s="5">
        <f>F328</f>
        <v>11146.2</v>
      </c>
    </row>
    <row r="328" spans="1:6" ht="28.5" customHeight="1" x14ac:dyDescent="0.2">
      <c r="A328" s="19" t="s">
        <v>29</v>
      </c>
      <c r="B328" s="18" t="s">
        <v>83</v>
      </c>
      <c r="C328" s="18" t="s">
        <v>82</v>
      </c>
      <c r="D328" s="18" t="s">
        <v>215</v>
      </c>
      <c r="E328" s="18" t="s">
        <v>28</v>
      </c>
      <c r="F328" s="5">
        <f>F329</f>
        <v>11146.2</v>
      </c>
    </row>
    <row r="329" spans="1:6" ht="27" customHeight="1" x14ac:dyDescent="0.2">
      <c r="A329" s="19" t="s">
        <v>27</v>
      </c>
      <c r="B329" s="18" t="s">
        <v>83</v>
      </c>
      <c r="C329" s="18" t="s">
        <v>82</v>
      </c>
      <c r="D329" s="18" t="s">
        <v>215</v>
      </c>
      <c r="E329" s="18" t="s">
        <v>24</v>
      </c>
      <c r="F329" s="5">
        <v>11146.2</v>
      </c>
    </row>
    <row r="330" spans="1:6" ht="54.75" customHeight="1" x14ac:dyDescent="0.2">
      <c r="A330" s="37" t="s">
        <v>216</v>
      </c>
      <c r="B330" s="20" t="s">
        <v>83</v>
      </c>
      <c r="C330" s="20" t="s">
        <v>82</v>
      </c>
      <c r="D330" s="20" t="s">
        <v>217</v>
      </c>
      <c r="E330" s="20"/>
      <c r="F330" s="9">
        <f>F331</f>
        <v>586.6</v>
      </c>
    </row>
    <row r="331" spans="1:6" ht="27" customHeight="1" x14ac:dyDescent="0.2">
      <c r="A331" s="19" t="s">
        <v>29</v>
      </c>
      <c r="B331" s="18" t="s">
        <v>83</v>
      </c>
      <c r="C331" s="18" t="s">
        <v>82</v>
      </c>
      <c r="D331" s="18" t="s">
        <v>217</v>
      </c>
      <c r="E331" s="18" t="s">
        <v>28</v>
      </c>
      <c r="F331" s="5">
        <f>F332</f>
        <v>586.6</v>
      </c>
    </row>
    <row r="332" spans="1:6" ht="27.75" customHeight="1" x14ac:dyDescent="0.2">
      <c r="A332" s="19" t="s">
        <v>27</v>
      </c>
      <c r="B332" s="18" t="s">
        <v>83</v>
      </c>
      <c r="C332" s="18" t="s">
        <v>82</v>
      </c>
      <c r="D332" s="18" t="s">
        <v>217</v>
      </c>
      <c r="E332" s="18" t="s">
        <v>24</v>
      </c>
      <c r="F332" s="5">
        <v>586.6</v>
      </c>
    </row>
    <row r="333" spans="1:6" ht="70.5" customHeight="1" x14ac:dyDescent="0.2">
      <c r="A333" s="24" t="s">
        <v>565</v>
      </c>
      <c r="B333" s="20" t="s">
        <v>83</v>
      </c>
      <c r="C333" s="20" t="s">
        <v>82</v>
      </c>
      <c r="D333" s="20" t="s">
        <v>566</v>
      </c>
      <c r="E333" s="20"/>
      <c r="F333" s="9">
        <f>F334</f>
        <v>1831</v>
      </c>
    </row>
    <row r="334" spans="1:6" ht="27.75" customHeight="1" x14ac:dyDescent="0.2">
      <c r="A334" s="19" t="s">
        <v>29</v>
      </c>
      <c r="B334" s="18" t="s">
        <v>83</v>
      </c>
      <c r="C334" s="18" t="s">
        <v>82</v>
      </c>
      <c r="D334" s="18" t="s">
        <v>566</v>
      </c>
      <c r="E334" s="18" t="s">
        <v>28</v>
      </c>
      <c r="F334" s="5">
        <f>F335</f>
        <v>1831</v>
      </c>
    </row>
    <row r="335" spans="1:6" ht="24.75" customHeight="1" x14ac:dyDescent="0.2">
      <c r="A335" s="19" t="s">
        <v>27</v>
      </c>
      <c r="B335" s="18" t="s">
        <v>83</v>
      </c>
      <c r="C335" s="18" t="s">
        <v>82</v>
      </c>
      <c r="D335" s="18" t="s">
        <v>566</v>
      </c>
      <c r="E335" s="18" t="s">
        <v>24</v>
      </c>
      <c r="F335" s="5">
        <v>1831</v>
      </c>
    </row>
    <row r="336" spans="1:6" ht="71.25" customHeight="1" x14ac:dyDescent="0.2">
      <c r="A336" s="24" t="s">
        <v>567</v>
      </c>
      <c r="B336" s="20" t="s">
        <v>83</v>
      </c>
      <c r="C336" s="20" t="s">
        <v>82</v>
      </c>
      <c r="D336" s="20" t="s">
        <v>568</v>
      </c>
      <c r="E336" s="20"/>
      <c r="F336" s="9">
        <f>F337</f>
        <v>96.4</v>
      </c>
    </row>
    <row r="337" spans="1:6" ht="24.75" customHeight="1" x14ac:dyDescent="0.2">
      <c r="A337" s="19" t="s">
        <v>29</v>
      </c>
      <c r="B337" s="18" t="s">
        <v>83</v>
      </c>
      <c r="C337" s="18" t="s">
        <v>82</v>
      </c>
      <c r="D337" s="18" t="s">
        <v>568</v>
      </c>
      <c r="E337" s="18" t="s">
        <v>28</v>
      </c>
      <c r="F337" s="5">
        <f>F338</f>
        <v>96.4</v>
      </c>
    </row>
    <row r="338" spans="1:6" ht="26.25" customHeight="1" x14ac:dyDescent="0.2">
      <c r="A338" s="19" t="s">
        <v>27</v>
      </c>
      <c r="B338" s="18" t="s">
        <v>83</v>
      </c>
      <c r="C338" s="18" t="s">
        <v>82</v>
      </c>
      <c r="D338" s="18" t="s">
        <v>568</v>
      </c>
      <c r="E338" s="18" t="s">
        <v>24</v>
      </c>
      <c r="F338" s="5">
        <v>96.4</v>
      </c>
    </row>
    <row r="339" spans="1:6" ht="100.5" customHeight="1" x14ac:dyDescent="0.2">
      <c r="A339" s="84" t="s">
        <v>218</v>
      </c>
      <c r="B339" s="26" t="s">
        <v>83</v>
      </c>
      <c r="C339" s="26" t="s">
        <v>82</v>
      </c>
      <c r="D339" s="20" t="s">
        <v>219</v>
      </c>
      <c r="E339" s="20"/>
      <c r="F339" s="32">
        <f>F340</f>
        <v>1235.5999999999999</v>
      </c>
    </row>
    <row r="340" spans="1:6" ht="27.75" customHeight="1" x14ac:dyDescent="0.2">
      <c r="A340" s="19" t="s">
        <v>29</v>
      </c>
      <c r="B340" s="25" t="s">
        <v>83</v>
      </c>
      <c r="C340" s="25" t="s">
        <v>82</v>
      </c>
      <c r="D340" s="18" t="s">
        <v>219</v>
      </c>
      <c r="E340" s="18" t="s">
        <v>28</v>
      </c>
      <c r="F340" s="30">
        <f>F341</f>
        <v>1235.5999999999999</v>
      </c>
    </row>
    <row r="341" spans="1:6" ht="27.75" customHeight="1" x14ac:dyDescent="0.2">
      <c r="A341" s="19" t="s">
        <v>27</v>
      </c>
      <c r="B341" s="25" t="s">
        <v>83</v>
      </c>
      <c r="C341" s="25" t="s">
        <v>82</v>
      </c>
      <c r="D341" s="18" t="s">
        <v>219</v>
      </c>
      <c r="E341" s="18" t="s">
        <v>24</v>
      </c>
      <c r="F341" s="30">
        <v>1235.5999999999999</v>
      </c>
    </row>
    <row r="342" spans="1:6" ht="102" customHeight="1" x14ac:dyDescent="0.2">
      <c r="A342" s="84" t="s">
        <v>220</v>
      </c>
      <c r="B342" s="20" t="s">
        <v>83</v>
      </c>
      <c r="C342" s="20" t="s">
        <v>82</v>
      </c>
      <c r="D342" s="20" t="s">
        <v>221</v>
      </c>
      <c r="E342" s="20"/>
      <c r="F342" s="9">
        <f>F343</f>
        <v>65</v>
      </c>
    </row>
    <row r="343" spans="1:6" ht="28.5" customHeight="1" x14ac:dyDescent="0.2">
      <c r="A343" s="19" t="s">
        <v>29</v>
      </c>
      <c r="B343" s="18" t="s">
        <v>83</v>
      </c>
      <c r="C343" s="18" t="s">
        <v>82</v>
      </c>
      <c r="D343" s="18" t="s">
        <v>221</v>
      </c>
      <c r="E343" s="18" t="s">
        <v>28</v>
      </c>
      <c r="F343" s="5">
        <f>F344</f>
        <v>65</v>
      </c>
    </row>
    <row r="344" spans="1:6" ht="28.5" customHeight="1" x14ac:dyDescent="0.2">
      <c r="A344" s="19" t="s">
        <v>27</v>
      </c>
      <c r="B344" s="18" t="s">
        <v>83</v>
      </c>
      <c r="C344" s="18" t="s">
        <v>82</v>
      </c>
      <c r="D344" s="18" t="s">
        <v>221</v>
      </c>
      <c r="E344" s="18" t="s">
        <v>24</v>
      </c>
      <c r="F344" s="5">
        <v>65</v>
      </c>
    </row>
    <row r="345" spans="1:6" ht="56.25" customHeight="1" x14ac:dyDescent="0.2">
      <c r="A345" s="37" t="s">
        <v>84</v>
      </c>
      <c r="B345" s="20" t="s">
        <v>83</v>
      </c>
      <c r="C345" s="20" t="s">
        <v>82</v>
      </c>
      <c r="D345" s="20" t="s">
        <v>222</v>
      </c>
      <c r="E345" s="20"/>
      <c r="F345" s="9">
        <f>F346</f>
        <v>650.1</v>
      </c>
    </row>
    <row r="346" spans="1:6" ht="26.25" customHeight="1" x14ac:dyDescent="0.2">
      <c r="A346" s="19" t="s">
        <v>29</v>
      </c>
      <c r="B346" s="18" t="s">
        <v>83</v>
      </c>
      <c r="C346" s="18" t="s">
        <v>82</v>
      </c>
      <c r="D346" s="18" t="s">
        <v>222</v>
      </c>
      <c r="E346" s="18" t="s">
        <v>28</v>
      </c>
      <c r="F346" s="5">
        <f>F347</f>
        <v>650.1</v>
      </c>
    </row>
    <row r="347" spans="1:6" ht="27" customHeight="1" x14ac:dyDescent="0.2">
      <c r="A347" s="19" t="s">
        <v>27</v>
      </c>
      <c r="B347" s="18" t="s">
        <v>83</v>
      </c>
      <c r="C347" s="18" t="s">
        <v>82</v>
      </c>
      <c r="D347" s="18" t="s">
        <v>222</v>
      </c>
      <c r="E347" s="18" t="s">
        <v>24</v>
      </c>
      <c r="F347" s="5">
        <v>650.1</v>
      </c>
    </row>
    <row r="348" spans="1:6" ht="45" customHeight="1" x14ac:dyDescent="0.2">
      <c r="A348" s="24" t="s">
        <v>223</v>
      </c>
      <c r="B348" s="20" t="s">
        <v>83</v>
      </c>
      <c r="C348" s="20" t="s">
        <v>82</v>
      </c>
      <c r="D348" s="20" t="s">
        <v>224</v>
      </c>
      <c r="E348" s="20"/>
      <c r="F348" s="9">
        <f>F349+F351</f>
        <v>1255.5999999999999</v>
      </c>
    </row>
    <row r="349" spans="1:6" ht="29.25" customHeight="1" x14ac:dyDescent="0.2">
      <c r="A349" s="19" t="s">
        <v>29</v>
      </c>
      <c r="B349" s="18" t="s">
        <v>83</v>
      </c>
      <c r="C349" s="18" t="s">
        <v>82</v>
      </c>
      <c r="D349" s="20" t="s">
        <v>224</v>
      </c>
      <c r="E349" s="18" t="s">
        <v>28</v>
      </c>
      <c r="F349" s="85">
        <f>F350</f>
        <v>1237.0999999999999</v>
      </c>
    </row>
    <row r="350" spans="1:6" ht="24" customHeight="1" x14ac:dyDescent="0.2">
      <c r="A350" s="19" t="s">
        <v>27</v>
      </c>
      <c r="B350" s="18" t="s">
        <v>83</v>
      </c>
      <c r="C350" s="18" t="s">
        <v>82</v>
      </c>
      <c r="D350" s="20" t="s">
        <v>224</v>
      </c>
      <c r="E350" s="18" t="s">
        <v>24</v>
      </c>
      <c r="F350" s="85">
        <v>1237.0999999999999</v>
      </c>
    </row>
    <row r="351" spans="1:6" ht="24" customHeight="1" x14ac:dyDescent="0.2">
      <c r="A351" s="27" t="s">
        <v>38</v>
      </c>
      <c r="B351" s="18" t="s">
        <v>83</v>
      </c>
      <c r="C351" s="18" t="s">
        <v>82</v>
      </c>
      <c r="D351" s="20" t="s">
        <v>224</v>
      </c>
      <c r="E351" s="18" t="s">
        <v>37</v>
      </c>
      <c r="F351" s="85">
        <f>F352+F353</f>
        <v>18.5</v>
      </c>
    </row>
    <row r="352" spans="1:6" ht="21.75" customHeight="1" x14ac:dyDescent="0.2">
      <c r="A352" s="34" t="s">
        <v>61</v>
      </c>
      <c r="B352" s="18" t="s">
        <v>83</v>
      </c>
      <c r="C352" s="18" t="s">
        <v>82</v>
      </c>
      <c r="D352" s="20" t="s">
        <v>224</v>
      </c>
      <c r="E352" s="18" t="s">
        <v>60</v>
      </c>
      <c r="F352" s="85">
        <v>0</v>
      </c>
    </row>
    <row r="353" spans="1:6" x14ac:dyDescent="0.2">
      <c r="A353" s="34" t="s">
        <v>36</v>
      </c>
      <c r="B353" s="18" t="s">
        <v>83</v>
      </c>
      <c r="C353" s="18" t="s">
        <v>82</v>
      </c>
      <c r="D353" s="20" t="s">
        <v>224</v>
      </c>
      <c r="E353" s="18" t="s">
        <v>34</v>
      </c>
      <c r="F353" s="85">
        <v>18.5</v>
      </c>
    </row>
    <row r="354" spans="1:6" ht="50.25" customHeight="1" x14ac:dyDescent="0.2">
      <c r="A354" s="88" t="s">
        <v>266</v>
      </c>
      <c r="B354" s="83" t="s">
        <v>83</v>
      </c>
      <c r="C354" s="83" t="s">
        <v>82</v>
      </c>
      <c r="D354" s="83" t="s">
        <v>267</v>
      </c>
      <c r="E354" s="83"/>
      <c r="F354" s="85">
        <f>F357+F355</f>
        <v>500</v>
      </c>
    </row>
    <row r="355" spans="1:6" ht="80.25" customHeight="1" x14ac:dyDescent="0.2">
      <c r="A355" s="19" t="s">
        <v>76</v>
      </c>
      <c r="B355" s="62" t="s">
        <v>83</v>
      </c>
      <c r="C355" s="62" t="s">
        <v>82</v>
      </c>
      <c r="D355" s="62" t="s">
        <v>267</v>
      </c>
      <c r="E355" s="18" t="s">
        <v>75</v>
      </c>
      <c r="F355" s="85">
        <f>F356</f>
        <v>230</v>
      </c>
    </row>
    <row r="356" spans="1:6" ht="27.75" customHeight="1" x14ac:dyDescent="0.2">
      <c r="A356" s="19" t="s">
        <v>74</v>
      </c>
      <c r="B356" s="62" t="s">
        <v>83</v>
      </c>
      <c r="C356" s="62" t="s">
        <v>82</v>
      </c>
      <c r="D356" s="62" t="s">
        <v>267</v>
      </c>
      <c r="E356" s="18" t="s">
        <v>73</v>
      </c>
      <c r="F356" s="85">
        <v>230</v>
      </c>
    </row>
    <row r="357" spans="1:6" ht="24" customHeight="1" x14ac:dyDescent="0.2">
      <c r="A357" s="63" t="s">
        <v>29</v>
      </c>
      <c r="B357" s="62" t="s">
        <v>83</v>
      </c>
      <c r="C357" s="62" t="s">
        <v>82</v>
      </c>
      <c r="D357" s="62" t="s">
        <v>267</v>
      </c>
      <c r="E357" s="62" t="s">
        <v>28</v>
      </c>
      <c r="F357" s="85">
        <f>F358</f>
        <v>270</v>
      </c>
    </row>
    <row r="358" spans="1:6" ht="28.5" customHeight="1" x14ac:dyDescent="0.2">
      <c r="A358" s="63" t="s">
        <v>27</v>
      </c>
      <c r="B358" s="62" t="s">
        <v>83</v>
      </c>
      <c r="C358" s="62" t="s">
        <v>82</v>
      </c>
      <c r="D358" s="62" t="s">
        <v>267</v>
      </c>
      <c r="E358" s="62" t="s">
        <v>24</v>
      </c>
      <c r="F358" s="85">
        <v>270</v>
      </c>
    </row>
    <row r="359" spans="1:6" ht="41.25" customHeight="1" x14ac:dyDescent="0.2">
      <c r="A359" s="90" t="s">
        <v>38</v>
      </c>
      <c r="B359" s="62" t="s">
        <v>83</v>
      </c>
      <c r="C359" s="62" t="s">
        <v>82</v>
      </c>
      <c r="D359" s="62" t="s">
        <v>267</v>
      </c>
      <c r="E359" s="62" t="s">
        <v>37</v>
      </c>
      <c r="F359" s="85"/>
    </row>
    <row r="360" spans="1:6" ht="15.75" customHeight="1" x14ac:dyDescent="0.2">
      <c r="A360" s="91" t="s">
        <v>61</v>
      </c>
      <c r="B360" s="62" t="s">
        <v>83</v>
      </c>
      <c r="C360" s="62" t="s">
        <v>82</v>
      </c>
      <c r="D360" s="62" t="s">
        <v>267</v>
      </c>
      <c r="E360" s="62" t="s">
        <v>60</v>
      </c>
      <c r="F360" s="85"/>
    </row>
    <row r="361" spans="1:6" ht="15.75" customHeight="1" x14ac:dyDescent="0.2">
      <c r="A361" s="17" t="s">
        <v>573</v>
      </c>
      <c r="B361" s="15" t="s">
        <v>68</v>
      </c>
      <c r="C361" s="15" t="s">
        <v>252</v>
      </c>
      <c r="D361" s="28"/>
      <c r="E361" s="18"/>
      <c r="F361" s="2">
        <f>F362</f>
        <v>39734.300000000003</v>
      </c>
    </row>
    <row r="362" spans="1:6" ht="17.25" customHeight="1" x14ac:dyDescent="0.2">
      <c r="A362" s="17" t="s">
        <v>81</v>
      </c>
      <c r="B362" s="15" t="s">
        <v>68</v>
      </c>
      <c r="C362" s="15" t="s">
        <v>11</v>
      </c>
      <c r="D362" s="15"/>
      <c r="E362" s="15"/>
      <c r="F362" s="2">
        <f>F368+F363</f>
        <v>39734.300000000003</v>
      </c>
    </row>
    <row r="363" spans="1:6" ht="41.25" customHeight="1" x14ac:dyDescent="0.2">
      <c r="A363" s="87" t="s">
        <v>579</v>
      </c>
      <c r="B363" s="20" t="s">
        <v>68</v>
      </c>
      <c r="C363" s="20" t="s">
        <v>11</v>
      </c>
      <c r="D363" s="20" t="s">
        <v>254</v>
      </c>
      <c r="E363" s="15"/>
      <c r="F363" s="9">
        <f>F364+F366</f>
        <v>422.8</v>
      </c>
    </row>
    <row r="364" spans="1:6" ht="32.25" customHeight="1" x14ac:dyDescent="0.2">
      <c r="A364" s="19" t="s">
        <v>29</v>
      </c>
      <c r="B364" s="18" t="s">
        <v>68</v>
      </c>
      <c r="C364" s="18" t="s">
        <v>11</v>
      </c>
      <c r="D364" s="18" t="s">
        <v>254</v>
      </c>
      <c r="E364" s="18" t="s">
        <v>28</v>
      </c>
      <c r="F364" s="5">
        <f>F365</f>
        <v>272.8</v>
      </c>
    </row>
    <row r="365" spans="1:6" ht="28.5" customHeight="1" x14ac:dyDescent="0.2">
      <c r="A365" s="19" t="s">
        <v>27</v>
      </c>
      <c r="B365" s="18" t="s">
        <v>68</v>
      </c>
      <c r="C365" s="18" t="s">
        <v>11</v>
      </c>
      <c r="D365" s="18" t="s">
        <v>254</v>
      </c>
      <c r="E365" s="18" t="s">
        <v>24</v>
      </c>
      <c r="F365" s="5">
        <v>272.8</v>
      </c>
    </row>
    <row r="366" spans="1:6" ht="41.25" customHeight="1" x14ac:dyDescent="0.2">
      <c r="A366" s="27" t="s">
        <v>38</v>
      </c>
      <c r="B366" s="18" t="s">
        <v>68</v>
      </c>
      <c r="C366" s="18" t="s">
        <v>11</v>
      </c>
      <c r="D366" s="18" t="s">
        <v>254</v>
      </c>
      <c r="E366" s="18" t="s">
        <v>37</v>
      </c>
      <c r="F366" s="5">
        <f>F367</f>
        <v>150</v>
      </c>
    </row>
    <row r="367" spans="1:6" x14ac:dyDescent="0.2">
      <c r="A367" s="19" t="s">
        <v>36</v>
      </c>
      <c r="B367" s="18" t="s">
        <v>68</v>
      </c>
      <c r="C367" s="18" t="s">
        <v>11</v>
      </c>
      <c r="D367" s="18" t="s">
        <v>254</v>
      </c>
      <c r="E367" s="18" t="s">
        <v>34</v>
      </c>
      <c r="F367" s="5">
        <v>150</v>
      </c>
    </row>
    <row r="368" spans="1:6" ht="18.75" customHeight="1" x14ac:dyDescent="0.2">
      <c r="A368" s="24" t="s">
        <v>80</v>
      </c>
      <c r="B368" s="20" t="s">
        <v>68</v>
      </c>
      <c r="C368" s="20" t="s">
        <v>11</v>
      </c>
      <c r="D368" s="20" t="s">
        <v>225</v>
      </c>
      <c r="E368" s="20"/>
      <c r="F368" s="9">
        <f>F369+F375+F382+F385+F388+F393+F372+F396+F399</f>
        <v>39311.5</v>
      </c>
    </row>
    <row r="369" spans="1:6" ht="29.25" customHeight="1" x14ac:dyDescent="0.2">
      <c r="A369" s="24" t="s">
        <v>79</v>
      </c>
      <c r="B369" s="20" t="s">
        <v>68</v>
      </c>
      <c r="C369" s="20" t="s">
        <v>11</v>
      </c>
      <c r="D369" s="20" t="s">
        <v>226</v>
      </c>
      <c r="E369" s="20"/>
      <c r="F369" s="9">
        <f>F370</f>
        <v>12058.6</v>
      </c>
    </row>
    <row r="370" spans="1:6" ht="39" customHeight="1" x14ac:dyDescent="0.2">
      <c r="A370" s="27" t="s">
        <v>38</v>
      </c>
      <c r="B370" s="18" t="s">
        <v>68</v>
      </c>
      <c r="C370" s="18" t="s">
        <v>11</v>
      </c>
      <c r="D370" s="18" t="s">
        <v>226</v>
      </c>
      <c r="E370" s="18" t="s">
        <v>37</v>
      </c>
      <c r="F370" s="5">
        <f>F371</f>
        <v>12058.6</v>
      </c>
    </row>
    <row r="371" spans="1:6" ht="19.5" customHeight="1" x14ac:dyDescent="0.2">
      <c r="A371" s="19" t="s">
        <v>36</v>
      </c>
      <c r="B371" s="18" t="s">
        <v>68</v>
      </c>
      <c r="C371" s="18" t="s">
        <v>11</v>
      </c>
      <c r="D371" s="18" t="s">
        <v>226</v>
      </c>
      <c r="E371" s="18" t="s">
        <v>34</v>
      </c>
      <c r="F371" s="5">
        <v>12058.6</v>
      </c>
    </row>
    <row r="372" spans="1:6" ht="29.25" customHeight="1" x14ac:dyDescent="0.2">
      <c r="A372" s="24" t="s">
        <v>638</v>
      </c>
      <c r="B372" s="20" t="s">
        <v>68</v>
      </c>
      <c r="C372" s="20" t="s">
        <v>11</v>
      </c>
      <c r="D372" s="20" t="s">
        <v>639</v>
      </c>
      <c r="E372" s="20"/>
      <c r="F372" s="9">
        <f>F373</f>
        <v>22188.6</v>
      </c>
    </row>
    <row r="373" spans="1:6" ht="39.75" customHeight="1" x14ac:dyDescent="0.2">
      <c r="A373" s="27" t="s">
        <v>38</v>
      </c>
      <c r="B373" s="18" t="s">
        <v>68</v>
      </c>
      <c r="C373" s="18" t="s">
        <v>11</v>
      </c>
      <c r="D373" s="18" t="s">
        <v>639</v>
      </c>
      <c r="E373" s="18" t="s">
        <v>37</v>
      </c>
      <c r="F373" s="5">
        <f>F374</f>
        <v>22188.6</v>
      </c>
    </row>
    <row r="374" spans="1:6" ht="16.5" customHeight="1" x14ac:dyDescent="0.2">
      <c r="A374" s="19" t="s">
        <v>36</v>
      </c>
      <c r="B374" s="18" t="s">
        <v>68</v>
      </c>
      <c r="C374" s="18" t="s">
        <v>11</v>
      </c>
      <c r="D374" s="18" t="s">
        <v>639</v>
      </c>
      <c r="E374" s="18" t="s">
        <v>34</v>
      </c>
      <c r="F374" s="5">
        <v>22188.6</v>
      </c>
    </row>
    <row r="375" spans="1:6" ht="22.5" customHeight="1" x14ac:dyDescent="0.2">
      <c r="A375" s="24" t="s">
        <v>78</v>
      </c>
      <c r="B375" s="20" t="s">
        <v>68</v>
      </c>
      <c r="C375" s="20" t="s">
        <v>11</v>
      </c>
      <c r="D375" s="20" t="s">
        <v>227</v>
      </c>
      <c r="E375" s="20"/>
      <c r="F375" s="9">
        <f>F376+F378+F380</f>
        <v>2009.4</v>
      </c>
    </row>
    <row r="376" spans="1:6" ht="80.25" customHeight="1" x14ac:dyDescent="0.2">
      <c r="A376" s="19" t="s">
        <v>76</v>
      </c>
      <c r="B376" s="18" t="s">
        <v>68</v>
      </c>
      <c r="C376" s="18" t="s">
        <v>11</v>
      </c>
      <c r="D376" s="18" t="s">
        <v>227</v>
      </c>
      <c r="E376" s="18" t="s">
        <v>75</v>
      </c>
      <c r="F376" s="5">
        <f>F377</f>
        <v>1543.3</v>
      </c>
    </row>
    <row r="377" spans="1:6" ht="29.25" customHeight="1" x14ac:dyDescent="0.2">
      <c r="A377" s="19" t="s">
        <v>74</v>
      </c>
      <c r="B377" s="18" t="s">
        <v>68</v>
      </c>
      <c r="C377" s="18" t="s">
        <v>11</v>
      </c>
      <c r="D377" s="18" t="s">
        <v>227</v>
      </c>
      <c r="E377" s="18" t="s">
        <v>73</v>
      </c>
      <c r="F377" s="5">
        <v>1543.3</v>
      </c>
    </row>
    <row r="378" spans="1:6" ht="28.5" customHeight="1" x14ac:dyDescent="0.2">
      <c r="A378" s="19" t="s">
        <v>29</v>
      </c>
      <c r="B378" s="18" t="s">
        <v>68</v>
      </c>
      <c r="C378" s="18" t="s">
        <v>11</v>
      </c>
      <c r="D378" s="18" t="s">
        <v>227</v>
      </c>
      <c r="E378" s="18" t="s">
        <v>28</v>
      </c>
      <c r="F378" s="5">
        <f>F379</f>
        <v>461.1</v>
      </c>
    </row>
    <row r="379" spans="1:6" ht="27.75" customHeight="1" x14ac:dyDescent="0.2">
      <c r="A379" s="19" t="s">
        <v>27</v>
      </c>
      <c r="B379" s="18" t="s">
        <v>68</v>
      </c>
      <c r="C379" s="18" t="s">
        <v>11</v>
      </c>
      <c r="D379" s="18" t="s">
        <v>227</v>
      </c>
      <c r="E379" s="18" t="s">
        <v>24</v>
      </c>
      <c r="F379" s="5">
        <v>461.1</v>
      </c>
    </row>
    <row r="380" spans="1:6" ht="16.5" customHeight="1" x14ac:dyDescent="0.2">
      <c r="A380" s="19" t="s">
        <v>72</v>
      </c>
      <c r="B380" s="18" t="s">
        <v>68</v>
      </c>
      <c r="C380" s="18" t="s">
        <v>11</v>
      </c>
      <c r="D380" s="18" t="s">
        <v>227</v>
      </c>
      <c r="E380" s="18" t="s">
        <v>71</v>
      </c>
      <c r="F380" s="5">
        <f>F381</f>
        <v>5</v>
      </c>
    </row>
    <row r="381" spans="1:6" ht="22.5" customHeight="1" x14ac:dyDescent="0.2">
      <c r="A381" s="19" t="s">
        <v>70</v>
      </c>
      <c r="B381" s="18" t="s">
        <v>68</v>
      </c>
      <c r="C381" s="18" t="s">
        <v>11</v>
      </c>
      <c r="D381" s="18" t="s">
        <v>227</v>
      </c>
      <c r="E381" s="18" t="s">
        <v>69</v>
      </c>
      <c r="F381" s="5">
        <v>5</v>
      </c>
    </row>
    <row r="382" spans="1:6" ht="84.75" customHeight="1" x14ac:dyDescent="0.2">
      <c r="A382" s="24" t="s">
        <v>569</v>
      </c>
      <c r="B382" s="20" t="s">
        <v>68</v>
      </c>
      <c r="C382" s="20" t="s">
        <v>11</v>
      </c>
      <c r="D382" s="20" t="s">
        <v>570</v>
      </c>
      <c r="E382" s="20"/>
      <c r="F382" s="9">
        <f>F383</f>
        <v>1111</v>
      </c>
    </row>
    <row r="383" spans="1:6" ht="44.25" customHeight="1" x14ac:dyDescent="0.2">
      <c r="A383" s="27" t="s">
        <v>38</v>
      </c>
      <c r="B383" s="18" t="s">
        <v>68</v>
      </c>
      <c r="C383" s="18" t="s">
        <v>11</v>
      </c>
      <c r="D383" s="18" t="s">
        <v>570</v>
      </c>
      <c r="E383" s="18" t="s">
        <v>37</v>
      </c>
      <c r="F383" s="5">
        <f>F384</f>
        <v>1111</v>
      </c>
    </row>
    <row r="384" spans="1:6" ht="18.75" customHeight="1" x14ac:dyDescent="0.2">
      <c r="A384" s="19" t="s">
        <v>36</v>
      </c>
      <c r="B384" s="18" t="s">
        <v>68</v>
      </c>
      <c r="C384" s="18" t="s">
        <v>11</v>
      </c>
      <c r="D384" s="18" t="s">
        <v>570</v>
      </c>
      <c r="E384" s="18" t="s">
        <v>34</v>
      </c>
      <c r="F384" s="5">
        <v>1111</v>
      </c>
    </row>
    <row r="385" spans="1:6" ht="87" customHeight="1" x14ac:dyDescent="0.2">
      <c r="A385" s="24" t="s">
        <v>571</v>
      </c>
      <c r="B385" s="20" t="s">
        <v>68</v>
      </c>
      <c r="C385" s="20" t="s">
        <v>11</v>
      </c>
      <c r="D385" s="20" t="s">
        <v>572</v>
      </c>
      <c r="E385" s="20"/>
      <c r="F385" s="9">
        <f>F386</f>
        <v>58.5</v>
      </c>
    </row>
    <row r="386" spans="1:6" ht="37.5" customHeight="1" x14ac:dyDescent="0.2">
      <c r="A386" s="27" t="s">
        <v>38</v>
      </c>
      <c r="B386" s="18" t="s">
        <v>68</v>
      </c>
      <c r="C386" s="18" t="s">
        <v>11</v>
      </c>
      <c r="D386" s="18" t="s">
        <v>572</v>
      </c>
      <c r="E386" s="18" t="s">
        <v>37</v>
      </c>
      <c r="F386" s="5">
        <f>F387</f>
        <v>58.5</v>
      </c>
    </row>
    <row r="387" spans="1:6" ht="21.75" customHeight="1" x14ac:dyDescent="0.2">
      <c r="A387" s="19" t="s">
        <v>36</v>
      </c>
      <c r="B387" s="18" t="s">
        <v>68</v>
      </c>
      <c r="C387" s="18" t="s">
        <v>11</v>
      </c>
      <c r="D387" s="18" t="s">
        <v>572</v>
      </c>
      <c r="E387" s="18" t="s">
        <v>34</v>
      </c>
      <c r="F387" s="5">
        <v>58.5</v>
      </c>
    </row>
    <row r="388" spans="1:6" ht="51.75" customHeight="1" x14ac:dyDescent="0.2">
      <c r="A388" s="24" t="s">
        <v>595</v>
      </c>
      <c r="B388" s="20" t="s">
        <v>68</v>
      </c>
      <c r="C388" s="20" t="s">
        <v>11</v>
      </c>
      <c r="D388" s="20" t="s">
        <v>596</v>
      </c>
      <c r="E388" s="20"/>
      <c r="F388" s="9">
        <f>F391+F389</f>
        <v>1841.8</v>
      </c>
    </row>
    <row r="389" spans="1:6" ht="39" customHeight="1" x14ac:dyDescent="0.2">
      <c r="A389" s="63" t="s">
        <v>107</v>
      </c>
      <c r="B389" s="18" t="s">
        <v>68</v>
      </c>
      <c r="C389" s="18" t="s">
        <v>11</v>
      </c>
      <c r="D389" s="18" t="s">
        <v>596</v>
      </c>
      <c r="E389" s="62" t="s">
        <v>97</v>
      </c>
      <c r="F389" s="9">
        <f>F390</f>
        <v>496.8</v>
      </c>
    </row>
    <row r="390" spans="1:6" ht="15" customHeight="1" x14ac:dyDescent="0.2">
      <c r="A390" s="63" t="s">
        <v>96</v>
      </c>
      <c r="B390" s="18" t="s">
        <v>68</v>
      </c>
      <c r="C390" s="18" t="s">
        <v>11</v>
      </c>
      <c r="D390" s="18" t="s">
        <v>596</v>
      </c>
      <c r="E390" s="62" t="s">
        <v>95</v>
      </c>
      <c r="F390" s="9">
        <v>496.8</v>
      </c>
    </row>
    <row r="391" spans="1:6" ht="15" customHeight="1" x14ac:dyDescent="0.2">
      <c r="A391" s="63" t="s">
        <v>105</v>
      </c>
      <c r="B391" s="18" t="s">
        <v>68</v>
      </c>
      <c r="C391" s="18" t="s">
        <v>11</v>
      </c>
      <c r="D391" s="18" t="s">
        <v>596</v>
      </c>
      <c r="E391" s="18" t="s">
        <v>6</v>
      </c>
      <c r="F391" s="5">
        <f>F392</f>
        <v>1345</v>
      </c>
    </row>
    <row r="392" spans="1:6" ht="18" customHeight="1" x14ac:dyDescent="0.2">
      <c r="A392" s="63" t="s">
        <v>283</v>
      </c>
      <c r="B392" s="18" t="s">
        <v>68</v>
      </c>
      <c r="C392" s="18" t="s">
        <v>11</v>
      </c>
      <c r="D392" s="18" t="s">
        <v>596</v>
      </c>
      <c r="E392" s="18" t="s">
        <v>273</v>
      </c>
      <c r="F392" s="5">
        <v>1345</v>
      </c>
    </row>
    <row r="393" spans="1:6" ht="51.75" customHeight="1" x14ac:dyDescent="0.2">
      <c r="A393" s="24" t="s">
        <v>597</v>
      </c>
      <c r="B393" s="20" t="s">
        <v>68</v>
      </c>
      <c r="C393" s="20" t="s">
        <v>11</v>
      </c>
      <c r="D393" s="20" t="s">
        <v>598</v>
      </c>
      <c r="E393" s="18"/>
      <c r="F393" s="5">
        <f>F394</f>
        <v>5.6</v>
      </c>
    </row>
    <row r="394" spans="1:6" ht="38.25" x14ac:dyDescent="0.2">
      <c r="A394" s="63" t="s">
        <v>107</v>
      </c>
      <c r="B394" s="18" t="s">
        <v>68</v>
      </c>
      <c r="C394" s="18" t="s">
        <v>11</v>
      </c>
      <c r="D394" s="18" t="s">
        <v>598</v>
      </c>
      <c r="E394" s="62" t="s">
        <v>97</v>
      </c>
      <c r="F394" s="5">
        <f>F395</f>
        <v>5.6</v>
      </c>
    </row>
    <row r="395" spans="1:6" ht="18.75" customHeight="1" x14ac:dyDescent="0.2">
      <c r="A395" s="63" t="s">
        <v>96</v>
      </c>
      <c r="B395" s="18" t="s">
        <v>68</v>
      </c>
      <c r="C395" s="18" t="s">
        <v>11</v>
      </c>
      <c r="D395" s="18" t="s">
        <v>598</v>
      </c>
      <c r="E395" s="62" t="s">
        <v>95</v>
      </c>
      <c r="F395" s="5">
        <v>5.6</v>
      </c>
    </row>
    <row r="396" spans="1:6" ht="75.75" customHeight="1" x14ac:dyDescent="0.2">
      <c r="A396" s="64" t="s">
        <v>718</v>
      </c>
      <c r="B396" s="20" t="s">
        <v>68</v>
      </c>
      <c r="C396" s="20" t="s">
        <v>11</v>
      </c>
      <c r="D396" s="20" t="s">
        <v>719</v>
      </c>
      <c r="E396" s="83"/>
      <c r="F396" s="9">
        <f>F397</f>
        <v>36</v>
      </c>
    </row>
    <row r="397" spans="1:6" ht="42.75" customHeight="1" x14ac:dyDescent="0.2">
      <c r="A397" s="27" t="s">
        <v>38</v>
      </c>
      <c r="B397" s="18" t="s">
        <v>68</v>
      </c>
      <c r="C397" s="18" t="s">
        <v>11</v>
      </c>
      <c r="D397" s="18" t="s">
        <v>719</v>
      </c>
      <c r="E397" s="18" t="s">
        <v>37</v>
      </c>
      <c r="F397" s="5">
        <f>F398</f>
        <v>36</v>
      </c>
    </row>
    <row r="398" spans="1:6" ht="18" customHeight="1" x14ac:dyDescent="0.2">
      <c r="A398" s="19" t="s">
        <v>36</v>
      </c>
      <c r="B398" s="18" t="s">
        <v>68</v>
      </c>
      <c r="C398" s="18" t="s">
        <v>11</v>
      </c>
      <c r="D398" s="18" t="s">
        <v>719</v>
      </c>
      <c r="E398" s="18" t="s">
        <v>34</v>
      </c>
      <c r="F398" s="5">
        <v>36</v>
      </c>
    </row>
    <row r="399" spans="1:6" ht="86.25" customHeight="1" x14ac:dyDescent="0.2">
      <c r="A399" s="24" t="s">
        <v>720</v>
      </c>
      <c r="B399" s="20" t="s">
        <v>68</v>
      </c>
      <c r="C399" s="20" t="s">
        <v>11</v>
      </c>
      <c r="D399" s="20" t="s">
        <v>721</v>
      </c>
      <c r="E399" s="20"/>
      <c r="F399" s="9">
        <f>F400</f>
        <v>2</v>
      </c>
    </row>
    <row r="400" spans="1:6" ht="41.25" customHeight="1" x14ac:dyDescent="0.2">
      <c r="A400" s="27" t="s">
        <v>38</v>
      </c>
      <c r="B400" s="18" t="s">
        <v>68</v>
      </c>
      <c r="C400" s="18" t="s">
        <v>11</v>
      </c>
      <c r="D400" s="18" t="s">
        <v>721</v>
      </c>
      <c r="E400" s="18"/>
      <c r="F400" s="5">
        <f>F401</f>
        <v>2</v>
      </c>
    </row>
    <row r="401" spans="1:6" ht="17.25" customHeight="1" x14ac:dyDescent="0.2">
      <c r="A401" s="19" t="s">
        <v>36</v>
      </c>
      <c r="B401" s="18" t="s">
        <v>68</v>
      </c>
      <c r="C401" s="18" t="s">
        <v>11</v>
      </c>
      <c r="D401" s="18" t="s">
        <v>721</v>
      </c>
      <c r="E401" s="18"/>
      <c r="F401" s="5">
        <v>2</v>
      </c>
    </row>
    <row r="402" spans="1:6" ht="15" customHeight="1" x14ac:dyDescent="0.2">
      <c r="A402" s="17" t="s">
        <v>67</v>
      </c>
      <c r="B402" s="15">
        <v>10</v>
      </c>
      <c r="C402" s="15"/>
      <c r="D402" s="15"/>
      <c r="E402" s="15"/>
      <c r="F402" s="2">
        <f>F408+F419+F427+F439+F403</f>
        <v>83965.1</v>
      </c>
    </row>
    <row r="403" spans="1:6" ht="18" customHeight="1" x14ac:dyDescent="0.2">
      <c r="A403" s="14" t="s">
        <v>66</v>
      </c>
      <c r="B403" s="13" t="s">
        <v>44</v>
      </c>
      <c r="C403" s="13" t="s">
        <v>11</v>
      </c>
      <c r="D403" s="13"/>
      <c r="E403" s="13"/>
      <c r="F403" s="2">
        <f>F404</f>
        <v>753.9</v>
      </c>
    </row>
    <row r="404" spans="1:6" ht="16.5" customHeight="1" x14ac:dyDescent="0.2">
      <c r="A404" s="23" t="s">
        <v>21</v>
      </c>
      <c r="B404" s="20" t="s">
        <v>44</v>
      </c>
      <c r="C404" s="20" t="s">
        <v>11</v>
      </c>
      <c r="D404" s="21" t="s">
        <v>161</v>
      </c>
      <c r="E404" s="13"/>
      <c r="F404" s="9">
        <f>F405</f>
        <v>753.9</v>
      </c>
    </row>
    <row r="405" spans="1:6" ht="14.25" customHeight="1" x14ac:dyDescent="0.2">
      <c r="A405" s="8" t="s">
        <v>65</v>
      </c>
      <c r="B405" s="6" t="s">
        <v>44</v>
      </c>
      <c r="C405" s="6" t="s">
        <v>11</v>
      </c>
      <c r="D405" s="28" t="s">
        <v>228</v>
      </c>
      <c r="E405" s="6"/>
      <c r="F405" s="5">
        <f>F406</f>
        <v>753.9</v>
      </c>
    </row>
    <row r="406" spans="1:6" ht="29.25" customHeight="1" x14ac:dyDescent="0.2">
      <c r="A406" s="19" t="s">
        <v>50</v>
      </c>
      <c r="B406" s="6" t="s">
        <v>44</v>
      </c>
      <c r="C406" s="6" t="s">
        <v>11</v>
      </c>
      <c r="D406" s="28" t="s">
        <v>228</v>
      </c>
      <c r="E406" s="6" t="s">
        <v>49</v>
      </c>
      <c r="F406" s="5">
        <f>F407</f>
        <v>753.9</v>
      </c>
    </row>
    <row r="407" spans="1:6" ht="25.5" x14ac:dyDescent="0.2">
      <c r="A407" s="19" t="s">
        <v>64</v>
      </c>
      <c r="B407" s="6" t="s">
        <v>44</v>
      </c>
      <c r="C407" s="6" t="s">
        <v>11</v>
      </c>
      <c r="D407" s="28" t="s">
        <v>228</v>
      </c>
      <c r="E407" s="6" t="s">
        <v>47</v>
      </c>
      <c r="F407" s="5">
        <v>753.9</v>
      </c>
    </row>
    <row r="408" spans="1:6" ht="22.5" customHeight="1" x14ac:dyDescent="0.2">
      <c r="A408" s="36" t="s">
        <v>63</v>
      </c>
      <c r="B408" s="35">
        <v>10</v>
      </c>
      <c r="C408" s="35" t="s">
        <v>25</v>
      </c>
      <c r="D408" s="35"/>
      <c r="E408" s="35"/>
      <c r="F408" s="2">
        <f>F409</f>
        <v>37301.599999999999</v>
      </c>
    </row>
    <row r="409" spans="1:6" ht="15.75" customHeight="1" x14ac:dyDescent="0.2">
      <c r="A409" s="12" t="s">
        <v>21</v>
      </c>
      <c r="B409" s="20" t="s">
        <v>44</v>
      </c>
      <c r="C409" s="20" t="s">
        <v>25</v>
      </c>
      <c r="D409" s="20" t="s">
        <v>161</v>
      </c>
      <c r="E409" s="35"/>
      <c r="F409" s="2">
        <f>F410+F413+F416</f>
        <v>37301.599999999999</v>
      </c>
    </row>
    <row r="410" spans="1:6" ht="54.75" customHeight="1" x14ac:dyDescent="0.2">
      <c r="A410" s="24" t="s">
        <v>62</v>
      </c>
      <c r="B410" s="20" t="s">
        <v>44</v>
      </c>
      <c r="C410" s="20" t="s">
        <v>25</v>
      </c>
      <c r="D410" s="20" t="s">
        <v>172</v>
      </c>
      <c r="E410" s="26"/>
      <c r="F410" s="9">
        <f>F411</f>
        <v>36394.6</v>
      </c>
    </row>
    <row r="411" spans="1:6" ht="37.5" customHeight="1" x14ac:dyDescent="0.2">
      <c r="A411" s="27" t="s">
        <v>38</v>
      </c>
      <c r="B411" s="25">
        <v>10</v>
      </c>
      <c r="C411" s="25" t="s">
        <v>25</v>
      </c>
      <c r="D411" s="18" t="s">
        <v>172</v>
      </c>
      <c r="E411" s="25" t="s">
        <v>37</v>
      </c>
      <c r="F411" s="5">
        <f>F412</f>
        <v>36394.6</v>
      </c>
    </row>
    <row r="412" spans="1:6" x14ac:dyDescent="0.2">
      <c r="A412" s="34" t="s">
        <v>61</v>
      </c>
      <c r="B412" s="25">
        <v>10</v>
      </c>
      <c r="C412" s="25" t="s">
        <v>25</v>
      </c>
      <c r="D412" s="18" t="s">
        <v>172</v>
      </c>
      <c r="E412" s="25" t="s">
        <v>60</v>
      </c>
      <c r="F412" s="5">
        <v>36394.6</v>
      </c>
    </row>
    <row r="413" spans="1:6" ht="28.5" customHeight="1" x14ac:dyDescent="0.2">
      <c r="A413" s="44" t="s">
        <v>260</v>
      </c>
      <c r="B413" s="26">
        <v>10</v>
      </c>
      <c r="C413" s="26" t="s">
        <v>25</v>
      </c>
      <c r="D413" s="20" t="s">
        <v>261</v>
      </c>
      <c r="E413" s="26"/>
      <c r="F413" s="9">
        <f>F414</f>
        <v>302.3</v>
      </c>
    </row>
    <row r="414" spans="1:6" ht="38.25" customHeight="1" x14ac:dyDescent="0.2">
      <c r="A414" s="27" t="s">
        <v>38</v>
      </c>
      <c r="B414" s="25">
        <v>10</v>
      </c>
      <c r="C414" s="25" t="s">
        <v>25</v>
      </c>
      <c r="D414" s="18" t="s">
        <v>261</v>
      </c>
      <c r="E414" s="25" t="s">
        <v>37</v>
      </c>
      <c r="F414" s="5">
        <f>F415</f>
        <v>302.3</v>
      </c>
    </row>
    <row r="415" spans="1:6" ht="16.5" customHeight="1" x14ac:dyDescent="0.2">
      <c r="A415" s="34" t="s">
        <v>61</v>
      </c>
      <c r="B415" s="25">
        <v>10</v>
      </c>
      <c r="C415" s="25" t="s">
        <v>25</v>
      </c>
      <c r="D415" s="18" t="s">
        <v>261</v>
      </c>
      <c r="E415" s="25" t="s">
        <v>60</v>
      </c>
      <c r="F415" s="5">
        <v>302.3</v>
      </c>
    </row>
    <row r="416" spans="1:6" ht="27.75" customHeight="1" x14ac:dyDescent="0.2">
      <c r="A416" s="34" t="s">
        <v>640</v>
      </c>
      <c r="B416" s="26">
        <v>10</v>
      </c>
      <c r="C416" s="26" t="s">
        <v>25</v>
      </c>
      <c r="D416" s="20" t="s">
        <v>641</v>
      </c>
      <c r="E416" s="26"/>
      <c r="F416" s="5">
        <f>F417</f>
        <v>604.70000000000005</v>
      </c>
    </row>
    <row r="417" spans="1:6" ht="40.5" customHeight="1" x14ac:dyDescent="0.2">
      <c r="A417" s="27" t="s">
        <v>38</v>
      </c>
      <c r="B417" s="25">
        <v>10</v>
      </c>
      <c r="C417" s="25" t="s">
        <v>25</v>
      </c>
      <c r="D417" s="18" t="s">
        <v>641</v>
      </c>
      <c r="E417" s="25" t="s">
        <v>37</v>
      </c>
      <c r="F417" s="5">
        <f>F418</f>
        <v>604.70000000000005</v>
      </c>
    </row>
    <row r="418" spans="1:6" ht="18.75" customHeight="1" x14ac:dyDescent="0.2">
      <c r="A418" s="34" t="s">
        <v>61</v>
      </c>
      <c r="B418" s="25">
        <v>10</v>
      </c>
      <c r="C418" s="25" t="s">
        <v>25</v>
      </c>
      <c r="D418" s="18" t="s">
        <v>641</v>
      </c>
      <c r="E418" s="25" t="s">
        <v>60</v>
      </c>
      <c r="F418" s="5">
        <v>604.70000000000005</v>
      </c>
    </row>
    <row r="419" spans="1:6" ht="16.5" customHeight="1" x14ac:dyDescent="0.2">
      <c r="A419" s="17" t="s">
        <v>59</v>
      </c>
      <c r="B419" s="15">
        <v>10</v>
      </c>
      <c r="C419" s="15" t="s">
        <v>2</v>
      </c>
      <c r="D419" s="15"/>
      <c r="E419" s="15"/>
      <c r="F419" s="2">
        <f>F420+F423</f>
        <v>1513.7</v>
      </c>
    </row>
    <row r="420" spans="1:6" ht="41.25" customHeight="1" x14ac:dyDescent="0.2">
      <c r="A420" s="24" t="s">
        <v>257</v>
      </c>
      <c r="B420" s="20" t="s">
        <v>44</v>
      </c>
      <c r="C420" s="20" t="s">
        <v>57</v>
      </c>
      <c r="D420" s="20" t="s">
        <v>258</v>
      </c>
      <c r="E420" s="20"/>
      <c r="F420" s="9">
        <f>F421</f>
        <v>106.2</v>
      </c>
    </row>
    <row r="421" spans="1:6" ht="26.25" customHeight="1" x14ac:dyDescent="0.2">
      <c r="A421" s="19" t="s">
        <v>50</v>
      </c>
      <c r="B421" s="18" t="s">
        <v>44</v>
      </c>
      <c r="C421" s="18" t="s">
        <v>57</v>
      </c>
      <c r="D421" s="18" t="s">
        <v>258</v>
      </c>
      <c r="E421" s="31" t="s">
        <v>49</v>
      </c>
      <c r="F421" s="5">
        <f>F422</f>
        <v>106.2</v>
      </c>
    </row>
    <row r="422" spans="1:6" ht="25.5" customHeight="1" x14ac:dyDescent="0.2">
      <c r="A422" s="8" t="s">
        <v>58</v>
      </c>
      <c r="B422" s="18" t="s">
        <v>44</v>
      </c>
      <c r="C422" s="18" t="s">
        <v>57</v>
      </c>
      <c r="D422" s="18" t="s">
        <v>258</v>
      </c>
      <c r="E422" s="31" t="s">
        <v>56</v>
      </c>
      <c r="F422" s="5">
        <v>106.2</v>
      </c>
    </row>
    <row r="423" spans="1:6" ht="14.25" customHeight="1" x14ac:dyDescent="0.2">
      <c r="A423" s="12" t="s">
        <v>21</v>
      </c>
      <c r="B423" s="83" t="s">
        <v>44</v>
      </c>
      <c r="C423" s="83" t="s">
        <v>57</v>
      </c>
      <c r="D423" s="83" t="s">
        <v>161</v>
      </c>
      <c r="E423" s="31"/>
      <c r="F423" s="5">
        <f>F424</f>
        <v>1407.5</v>
      </c>
    </row>
    <row r="424" spans="1:6" ht="114" customHeight="1" x14ac:dyDescent="0.2">
      <c r="A424" s="92" t="s">
        <v>268</v>
      </c>
      <c r="B424" s="83" t="s">
        <v>44</v>
      </c>
      <c r="C424" s="83" t="s">
        <v>57</v>
      </c>
      <c r="D424" s="83" t="s">
        <v>269</v>
      </c>
      <c r="E424" s="93"/>
      <c r="F424" s="5">
        <f>F425</f>
        <v>1407.5</v>
      </c>
    </row>
    <row r="425" spans="1:6" ht="25.5" x14ac:dyDescent="0.2">
      <c r="A425" s="63" t="s">
        <v>50</v>
      </c>
      <c r="B425" s="62" t="s">
        <v>44</v>
      </c>
      <c r="C425" s="62" t="s">
        <v>57</v>
      </c>
      <c r="D425" s="62" t="s">
        <v>269</v>
      </c>
      <c r="E425" s="31" t="s">
        <v>49</v>
      </c>
      <c r="F425" s="5">
        <f>F426</f>
        <v>1407.5</v>
      </c>
    </row>
    <row r="426" spans="1:6" ht="25.5" customHeight="1" x14ac:dyDescent="0.2">
      <c r="A426" s="8" t="s">
        <v>58</v>
      </c>
      <c r="B426" s="62" t="s">
        <v>44</v>
      </c>
      <c r="C426" s="62" t="s">
        <v>57</v>
      </c>
      <c r="D426" s="62" t="s">
        <v>269</v>
      </c>
      <c r="E426" s="31" t="s">
        <v>56</v>
      </c>
      <c r="F426" s="5">
        <v>1407.5</v>
      </c>
    </row>
    <row r="427" spans="1:6" ht="15" customHeight="1" x14ac:dyDescent="0.2">
      <c r="A427" s="17" t="s">
        <v>55</v>
      </c>
      <c r="B427" s="15">
        <v>10</v>
      </c>
      <c r="C427" s="15" t="s">
        <v>48</v>
      </c>
      <c r="D427" s="15"/>
      <c r="E427" s="15"/>
      <c r="F427" s="2">
        <f>F428</f>
        <v>42846.3</v>
      </c>
    </row>
    <row r="428" spans="1:6" ht="18.75" customHeight="1" x14ac:dyDescent="0.2">
      <c r="A428" s="12" t="s">
        <v>21</v>
      </c>
      <c r="B428" s="20" t="s">
        <v>44</v>
      </c>
      <c r="C428" s="20" t="s">
        <v>48</v>
      </c>
      <c r="D428" s="20" t="s">
        <v>161</v>
      </c>
      <c r="E428" s="15"/>
      <c r="F428" s="5">
        <f>F429</f>
        <v>42846.3</v>
      </c>
    </row>
    <row r="429" spans="1:6" ht="51" customHeight="1" x14ac:dyDescent="0.2">
      <c r="A429" s="24" t="s">
        <v>54</v>
      </c>
      <c r="B429" s="20" t="s">
        <v>44</v>
      </c>
      <c r="C429" s="20" t="s">
        <v>48</v>
      </c>
      <c r="D429" s="20" t="s">
        <v>171</v>
      </c>
      <c r="E429" s="18"/>
      <c r="F429" s="5">
        <f>F430+F433+F436</f>
        <v>42846.3</v>
      </c>
    </row>
    <row r="430" spans="1:6" ht="26.25" customHeight="1" x14ac:dyDescent="0.2">
      <c r="A430" s="29" t="s">
        <v>53</v>
      </c>
      <c r="B430" s="25" t="s">
        <v>44</v>
      </c>
      <c r="C430" s="25" t="s">
        <v>48</v>
      </c>
      <c r="D430" s="20" t="s">
        <v>229</v>
      </c>
      <c r="E430" s="25"/>
      <c r="F430" s="5">
        <f>F431</f>
        <v>11498.8</v>
      </c>
    </row>
    <row r="431" spans="1:6" ht="28.5" customHeight="1" x14ac:dyDescent="0.2">
      <c r="A431" s="19" t="s">
        <v>50</v>
      </c>
      <c r="B431" s="25" t="s">
        <v>44</v>
      </c>
      <c r="C431" s="25" t="s">
        <v>48</v>
      </c>
      <c r="D431" s="18" t="s">
        <v>229</v>
      </c>
      <c r="E431" s="25" t="s">
        <v>49</v>
      </c>
      <c r="F431" s="5">
        <f>F432</f>
        <v>11498.8</v>
      </c>
    </row>
    <row r="432" spans="1:6" ht="26.25" customHeight="1" x14ac:dyDescent="0.2">
      <c r="A432" s="8" t="s">
        <v>58</v>
      </c>
      <c r="B432" s="25" t="s">
        <v>44</v>
      </c>
      <c r="C432" s="25" t="s">
        <v>48</v>
      </c>
      <c r="D432" s="18" t="s">
        <v>229</v>
      </c>
      <c r="E432" s="25" t="s">
        <v>56</v>
      </c>
      <c r="F432" s="5">
        <v>11498.8</v>
      </c>
    </row>
    <row r="433" spans="1:6" ht="15" customHeight="1" x14ac:dyDescent="0.2">
      <c r="A433" s="29" t="s">
        <v>52</v>
      </c>
      <c r="B433" s="25">
        <v>10</v>
      </c>
      <c r="C433" s="25" t="s">
        <v>48</v>
      </c>
      <c r="D433" s="20" t="s">
        <v>230</v>
      </c>
      <c r="E433" s="25"/>
      <c r="F433" s="5">
        <f>F434</f>
        <v>14221.8</v>
      </c>
    </row>
    <row r="434" spans="1:6" ht="26.25" customHeight="1" x14ac:dyDescent="0.2">
      <c r="A434" s="19" t="s">
        <v>29</v>
      </c>
      <c r="B434" s="25">
        <v>10</v>
      </c>
      <c r="C434" s="25" t="s">
        <v>48</v>
      </c>
      <c r="D434" s="18" t="s">
        <v>230</v>
      </c>
      <c r="E434" s="25" t="s">
        <v>28</v>
      </c>
      <c r="F434" s="5">
        <f>F435</f>
        <v>14221.8</v>
      </c>
    </row>
    <row r="435" spans="1:6" ht="25.5" x14ac:dyDescent="0.2">
      <c r="A435" s="19" t="s">
        <v>27</v>
      </c>
      <c r="B435" s="25">
        <v>10</v>
      </c>
      <c r="C435" s="25" t="s">
        <v>48</v>
      </c>
      <c r="D435" s="18" t="s">
        <v>230</v>
      </c>
      <c r="E435" s="25" t="s">
        <v>24</v>
      </c>
      <c r="F435" s="5">
        <v>14221.8</v>
      </c>
    </row>
    <row r="436" spans="1:6" ht="29.25" customHeight="1" x14ac:dyDescent="0.2">
      <c r="A436" s="29" t="s">
        <v>51</v>
      </c>
      <c r="B436" s="25">
        <v>10</v>
      </c>
      <c r="C436" s="25" t="s">
        <v>48</v>
      </c>
      <c r="D436" s="20" t="s">
        <v>231</v>
      </c>
      <c r="E436" s="25"/>
      <c r="F436" s="5">
        <f>F437</f>
        <v>17125.7</v>
      </c>
    </row>
    <row r="437" spans="1:6" ht="29.25" customHeight="1" x14ac:dyDescent="0.2">
      <c r="A437" s="19" t="s">
        <v>50</v>
      </c>
      <c r="B437" s="25">
        <v>10</v>
      </c>
      <c r="C437" s="25" t="s">
        <v>48</v>
      </c>
      <c r="D437" s="18" t="s">
        <v>231</v>
      </c>
      <c r="E437" s="25" t="s">
        <v>49</v>
      </c>
      <c r="F437" s="5">
        <f>F438</f>
        <v>17125.7</v>
      </c>
    </row>
    <row r="438" spans="1:6" ht="25.5" customHeight="1" x14ac:dyDescent="0.2">
      <c r="A438" s="8" t="s">
        <v>58</v>
      </c>
      <c r="B438" s="25">
        <v>10</v>
      </c>
      <c r="C438" s="25" t="s">
        <v>48</v>
      </c>
      <c r="D438" s="18" t="s">
        <v>231</v>
      </c>
      <c r="E438" s="25" t="s">
        <v>56</v>
      </c>
      <c r="F438" s="5">
        <v>17125.7</v>
      </c>
    </row>
    <row r="439" spans="1:6" ht="16.5" customHeight="1" x14ac:dyDescent="0.2">
      <c r="A439" s="17" t="s">
        <v>46</v>
      </c>
      <c r="B439" s="15">
        <v>10</v>
      </c>
      <c r="C439" s="15" t="s">
        <v>43</v>
      </c>
      <c r="D439" s="15"/>
      <c r="E439" s="15"/>
      <c r="F439" s="2">
        <f>F446+F453+F440</f>
        <v>1549.6</v>
      </c>
    </row>
    <row r="440" spans="1:6" ht="54.75" customHeight="1" x14ac:dyDescent="0.2">
      <c r="A440" s="24" t="s">
        <v>263</v>
      </c>
      <c r="B440" s="20" t="s">
        <v>44</v>
      </c>
      <c r="C440" s="20" t="s">
        <v>43</v>
      </c>
      <c r="D440" s="20" t="s">
        <v>262</v>
      </c>
      <c r="E440" s="20"/>
      <c r="F440" s="9">
        <f>F441+F443</f>
        <v>227</v>
      </c>
    </row>
    <row r="441" spans="1:6" ht="25.5" x14ac:dyDescent="0.2">
      <c r="A441" s="19" t="s">
        <v>29</v>
      </c>
      <c r="B441" s="18" t="s">
        <v>44</v>
      </c>
      <c r="C441" s="18" t="s">
        <v>43</v>
      </c>
      <c r="D441" s="18" t="s">
        <v>262</v>
      </c>
      <c r="E441" s="18" t="s">
        <v>28</v>
      </c>
      <c r="F441" s="5">
        <f>F442</f>
        <v>98.5</v>
      </c>
    </row>
    <row r="442" spans="1:6" ht="29.25" customHeight="1" x14ac:dyDescent="0.2">
      <c r="A442" s="19" t="s">
        <v>27</v>
      </c>
      <c r="B442" s="18" t="s">
        <v>44</v>
      </c>
      <c r="C442" s="18" t="s">
        <v>43</v>
      </c>
      <c r="D442" s="18" t="s">
        <v>262</v>
      </c>
      <c r="E442" s="18" t="s">
        <v>24</v>
      </c>
      <c r="F442" s="5">
        <v>98.5</v>
      </c>
    </row>
    <row r="443" spans="1:6" ht="42" customHeight="1" x14ac:dyDescent="0.2">
      <c r="A443" s="27" t="s">
        <v>38</v>
      </c>
      <c r="B443" s="18" t="s">
        <v>44</v>
      </c>
      <c r="C443" s="18" t="s">
        <v>43</v>
      </c>
      <c r="D443" s="18" t="s">
        <v>262</v>
      </c>
      <c r="E443" s="18" t="s">
        <v>37</v>
      </c>
      <c r="F443" s="5">
        <f>F444+F445</f>
        <v>128.5</v>
      </c>
    </row>
    <row r="444" spans="1:6" x14ac:dyDescent="0.2">
      <c r="A444" s="34" t="s">
        <v>61</v>
      </c>
      <c r="B444" s="18" t="s">
        <v>44</v>
      </c>
      <c r="C444" s="18" t="s">
        <v>43</v>
      </c>
      <c r="D444" s="18" t="s">
        <v>262</v>
      </c>
      <c r="E444" s="18" t="s">
        <v>60</v>
      </c>
      <c r="F444" s="5">
        <v>30.5</v>
      </c>
    </row>
    <row r="445" spans="1:6" ht="15" customHeight="1" x14ac:dyDescent="0.2">
      <c r="A445" s="34" t="s">
        <v>36</v>
      </c>
      <c r="B445" s="18" t="s">
        <v>44</v>
      </c>
      <c r="C445" s="18" t="s">
        <v>43</v>
      </c>
      <c r="D445" s="18" t="s">
        <v>262</v>
      </c>
      <c r="E445" s="18" t="s">
        <v>34</v>
      </c>
      <c r="F445" s="5">
        <v>98</v>
      </c>
    </row>
    <row r="446" spans="1:6" ht="14.25" customHeight="1" x14ac:dyDescent="0.2">
      <c r="A446" s="23" t="s">
        <v>21</v>
      </c>
      <c r="B446" s="20" t="s">
        <v>44</v>
      </c>
      <c r="C446" s="20" t="s">
        <v>43</v>
      </c>
      <c r="D446" s="20" t="s">
        <v>161</v>
      </c>
      <c r="E446" s="18"/>
      <c r="F446" s="9">
        <f>F447+F450</f>
        <v>530.6</v>
      </c>
    </row>
    <row r="447" spans="1:6" ht="27.75" customHeight="1" x14ac:dyDescent="0.2">
      <c r="A447" s="19" t="s">
        <v>45</v>
      </c>
      <c r="B447" s="18" t="s">
        <v>44</v>
      </c>
      <c r="C447" s="18" t="s">
        <v>43</v>
      </c>
      <c r="D447" s="28" t="s">
        <v>163</v>
      </c>
      <c r="E447" s="18"/>
      <c r="F447" s="5">
        <f>F448</f>
        <v>506.6</v>
      </c>
    </row>
    <row r="448" spans="1:6" ht="25.5" x14ac:dyDescent="0.2">
      <c r="A448" s="19" t="s">
        <v>29</v>
      </c>
      <c r="B448" s="18" t="s">
        <v>44</v>
      </c>
      <c r="C448" s="18" t="s">
        <v>43</v>
      </c>
      <c r="D448" s="28" t="s">
        <v>163</v>
      </c>
      <c r="E448" s="18" t="s">
        <v>28</v>
      </c>
      <c r="F448" s="5">
        <f>F449</f>
        <v>506.6</v>
      </c>
    </row>
    <row r="449" spans="1:6" ht="28.5" customHeight="1" x14ac:dyDescent="0.2">
      <c r="A449" s="19" t="s">
        <v>27</v>
      </c>
      <c r="B449" s="18" t="s">
        <v>44</v>
      </c>
      <c r="C449" s="18" t="s">
        <v>43</v>
      </c>
      <c r="D449" s="28" t="s">
        <v>163</v>
      </c>
      <c r="E449" s="18" t="s">
        <v>24</v>
      </c>
      <c r="F449" s="5">
        <v>506.6</v>
      </c>
    </row>
    <row r="450" spans="1:6" ht="130.5" customHeight="1" x14ac:dyDescent="0.2">
      <c r="A450" s="84" t="s">
        <v>733</v>
      </c>
      <c r="B450" s="20" t="s">
        <v>44</v>
      </c>
      <c r="C450" s="20" t="s">
        <v>43</v>
      </c>
      <c r="D450" s="21" t="s">
        <v>232</v>
      </c>
      <c r="E450" s="20"/>
      <c r="F450" s="9">
        <f>F451</f>
        <v>24</v>
      </c>
    </row>
    <row r="451" spans="1:6" ht="25.5" x14ac:dyDescent="0.2">
      <c r="A451" s="19" t="s">
        <v>29</v>
      </c>
      <c r="B451" s="18" t="s">
        <v>44</v>
      </c>
      <c r="C451" s="18" t="s">
        <v>43</v>
      </c>
      <c r="D451" s="28" t="s">
        <v>232</v>
      </c>
      <c r="E451" s="18" t="s">
        <v>28</v>
      </c>
      <c r="F451" s="5">
        <f>F452</f>
        <v>24</v>
      </c>
    </row>
    <row r="452" spans="1:6" ht="25.5" x14ac:dyDescent="0.2">
      <c r="A452" s="19" t="s">
        <v>27</v>
      </c>
      <c r="B452" s="18" t="s">
        <v>44</v>
      </c>
      <c r="C452" s="18" t="s">
        <v>43</v>
      </c>
      <c r="D452" s="28" t="s">
        <v>232</v>
      </c>
      <c r="E452" s="18" t="s">
        <v>24</v>
      </c>
      <c r="F452" s="5">
        <v>24</v>
      </c>
    </row>
    <row r="453" spans="1:6" ht="89.25" x14ac:dyDescent="0.2">
      <c r="A453" s="24" t="s">
        <v>274</v>
      </c>
      <c r="B453" s="20" t="s">
        <v>44</v>
      </c>
      <c r="C453" s="20" t="s">
        <v>43</v>
      </c>
      <c r="D453" s="10" t="s">
        <v>233</v>
      </c>
      <c r="E453" s="10"/>
      <c r="F453" s="5">
        <f>F454</f>
        <v>792</v>
      </c>
    </row>
    <row r="454" spans="1:6" ht="25.5" x14ac:dyDescent="0.2">
      <c r="A454" s="19" t="s">
        <v>29</v>
      </c>
      <c r="B454" s="18" t="s">
        <v>44</v>
      </c>
      <c r="C454" s="18" t="s">
        <v>43</v>
      </c>
      <c r="D454" s="6" t="s">
        <v>233</v>
      </c>
      <c r="E454" s="18" t="s">
        <v>28</v>
      </c>
      <c r="F454" s="5">
        <f>F455</f>
        <v>792</v>
      </c>
    </row>
    <row r="455" spans="1:6" ht="25.5" x14ac:dyDescent="0.2">
      <c r="A455" s="19" t="s">
        <v>27</v>
      </c>
      <c r="B455" s="18" t="s">
        <v>44</v>
      </c>
      <c r="C455" s="18" t="s">
        <v>43</v>
      </c>
      <c r="D455" s="6" t="s">
        <v>233</v>
      </c>
      <c r="E455" s="18" t="s">
        <v>24</v>
      </c>
      <c r="F455" s="5">
        <v>792</v>
      </c>
    </row>
    <row r="456" spans="1:6" x14ac:dyDescent="0.2">
      <c r="A456" s="17" t="s">
        <v>42</v>
      </c>
      <c r="B456" s="15" t="s">
        <v>35</v>
      </c>
      <c r="C456" s="15"/>
      <c r="D456" s="15"/>
      <c r="E456" s="15"/>
      <c r="F456" s="2">
        <f>F457+F471+F464</f>
        <v>5955.3</v>
      </c>
    </row>
    <row r="457" spans="1:6" x14ac:dyDescent="0.2">
      <c r="A457" s="17" t="s">
        <v>41</v>
      </c>
      <c r="B457" s="15" t="s">
        <v>35</v>
      </c>
      <c r="C457" s="15" t="s">
        <v>11</v>
      </c>
      <c r="D457" s="15"/>
      <c r="E457" s="15"/>
      <c r="F457" s="2">
        <f>F458</f>
        <v>1600</v>
      </c>
    </row>
    <row r="458" spans="1:6" ht="25.5" x14ac:dyDescent="0.2">
      <c r="A458" s="24" t="s">
        <v>40</v>
      </c>
      <c r="B458" s="20" t="s">
        <v>35</v>
      </c>
      <c r="C458" s="20" t="s">
        <v>11</v>
      </c>
      <c r="D458" s="20" t="s">
        <v>235</v>
      </c>
      <c r="E458" s="20"/>
      <c r="F458" s="9">
        <f>F459</f>
        <v>1600</v>
      </c>
    </row>
    <row r="459" spans="1:6" ht="23.25" customHeight="1" x14ac:dyDescent="0.2">
      <c r="A459" s="24" t="s">
        <v>39</v>
      </c>
      <c r="B459" s="20" t="s">
        <v>35</v>
      </c>
      <c r="C459" s="20" t="s">
        <v>11</v>
      </c>
      <c r="D459" s="20" t="s">
        <v>236</v>
      </c>
      <c r="E459" s="20"/>
      <c r="F459" s="9">
        <f>F462+F460</f>
        <v>1600</v>
      </c>
    </row>
    <row r="460" spans="1:6" ht="25.5" x14ac:dyDescent="0.2">
      <c r="A460" s="19" t="s">
        <v>29</v>
      </c>
      <c r="B460" s="18" t="s">
        <v>35</v>
      </c>
      <c r="C460" s="18" t="s">
        <v>11</v>
      </c>
      <c r="D460" s="18" t="s">
        <v>236</v>
      </c>
      <c r="E460" s="18" t="s">
        <v>28</v>
      </c>
      <c r="F460" s="5">
        <f>F461</f>
        <v>0</v>
      </c>
    </row>
    <row r="461" spans="1:6" ht="30" customHeight="1" x14ac:dyDescent="0.2">
      <c r="A461" s="19" t="s">
        <v>27</v>
      </c>
      <c r="B461" s="18" t="s">
        <v>35</v>
      </c>
      <c r="C461" s="18" t="s">
        <v>11</v>
      </c>
      <c r="D461" s="18" t="s">
        <v>236</v>
      </c>
      <c r="E461" s="18" t="s">
        <v>24</v>
      </c>
      <c r="F461" s="5">
        <v>0</v>
      </c>
    </row>
    <row r="462" spans="1:6" ht="38.25" x14ac:dyDescent="0.2">
      <c r="A462" s="27" t="s">
        <v>38</v>
      </c>
      <c r="B462" s="18" t="s">
        <v>35</v>
      </c>
      <c r="C462" s="18" t="s">
        <v>11</v>
      </c>
      <c r="D462" s="18" t="s">
        <v>236</v>
      </c>
      <c r="E462" s="18" t="s">
        <v>37</v>
      </c>
      <c r="F462" s="5">
        <f>F463</f>
        <v>1600</v>
      </c>
    </row>
    <row r="463" spans="1:6" ht="18" customHeight="1" x14ac:dyDescent="0.2">
      <c r="A463" s="19" t="s">
        <v>36</v>
      </c>
      <c r="B463" s="18" t="s">
        <v>35</v>
      </c>
      <c r="C463" s="18" t="s">
        <v>11</v>
      </c>
      <c r="D463" s="18" t="s">
        <v>236</v>
      </c>
      <c r="E463" s="18" t="s">
        <v>34</v>
      </c>
      <c r="F463" s="5">
        <v>1600</v>
      </c>
    </row>
    <row r="464" spans="1:6" x14ac:dyDescent="0.2">
      <c r="A464" s="17" t="s">
        <v>574</v>
      </c>
      <c r="B464" s="15" t="s">
        <v>35</v>
      </c>
      <c r="C464" s="15" t="s">
        <v>25</v>
      </c>
      <c r="D464" s="15"/>
      <c r="E464" s="15"/>
      <c r="F464" s="2">
        <f>F465+F468</f>
        <v>2105.3000000000002</v>
      </c>
    </row>
    <row r="465" spans="1:6" ht="40.5" customHeight="1" x14ac:dyDescent="0.2">
      <c r="A465" s="24" t="s">
        <v>237</v>
      </c>
      <c r="B465" s="18" t="s">
        <v>35</v>
      </c>
      <c r="C465" s="18" t="s">
        <v>11</v>
      </c>
      <c r="D465" s="20" t="s">
        <v>238</v>
      </c>
      <c r="E465" s="20"/>
      <c r="F465" s="9">
        <f>F466</f>
        <v>2000</v>
      </c>
    </row>
    <row r="466" spans="1:6" ht="38.25" x14ac:dyDescent="0.2">
      <c r="A466" s="27" t="s">
        <v>38</v>
      </c>
      <c r="B466" s="18" t="s">
        <v>35</v>
      </c>
      <c r="C466" s="18" t="s">
        <v>11</v>
      </c>
      <c r="D466" s="18" t="s">
        <v>238</v>
      </c>
      <c r="E466" s="18" t="s">
        <v>37</v>
      </c>
      <c r="F466" s="5">
        <f>F467</f>
        <v>2000</v>
      </c>
    </row>
    <row r="467" spans="1:6" x14ac:dyDescent="0.2">
      <c r="A467" s="19" t="s">
        <v>36</v>
      </c>
      <c r="B467" s="18" t="s">
        <v>35</v>
      </c>
      <c r="C467" s="18" t="s">
        <v>11</v>
      </c>
      <c r="D467" s="18" t="s">
        <v>238</v>
      </c>
      <c r="E467" s="18" t="s">
        <v>34</v>
      </c>
      <c r="F467" s="5">
        <v>2000</v>
      </c>
    </row>
    <row r="468" spans="1:6" ht="62.25" customHeight="1" x14ac:dyDescent="0.2">
      <c r="A468" s="24" t="s">
        <v>239</v>
      </c>
      <c r="B468" s="18" t="s">
        <v>35</v>
      </c>
      <c r="C468" s="18" t="s">
        <v>11</v>
      </c>
      <c r="D468" s="20" t="s">
        <v>240</v>
      </c>
      <c r="E468" s="20"/>
      <c r="F468" s="9">
        <f>F469</f>
        <v>105.3</v>
      </c>
    </row>
    <row r="469" spans="1:6" ht="40.5" customHeight="1" x14ac:dyDescent="0.2">
      <c r="A469" s="27" t="s">
        <v>38</v>
      </c>
      <c r="B469" s="18" t="s">
        <v>35</v>
      </c>
      <c r="C469" s="18" t="s">
        <v>11</v>
      </c>
      <c r="D469" s="18" t="s">
        <v>240</v>
      </c>
      <c r="E469" s="18" t="s">
        <v>37</v>
      </c>
      <c r="F469" s="5">
        <f>F470</f>
        <v>105.3</v>
      </c>
    </row>
    <row r="470" spans="1:6" ht="15.75" customHeight="1" x14ac:dyDescent="0.2">
      <c r="A470" s="19" t="s">
        <v>36</v>
      </c>
      <c r="B470" s="18" t="s">
        <v>35</v>
      </c>
      <c r="C470" s="18" t="s">
        <v>11</v>
      </c>
      <c r="D470" s="18" t="s">
        <v>240</v>
      </c>
      <c r="E470" s="18" t="s">
        <v>34</v>
      </c>
      <c r="F470" s="5">
        <v>105.3</v>
      </c>
    </row>
    <row r="471" spans="1:6" ht="24.75" customHeight="1" x14ac:dyDescent="0.2">
      <c r="A471" s="17" t="s">
        <v>731</v>
      </c>
      <c r="B471" s="15" t="s">
        <v>35</v>
      </c>
      <c r="C471" s="15" t="s">
        <v>102</v>
      </c>
      <c r="D471" s="15"/>
      <c r="E471" s="15"/>
      <c r="F471" s="2">
        <f>F472</f>
        <v>2250</v>
      </c>
    </row>
    <row r="472" spans="1:6" ht="63.75" x14ac:dyDescent="0.2">
      <c r="A472" s="24" t="s">
        <v>237</v>
      </c>
      <c r="B472" s="18" t="s">
        <v>35</v>
      </c>
      <c r="C472" s="18" t="s">
        <v>102</v>
      </c>
      <c r="D472" s="20" t="s">
        <v>238</v>
      </c>
      <c r="E472" s="18"/>
      <c r="F472" s="5">
        <f>F473</f>
        <v>2250</v>
      </c>
    </row>
    <row r="473" spans="1:6" x14ac:dyDescent="0.2">
      <c r="A473" s="63" t="s">
        <v>105</v>
      </c>
      <c r="B473" s="18" t="s">
        <v>35</v>
      </c>
      <c r="C473" s="18" t="s">
        <v>102</v>
      </c>
      <c r="D473" s="18" t="s">
        <v>238</v>
      </c>
      <c r="E473" s="18" t="s">
        <v>6</v>
      </c>
      <c r="F473" s="5">
        <f>F474</f>
        <v>2250</v>
      </c>
    </row>
    <row r="474" spans="1:6" ht="14.25" customHeight="1" x14ac:dyDescent="0.2">
      <c r="A474" s="63" t="s">
        <v>283</v>
      </c>
      <c r="B474" s="18" t="s">
        <v>35</v>
      </c>
      <c r="C474" s="18" t="s">
        <v>102</v>
      </c>
      <c r="D474" s="18" t="s">
        <v>238</v>
      </c>
      <c r="E474" s="18" t="s">
        <v>273</v>
      </c>
      <c r="F474" s="5">
        <v>2250</v>
      </c>
    </row>
    <row r="475" spans="1:6" x14ac:dyDescent="0.2">
      <c r="A475" s="17" t="s">
        <v>33</v>
      </c>
      <c r="B475" s="15" t="s">
        <v>26</v>
      </c>
      <c r="C475" s="15"/>
      <c r="D475" s="15"/>
      <c r="E475" s="15"/>
      <c r="F475" s="2">
        <f>F476+F480</f>
        <v>2015</v>
      </c>
    </row>
    <row r="476" spans="1:6" x14ac:dyDescent="0.2">
      <c r="A476" s="17" t="s">
        <v>32</v>
      </c>
      <c r="B476" s="15" t="s">
        <v>26</v>
      </c>
      <c r="C476" s="15" t="s">
        <v>11</v>
      </c>
      <c r="D476" s="15"/>
      <c r="E476" s="15"/>
      <c r="F476" s="2">
        <f>F477</f>
        <v>1800</v>
      </c>
    </row>
    <row r="477" spans="1:6" ht="38.25" x14ac:dyDescent="0.2">
      <c r="A477" s="24" t="s">
        <v>30</v>
      </c>
      <c r="B477" s="26" t="s">
        <v>26</v>
      </c>
      <c r="C477" s="26" t="s">
        <v>11</v>
      </c>
      <c r="D477" s="20" t="s">
        <v>234</v>
      </c>
      <c r="E477" s="20"/>
      <c r="F477" s="9">
        <f>F478</f>
        <v>1800</v>
      </c>
    </row>
    <row r="478" spans="1:6" ht="25.5" x14ac:dyDescent="0.2">
      <c r="A478" s="19" t="s">
        <v>29</v>
      </c>
      <c r="B478" s="25" t="s">
        <v>26</v>
      </c>
      <c r="C478" s="25" t="s">
        <v>11</v>
      </c>
      <c r="D478" s="18" t="s">
        <v>234</v>
      </c>
      <c r="E478" s="18" t="s">
        <v>28</v>
      </c>
      <c r="F478" s="5">
        <f>F479</f>
        <v>1800</v>
      </c>
    </row>
    <row r="479" spans="1:6" ht="25.5" x14ac:dyDescent="0.2">
      <c r="A479" s="19" t="s">
        <v>27</v>
      </c>
      <c r="B479" s="25" t="s">
        <v>26</v>
      </c>
      <c r="C479" s="25" t="s">
        <v>11</v>
      </c>
      <c r="D479" s="18" t="s">
        <v>234</v>
      </c>
      <c r="E479" s="18" t="s">
        <v>24</v>
      </c>
      <c r="F479" s="5">
        <v>1800</v>
      </c>
    </row>
    <row r="480" spans="1:6" x14ac:dyDescent="0.2">
      <c r="A480" s="17" t="s">
        <v>31</v>
      </c>
      <c r="B480" s="15" t="s">
        <v>26</v>
      </c>
      <c r="C480" s="15" t="s">
        <v>25</v>
      </c>
      <c r="D480" s="15"/>
      <c r="E480" s="15"/>
      <c r="F480" s="2">
        <f>F481</f>
        <v>215</v>
      </c>
    </row>
    <row r="481" spans="1:6" ht="38.25" x14ac:dyDescent="0.2">
      <c r="A481" s="24" t="s">
        <v>30</v>
      </c>
      <c r="B481" s="20" t="s">
        <v>26</v>
      </c>
      <c r="C481" s="20" t="s">
        <v>25</v>
      </c>
      <c r="D481" s="20" t="s">
        <v>234</v>
      </c>
      <c r="E481" s="20"/>
      <c r="F481" s="9">
        <f>F482</f>
        <v>215</v>
      </c>
    </row>
    <row r="482" spans="1:6" ht="25.5" x14ac:dyDescent="0.2">
      <c r="A482" s="19" t="s">
        <v>29</v>
      </c>
      <c r="B482" s="18" t="s">
        <v>26</v>
      </c>
      <c r="C482" s="18" t="s">
        <v>25</v>
      </c>
      <c r="D482" s="18" t="s">
        <v>234</v>
      </c>
      <c r="E482" s="18" t="s">
        <v>28</v>
      </c>
      <c r="F482" s="5">
        <f>F483</f>
        <v>215</v>
      </c>
    </row>
    <row r="483" spans="1:6" ht="25.5" x14ac:dyDescent="0.2">
      <c r="A483" s="19" t="s">
        <v>27</v>
      </c>
      <c r="B483" s="18" t="s">
        <v>26</v>
      </c>
      <c r="C483" s="18" t="s">
        <v>25</v>
      </c>
      <c r="D483" s="18" t="s">
        <v>234</v>
      </c>
      <c r="E483" s="18" t="s">
        <v>24</v>
      </c>
      <c r="F483" s="5">
        <v>215</v>
      </c>
    </row>
    <row r="484" spans="1:6" ht="25.5" x14ac:dyDescent="0.2">
      <c r="A484" s="17" t="s">
        <v>23</v>
      </c>
      <c r="B484" s="15" t="s">
        <v>17</v>
      </c>
      <c r="C484" s="15"/>
      <c r="D484" s="15"/>
      <c r="E484" s="15"/>
      <c r="F484" s="2">
        <f>F485</f>
        <v>6600</v>
      </c>
    </row>
    <row r="485" spans="1:6" ht="24" customHeight="1" x14ac:dyDescent="0.2">
      <c r="A485" s="17" t="s">
        <v>22</v>
      </c>
      <c r="B485" s="15" t="s">
        <v>17</v>
      </c>
      <c r="C485" s="15" t="s">
        <v>11</v>
      </c>
      <c r="D485" s="15"/>
      <c r="E485" s="20"/>
      <c r="F485" s="9">
        <f>F486</f>
        <v>6600</v>
      </c>
    </row>
    <row r="486" spans="1:6" ht="15" customHeight="1" x14ac:dyDescent="0.2">
      <c r="A486" s="23" t="s">
        <v>21</v>
      </c>
      <c r="B486" s="20" t="s">
        <v>17</v>
      </c>
      <c r="C486" s="20" t="s">
        <v>11</v>
      </c>
      <c r="D486" s="20" t="s">
        <v>161</v>
      </c>
      <c r="E486" s="20"/>
      <c r="F486" s="9">
        <f>F487</f>
        <v>6600</v>
      </c>
    </row>
    <row r="487" spans="1:6" ht="25.5" x14ac:dyDescent="0.2">
      <c r="A487" s="24" t="s">
        <v>20</v>
      </c>
      <c r="B487" s="20" t="s">
        <v>17</v>
      </c>
      <c r="C487" s="20" t="s">
        <v>11</v>
      </c>
      <c r="D487" s="20" t="s">
        <v>241</v>
      </c>
      <c r="E487" s="20"/>
      <c r="F487" s="9">
        <f>F488</f>
        <v>6600</v>
      </c>
    </row>
    <row r="488" spans="1:6" ht="25.5" x14ac:dyDescent="0.2">
      <c r="A488" s="19" t="s">
        <v>18</v>
      </c>
      <c r="B488" s="18" t="s">
        <v>17</v>
      </c>
      <c r="C488" s="18" t="s">
        <v>11</v>
      </c>
      <c r="D488" s="18" t="s">
        <v>241</v>
      </c>
      <c r="E488" s="18" t="s">
        <v>19</v>
      </c>
      <c r="F488" s="5">
        <f>F489</f>
        <v>6600</v>
      </c>
    </row>
    <row r="489" spans="1:6" ht="24" customHeight="1" x14ac:dyDescent="0.2">
      <c r="A489" s="19" t="s">
        <v>18</v>
      </c>
      <c r="B489" s="18" t="s">
        <v>17</v>
      </c>
      <c r="C489" s="18" t="s">
        <v>11</v>
      </c>
      <c r="D489" s="18" t="s">
        <v>241</v>
      </c>
      <c r="E489" s="18" t="s">
        <v>16</v>
      </c>
      <c r="F489" s="5">
        <v>6600</v>
      </c>
    </row>
    <row r="490" spans="1:6" ht="17.25" customHeight="1" x14ac:dyDescent="0.2">
      <c r="A490" s="17" t="s">
        <v>15</v>
      </c>
      <c r="B490" s="15" t="s">
        <v>3</v>
      </c>
      <c r="C490" s="15"/>
      <c r="D490" s="15"/>
      <c r="E490" s="15"/>
      <c r="F490" s="2">
        <f>F491+F496</f>
        <v>61503.5</v>
      </c>
    </row>
    <row r="491" spans="1:6" ht="25.5" customHeight="1" x14ac:dyDescent="0.2">
      <c r="A491" s="14" t="s">
        <v>14</v>
      </c>
      <c r="B491" s="13" t="s">
        <v>3</v>
      </c>
      <c r="C491" s="13" t="s">
        <v>11</v>
      </c>
      <c r="D491" s="13"/>
      <c r="E491" s="13"/>
      <c r="F491" s="2">
        <f>F492</f>
        <v>45285.3</v>
      </c>
    </row>
    <row r="492" spans="1:6" ht="25.5" x14ac:dyDescent="0.2">
      <c r="A492" s="23" t="s">
        <v>21</v>
      </c>
      <c r="B492" s="10" t="s">
        <v>3</v>
      </c>
      <c r="C492" s="10" t="s">
        <v>11</v>
      </c>
      <c r="D492" s="20" t="s">
        <v>161</v>
      </c>
      <c r="E492" s="10"/>
      <c r="F492" s="9">
        <f>F493</f>
        <v>45285.3</v>
      </c>
    </row>
    <row r="493" spans="1:6" ht="25.5" x14ac:dyDescent="0.2">
      <c r="A493" s="12" t="s">
        <v>13</v>
      </c>
      <c r="B493" s="10" t="s">
        <v>3</v>
      </c>
      <c r="C493" s="10" t="s">
        <v>11</v>
      </c>
      <c r="D493" s="10" t="s">
        <v>242</v>
      </c>
      <c r="E493" s="10"/>
      <c r="F493" s="9">
        <f>F494</f>
        <v>45285.3</v>
      </c>
    </row>
    <row r="494" spans="1:6" x14ac:dyDescent="0.2">
      <c r="A494" s="8" t="s">
        <v>7</v>
      </c>
      <c r="B494" s="6" t="s">
        <v>3</v>
      </c>
      <c r="C494" s="6" t="s">
        <v>11</v>
      </c>
      <c r="D494" s="10" t="s">
        <v>242</v>
      </c>
      <c r="E494" s="6" t="s">
        <v>6</v>
      </c>
      <c r="F494" s="5">
        <f>F495</f>
        <v>45285.3</v>
      </c>
    </row>
    <row r="495" spans="1:6" x14ac:dyDescent="0.2">
      <c r="A495" s="8" t="s">
        <v>12</v>
      </c>
      <c r="B495" s="6" t="s">
        <v>3</v>
      </c>
      <c r="C495" s="6" t="s">
        <v>11</v>
      </c>
      <c r="D495" s="10" t="s">
        <v>242</v>
      </c>
      <c r="E495" s="6" t="s">
        <v>10</v>
      </c>
      <c r="F495" s="5">
        <v>45285.3</v>
      </c>
    </row>
    <row r="496" spans="1:6" ht="26.25" customHeight="1" x14ac:dyDescent="0.2">
      <c r="A496" s="14" t="s">
        <v>9</v>
      </c>
      <c r="B496" s="13" t="s">
        <v>3</v>
      </c>
      <c r="C496" s="13" t="s">
        <v>2</v>
      </c>
      <c r="D496" s="13"/>
      <c r="E496" s="13"/>
      <c r="F496" s="2">
        <f>F502+F497</f>
        <v>16218.2</v>
      </c>
    </row>
    <row r="497" spans="1:6" ht="18" customHeight="1" x14ac:dyDescent="0.2">
      <c r="A497" s="23" t="s">
        <v>21</v>
      </c>
      <c r="B497" s="10" t="s">
        <v>3</v>
      </c>
      <c r="C497" s="10" t="s">
        <v>2</v>
      </c>
      <c r="D497" s="20" t="s">
        <v>161</v>
      </c>
      <c r="E497" s="6"/>
      <c r="F497" s="9">
        <f>F498</f>
        <v>16218.2</v>
      </c>
    </row>
    <row r="498" spans="1:6" ht="76.5" x14ac:dyDescent="0.2">
      <c r="A498" s="12" t="s">
        <v>8</v>
      </c>
      <c r="B498" s="10" t="s">
        <v>3</v>
      </c>
      <c r="C498" s="10" t="s">
        <v>2</v>
      </c>
      <c r="D498" s="10" t="s">
        <v>243</v>
      </c>
      <c r="E498" s="10"/>
      <c r="F498" s="9">
        <f>F499</f>
        <v>16218.2</v>
      </c>
    </row>
    <row r="499" spans="1:6" x14ac:dyDescent="0.2">
      <c r="A499" s="8" t="s">
        <v>7</v>
      </c>
      <c r="B499" s="6" t="s">
        <v>3</v>
      </c>
      <c r="C499" s="6" t="s">
        <v>2</v>
      </c>
      <c r="D499" s="6" t="s">
        <v>243</v>
      </c>
      <c r="E499" s="6" t="s">
        <v>6</v>
      </c>
      <c r="F499" s="5">
        <f>F500</f>
        <v>16218.2</v>
      </c>
    </row>
    <row r="500" spans="1:6" ht="15.75" customHeight="1" x14ac:dyDescent="0.2">
      <c r="A500" s="8" t="s">
        <v>5</v>
      </c>
      <c r="B500" s="6" t="s">
        <v>3</v>
      </c>
      <c r="C500" s="6" t="s">
        <v>2</v>
      </c>
      <c r="D500" s="6" t="s">
        <v>243</v>
      </c>
      <c r="E500" s="6" t="s">
        <v>1</v>
      </c>
      <c r="F500" s="5">
        <v>16218.2</v>
      </c>
    </row>
    <row r="501" spans="1:6" x14ac:dyDescent="0.2">
      <c r="A501" s="4" t="s">
        <v>0</v>
      </c>
      <c r="B501" s="3"/>
      <c r="C501" s="3"/>
      <c r="D501" s="3"/>
      <c r="E501" s="3"/>
      <c r="F501" s="2">
        <f>F13+F97+F103+F118+F157+F181+F361+F402+F456+F475+F484+F490</f>
        <v>835111.70000000007</v>
      </c>
    </row>
  </sheetData>
  <mergeCells count="4">
    <mergeCell ref="C8:D8"/>
    <mergeCell ref="A9:D9"/>
    <mergeCell ref="A5:E6"/>
    <mergeCell ref="D1:E4"/>
  </mergeCells>
  <pageMargins left="0.78740157480314965" right="0.78740157480314965" top="0.98425196850393704" bottom="0.39370078740157483" header="0.51181102362204722" footer="0.51181102362204722"/>
  <pageSetup paperSize="9" scale="84" fitToHeight="3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1"/>
  <sheetViews>
    <sheetView tabSelected="1" workbookViewId="0">
      <selection activeCell="E1" sqref="E1:G3"/>
    </sheetView>
  </sheetViews>
  <sheetFormatPr defaultRowHeight="12.75" x14ac:dyDescent="0.2"/>
  <cols>
    <col min="1" max="1" width="52.140625" style="1" customWidth="1"/>
    <col min="2" max="2" width="9.7109375" style="1" customWidth="1"/>
    <col min="3" max="3" width="9.85546875" style="1" customWidth="1"/>
    <col min="4" max="4" width="11.5703125" style="1" customWidth="1"/>
    <col min="5" max="5" width="12.85546875" style="1" customWidth="1"/>
    <col min="6" max="6" width="9.85546875" style="1" customWidth="1"/>
    <col min="7" max="7" width="12.140625" style="1" customWidth="1"/>
    <col min="8" max="16384" width="9.140625" style="1"/>
  </cols>
  <sheetData>
    <row r="1" spans="1:7" ht="12.75" customHeight="1" x14ac:dyDescent="0.2">
      <c r="A1" s="79"/>
      <c r="B1" s="79"/>
      <c r="C1" s="79"/>
      <c r="D1" s="79"/>
      <c r="E1" s="343" t="s">
        <v>741</v>
      </c>
      <c r="F1" s="343"/>
      <c r="G1" s="343"/>
    </row>
    <row r="2" spans="1:7" x14ac:dyDescent="0.2">
      <c r="A2" s="78"/>
      <c r="B2" s="78"/>
      <c r="C2" s="78"/>
      <c r="D2" s="78"/>
      <c r="E2" s="343"/>
      <c r="F2" s="343"/>
      <c r="G2" s="343"/>
    </row>
    <row r="3" spans="1:7" ht="69" customHeight="1" x14ac:dyDescent="0.2">
      <c r="A3" s="78"/>
      <c r="B3" s="78"/>
      <c r="C3" s="78"/>
      <c r="D3" s="78"/>
      <c r="E3" s="343"/>
      <c r="F3" s="343"/>
      <c r="G3" s="343"/>
    </row>
    <row r="4" spans="1:7" x14ac:dyDescent="0.2">
      <c r="A4" s="78"/>
      <c r="B4" s="78"/>
      <c r="C4" s="78"/>
      <c r="D4" s="78"/>
      <c r="E4" s="77"/>
      <c r="F4" s="76"/>
      <c r="G4" s="76"/>
    </row>
    <row r="5" spans="1:7" x14ac:dyDescent="0.2">
      <c r="A5" s="369" t="s">
        <v>264</v>
      </c>
      <c r="B5" s="369"/>
      <c r="C5" s="369"/>
      <c r="D5" s="369"/>
      <c r="E5" s="369"/>
      <c r="F5" s="369"/>
      <c r="G5" s="369"/>
    </row>
    <row r="6" spans="1:7" ht="21" customHeight="1" x14ac:dyDescent="0.2">
      <c r="A6" s="369"/>
      <c r="B6" s="369"/>
      <c r="C6" s="369"/>
      <c r="D6" s="369"/>
      <c r="E6" s="369"/>
      <c r="F6" s="369"/>
      <c r="G6" s="369"/>
    </row>
    <row r="7" spans="1:7" x14ac:dyDescent="0.2">
      <c r="A7" s="74"/>
      <c r="B7" s="74"/>
      <c r="C7" s="74"/>
      <c r="D7" s="74"/>
      <c r="E7" s="74"/>
      <c r="F7" s="75"/>
      <c r="G7" s="75"/>
    </row>
    <row r="8" spans="1:7" x14ac:dyDescent="0.2">
      <c r="A8" s="74"/>
      <c r="B8" s="74"/>
      <c r="C8" s="74"/>
      <c r="D8" s="74"/>
      <c r="E8" s="74"/>
      <c r="F8" s="371" t="s">
        <v>160</v>
      </c>
      <c r="G8" s="371"/>
    </row>
    <row r="9" spans="1:7" ht="15.75" x14ac:dyDescent="0.25">
      <c r="A9" s="369" t="s">
        <v>265</v>
      </c>
      <c r="B9" s="369"/>
      <c r="C9" s="369"/>
      <c r="D9" s="369"/>
      <c r="E9" s="369"/>
      <c r="F9" s="369"/>
      <c r="G9" s="369"/>
    </row>
    <row r="10" spans="1:7" ht="15.75" x14ac:dyDescent="0.25">
      <c r="A10" s="73"/>
      <c r="B10" s="73"/>
      <c r="C10" s="72"/>
      <c r="D10" s="72"/>
      <c r="E10" s="72"/>
      <c r="F10" s="72"/>
      <c r="G10" s="72"/>
    </row>
    <row r="11" spans="1:7" ht="47.25" x14ac:dyDescent="0.2">
      <c r="A11" s="71" t="s">
        <v>159</v>
      </c>
      <c r="B11" s="71" t="s">
        <v>158</v>
      </c>
      <c r="C11" s="71" t="s">
        <v>157</v>
      </c>
      <c r="D11" s="71" t="s">
        <v>156</v>
      </c>
      <c r="E11" s="71" t="s">
        <v>155</v>
      </c>
      <c r="F11" s="71" t="s">
        <v>154</v>
      </c>
      <c r="G11" s="71" t="s">
        <v>153</v>
      </c>
    </row>
    <row r="12" spans="1:7" ht="15.75" x14ac:dyDescent="0.2">
      <c r="A12" s="70" t="s">
        <v>152</v>
      </c>
      <c r="B12" s="69">
        <v>203</v>
      </c>
      <c r="C12" s="68"/>
      <c r="D12" s="68"/>
      <c r="E12" s="68"/>
      <c r="F12" s="68"/>
      <c r="G12" s="67">
        <f>G501</f>
        <v>835111.70000000007</v>
      </c>
    </row>
    <row r="13" spans="1:7" x14ac:dyDescent="0.2">
      <c r="A13" s="66" t="s">
        <v>151</v>
      </c>
      <c r="B13" s="16" t="s">
        <v>4</v>
      </c>
      <c r="C13" s="16" t="s">
        <v>11</v>
      </c>
      <c r="D13" s="16"/>
      <c r="E13" s="16"/>
      <c r="F13" s="16"/>
      <c r="G13" s="2">
        <f>G14+G19+G24+G66+G71+G87+G92+G82</f>
        <v>38345.599999999991</v>
      </c>
    </row>
    <row r="14" spans="1:7" ht="25.5" x14ac:dyDescent="0.2">
      <c r="A14" s="66" t="s">
        <v>150</v>
      </c>
      <c r="B14" s="16" t="s">
        <v>4</v>
      </c>
      <c r="C14" s="16" t="s">
        <v>149</v>
      </c>
      <c r="D14" s="16" t="s">
        <v>148</v>
      </c>
      <c r="E14" s="16"/>
      <c r="F14" s="16"/>
      <c r="G14" s="2">
        <f>G15</f>
        <v>1409.5</v>
      </c>
    </row>
    <row r="15" spans="1:7" ht="20.25" customHeight="1" x14ac:dyDescent="0.2">
      <c r="A15" s="23" t="s">
        <v>21</v>
      </c>
      <c r="B15" s="16" t="s">
        <v>4</v>
      </c>
      <c r="C15" s="21" t="s">
        <v>11</v>
      </c>
      <c r="D15" s="21" t="s">
        <v>25</v>
      </c>
      <c r="E15" s="21" t="s">
        <v>161</v>
      </c>
      <c r="F15" s="21"/>
      <c r="G15" s="9">
        <f>G16</f>
        <v>1409.5</v>
      </c>
    </row>
    <row r="16" spans="1:7" x14ac:dyDescent="0.2">
      <c r="A16" s="23" t="s">
        <v>147</v>
      </c>
      <c r="B16" s="16" t="s">
        <v>4</v>
      </c>
      <c r="C16" s="21" t="s">
        <v>11</v>
      </c>
      <c r="D16" s="21" t="s">
        <v>25</v>
      </c>
      <c r="E16" s="21" t="s">
        <v>256</v>
      </c>
      <c r="F16" s="21"/>
      <c r="G16" s="9">
        <f>G17</f>
        <v>1409.5</v>
      </c>
    </row>
    <row r="17" spans="1:7" ht="51" x14ac:dyDescent="0.2">
      <c r="A17" s="19" t="s">
        <v>76</v>
      </c>
      <c r="B17" s="16" t="s">
        <v>4</v>
      </c>
      <c r="C17" s="18" t="s">
        <v>11</v>
      </c>
      <c r="D17" s="18" t="s">
        <v>25</v>
      </c>
      <c r="E17" s="28" t="s">
        <v>256</v>
      </c>
      <c r="F17" s="18" t="s">
        <v>75</v>
      </c>
      <c r="G17" s="5">
        <f>G18</f>
        <v>1409.5</v>
      </c>
    </row>
    <row r="18" spans="1:7" ht="25.5" x14ac:dyDescent="0.2">
      <c r="A18" s="19" t="s">
        <v>134</v>
      </c>
      <c r="B18" s="16" t="s">
        <v>4</v>
      </c>
      <c r="C18" s="18" t="s">
        <v>11</v>
      </c>
      <c r="D18" s="18" t="s">
        <v>25</v>
      </c>
      <c r="E18" s="28" t="s">
        <v>256</v>
      </c>
      <c r="F18" s="18" t="s">
        <v>133</v>
      </c>
      <c r="G18" s="5">
        <v>1409.5</v>
      </c>
    </row>
    <row r="19" spans="1:7" ht="38.25" x14ac:dyDescent="0.2">
      <c r="A19" s="17" t="s">
        <v>146</v>
      </c>
      <c r="B19" s="16" t="s">
        <v>4</v>
      </c>
      <c r="C19" s="15" t="s">
        <v>11</v>
      </c>
      <c r="D19" s="15" t="s">
        <v>2</v>
      </c>
      <c r="E19" s="15"/>
      <c r="F19" s="15"/>
      <c r="G19" s="2">
        <f>G20</f>
        <v>397.1</v>
      </c>
    </row>
    <row r="20" spans="1:7" x14ac:dyDescent="0.2">
      <c r="A20" s="23" t="s">
        <v>21</v>
      </c>
      <c r="B20" s="16" t="s">
        <v>4</v>
      </c>
      <c r="C20" s="20" t="s">
        <v>11</v>
      </c>
      <c r="D20" s="20" t="s">
        <v>2</v>
      </c>
      <c r="E20" s="21" t="s">
        <v>161</v>
      </c>
      <c r="F20" s="20"/>
      <c r="G20" s="9">
        <f>G21</f>
        <v>397.1</v>
      </c>
    </row>
    <row r="21" spans="1:7" ht="25.5" x14ac:dyDescent="0.2">
      <c r="A21" s="24" t="s">
        <v>145</v>
      </c>
      <c r="B21" s="16" t="s">
        <v>4</v>
      </c>
      <c r="C21" s="20" t="s">
        <v>11</v>
      </c>
      <c r="D21" s="20" t="s">
        <v>2</v>
      </c>
      <c r="E21" s="21" t="s">
        <v>255</v>
      </c>
      <c r="F21" s="20"/>
      <c r="G21" s="9">
        <f>G22</f>
        <v>397.1</v>
      </c>
    </row>
    <row r="22" spans="1:7" ht="51" x14ac:dyDescent="0.2">
      <c r="A22" s="19" t="s">
        <v>76</v>
      </c>
      <c r="B22" s="16" t="s">
        <v>4</v>
      </c>
      <c r="C22" s="18" t="s">
        <v>11</v>
      </c>
      <c r="D22" s="18" t="s">
        <v>2</v>
      </c>
      <c r="E22" s="28" t="s">
        <v>255</v>
      </c>
      <c r="F22" s="18" t="s">
        <v>75</v>
      </c>
      <c r="G22" s="5">
        <f>G23</f>
        <v>397.1</v>
      </c>
    </row>
    <row r="23" spans="1:7" ht="25.5" x14ac:dyDescent="0.2">
      <c r="A23" s="19" t="s">
        <v>134</v>
      </c>
      <c r="B23" s="16" t="s">
        <v>4</v>
      </c>
      <c r="C23" s="18" t="s">
        <v>11</v>
      </c>
      <c r="D23" s="18" t="s">
        <v>2</v>
      </c>
      <c r="E23" s="28" t="s">
        <v>255</v>
      </c>
      <c r="F23" s="18" t="s">
        <v>133</v>
      </c>
      <c r="G23" s="5">
        <v>397.1</v>
      </c>
    </row>
    <row r="24" spans="1:7" ht="38.25" x14ac:dyDescent="0.2">
      <c r="A24" s="17" t="s">
        <v>144</v>
      </c>
      <c r="B24" s="16" t="s">
        <v>4</v>
      </c>
      <c r="C24" s="15" t="s">
        <v>11</v>
      </c>
      <c r="D24" s="15" t="s">
        <v>48</v>
      </c>
      <c r="E24" s="15"/>
      <c r="F24" s="15"/>
      <c r="G24" s="65">
        <f>G25</f>
        <v>33512.099999999991</v>
      </c>
    </row>
    <row r="25" spans="1:7" x14ac:dyDescent="0.2">
      <c r="A25" s="23" t="s">
        <v>21</v>
      </c>
      <c r="B25" s="16" t="s">
        <v>4</v>
      </c>
      <c r="C25" s="20" t="s">
        <v>11</v>
      </c>
      <c r="D25" s="20" t="s">
        <v>48</v>
      </c>
      <c r="E25" s="21" t="s">
        <v>161</v>
      </c>
      <c r="F25" s="20"/>
      <c r="G25" s="9">
        <f>G26+G29+G34+G39+G44+G49+G56+G61</f>
        <v>33512.099999999991</v>
      </c>
    </row>
    <row r="26" spans="1:7" ht="33.75" customHeight="1" x14ac:dyDescent="0.2">
      <c r="A26" s="61" t="s">
        <v>137</v>
      </c>
      <c r="B26" s="16" t="s">
        <v>4</v>
      </c>
      <c r="C26" s="18" t="s">
        <v>11</v>
      </c>
      <c r="D26" s="18" t="s">
        <v>48</v>
      </c>
      <c r="E26" s="28" t="s">
        <v>162</v>
      </c>
      <c r="F26" s="18"/>
      <c r="G26" s="5">
        <f>G27</f>
        <v>21798.5</v>
      </c>
    </row>
    <row r="27" spans="1:7" ht="51" x14ac:dyDescent="0.2">
      <c r="A27" s="19" t="s">
        <v>76</v>
      </c>
      <c r="B27" s="16" t="s">
        <v>4</v>
      </c>
      <c r="C27" s="18" t="s">
        <v>11</v>
      </c>
      <c r="D27" s="18" t="s">
        <v>48</v>
      </c>
      <c r="E27" s="28" t="s">
        <v>162</v>
      </c>
      <c r="F27" s="18" t="s">
        <v>75</v>
      </c>
      <c r="G27" s="47">
        <f>G28</f>
        <v>21798.5</v>
      </c>
    </row>
    <row r="28" spans="1:7" ht="25.5" x14ac:dyDescent="0.2">
      <c r="A28" s="19" t="s">
        <v>134</v>
      </c>
      <c r="B28" s="16" t="s">
        <v>4</v>
      </c>
      <c r="C28" s="18" t="s">
        <v>11</v>
      </c>
      <c r="D28" s="18" t="s">
        <v>48</v>
      </c>
      <c r="E28" s="28" t="s">
        <v>162</v>
      </c>
      <c r="F28" s="18" t="s">
        <v>133</v>
      </c>
      <c r="G28" s="47">
        <v>21798.5</v>
      </c>
    </row>
    <row r="29" spans="1:7" ht="25.5" x14ac:dyDescent="0.2">
      <c r="A29" s="19" t="s">
        <v>45</v>
      </c>
      <c r="B29" s="16" t="s">
        <v>4</v>
      </c>
      <c r="C29" s="18" t="s">
        <v>11</v>
      </c>
      <c r="D29" s="18" t="s">
        <v>48</v>
      </c>
      <c r="E29" s="28" t="s">
        <v>163</v>
      </c>
      <c r="F29" s="18"/>
      <c r="G29" s="5">
        <f>G30+G32</f>
        <v>7488.3</v>
      </c>
    </row>
    <row r="30" spans="1:7" ht="25.5" x14ac:dyDescent="0.2">
      <c r="A30" s="19" t="s">
        <v>29</v>
      </c>
      <c r="B30" s="16" t="s">
        <v>4</v>
      </c>
      <c r="C30" s="18" t="s">
        <v>11</v>
      </c>
      <c r="D30" s="18" t="s">
        <v>48</v>
      </c>
      <c r="E30" s="28" t="s">
        <v>163</v>
      </c>
      <c r="F30" s="18" t="s">
        <v>28</v>
      </c>
      <c r="G30" s="47">
        <f>G31</f>
        <v>6886.3</v>
      </c>
    </row>
    <row r="31" spans="1:7" ht="25.5" x14ac:dyDescent="0.2">
      <c r="A31" s="19" t="s">
        <v>27</v>
      </c>
      <c r="B31" s="16" t="s">
        <v>4</v>
      </c>
      <c r="C31" s="18" t="s">
        <v>11</v>
      </c>
      <c r="D31" s="18" t="s">
        <v>48</v>
      </c>
      <c r="E31" s="28" t="s">
        <v>163</v>
      </c>
      <c r="F31" s="18" t="s">
        <v>24</v>
      </c>
      <c r="G31" s="47">
        <v>6886.3</v>
      </c>
    </row>
    <row r="32" spans="1:7" x14ac:dyDescent="0.2">
      <c r="A32" s="19" t="s">
        <v>72</v>
      </c>
      <c r="B32" s="16" t="s">
        <v>4</v>
      </c>
      <c r="C32" s="18" t="s">
        <v>11</v>
      </c>
      <c r="D32" s="18" t="s">
        <v>48</v>
      </c>
      <c r="E32" s="28" t="s">
        <v>163</v>
      </c>
      <c r="F32" s="18" t="s">
        <v>71</v>
      </c>
      <c r="G32" s="5">
        <f>G33</f>
        <v>602</v>
      </c>
    </row>
    <row r="33" spans="1:7" x14ac:dyDescent="0.2">
      <c r="A33" s="19" t="s">
        <v>70</v>
      </c>
      <c r="B33" s="16" t="s">
        <v>4</v>
      </c>
      <c r="C33" s="18" t="s">
        <v>11</v>
      </c>
      <c r="D33" s="18" t="s">
        <v>48</v>
      </c>
      <c r="E33" s="28" t="s">
        <v>163</v>
      </c>
      <c r="F33" s="18" t="s">
        <v>69</v>
      </c>
      <c r="G33" s="5">
        <v>602</v>
      </c>
    </row>
    <row r="34" spans="1:7" ht="38.25" x14ac:dyDescent="0.2">
      <c r="A34" s="24" t="s">
        <v>62</v>
      </c>
      <c r="B34" s="16" t="s">
        <v>4</v>
      </c>
      <c r="C34" s="20" t="s">
        <v>11</v>
      </c>
      <c r="D34" s="20" t="s">
        <v>48</v>
      </c>
      <c r="E34" s="20" t="s">
        <v>172</v>
      </c>
      <c r="F34" s="20"/>
      <c r="G34" s="9">
        <f>G35+G37</f>
        <v>1290</v>
      </c>
    </row>
    <row r="35" spans="1:7" ht="51" x14ac:dyDescent="0.2">
      <c r="A35" s="19" t="s">
        <v>76</v>
      </c>
      <c r="B35" s="16" t="s">
        <v>4</v>
      </c>
      <c r="C35" s="18" t="s">
        <v>11</v>
      </c>
      <c r="D35" s="18" t="s">
        <v>48</v>
      </c>
      <c r="E35" s="18" t="s">
        <v>172</v>
      </c>
      <c r="F35" s="18" t="s">
        <v>75</v>
      </c>
      <c r="G35" s="5">
        <f>G36</f>
        <v>1169.0999999999999</v>
      </c>
    </row>
    <row r="36" spans="1:7" ht="25.5" x14ac:dyDescent="0.2">
      <c r="A36" s="19" t="s">
        <v>134</v>
      </c>
      <c r="B36" s="16" t="s">
        <v>4</v>
      </c>
      <c r="C36" s="18" t="s">
        <v>11</v>
      </c>
      <c r="D36" s="18" t="s">
        <v>48</v>
      </c>
      <c r="E36" s="18" t="s">
        <v>172</v>
      </c>
      <c r="F36" s="18" t="s">
        <v>133</v>
      </c>
      <c r="G36" s="5">
        <v>1169.0999999999999</v>
      </c>
    </row>
    <row r="37" spans="1:7" ht="25.5" x14ac:dyDescent="0.2">
      <c r="A37" s="19" t="s">
        <v>29</v>
      </c>
      <c r="B37" s="16" t="s">
        <v>4</v>
      </c>
      <c r="C37" s="18" t="s">
        <v>11</v>
      </c>
      <c r="D37" s="18" t="s">
        <v>48</v>
      </c>
      <c r="E37" s="18" t="s">
        <v>172</v>
      </c>
      <c r="F37" s="18" t="s">
        <v>28</v>
      </c>
      <c r="G37" s="5">
        <f>G38</f>
        <v>120.9</v>
      </c>
    </row>
    <row r="38" spans="1:7" ht="25.5" x14ac:dyDescent="0.2">
      <c r="A38" s="19" t="s">
        <v>27</v>
      </c>
      <c r="B38" s="16" t="s">
        <v>4</v>
      </c>
      <c r="C38" s="18" t="s">
        <v>11</v>
      </c>
      <c r="D38" s="18" t="s">
        <v>48</v>
      </c>
      <c r="E38" s="18" t="s">
        <v>172</v>
      </c>
      <c r="F38" s="18" t="s">
        <v>24</v>
      </c>
      <c r="G38" s="5">
        <v>120.9</v>
      </c>
    </row>
    <row r="39" spans="1:7" ht="25.5" x14ac:dyDescent="0.2">
      <c r="A39" s="24" t="s">
        <v>143</v>
      </c>
      <c r="B39" s="16" t="s">
        <v>4</v>
      </c>
      <c r="C39" s="20" t="s">
        <v>11</v>
      </c>
      <c r="D39" s="20" t="s">
        <v>48</v>
      </c>
      <c r="E39" s="20" t="s">
        <v>546</v>
      </c>
      <c r="F39" s="20"/>
      <c r="G39" s="9">
        <f>G40+G42</f>
        <v>746.5</v>
      </c>
    </row>
    <row r="40" spans="1:7" ht="51" x14ac:dyDescent="0.2">
      <c r="A40" s="19" t="s">
        <v>76</v>
      </c>
      <c r="B40" s="16" t="s">
        <v>4</v>
      </c>
      <c r="C40" s="18" t="s">
        <v>11</v>
      </c>
      <c r="D40" s="18" t="s">
        <v>48</v>
      </c>
      <c r="E40" s="18" t="s">
        <v>546</v>
      </c>
      <c r="F40" s="18" t="s">
        <v>75</v>
      </c>
      <c r="G40" s="5">
        <f>G41</f>
        <v>612.1</v>
      </c>
    </row>
    <row r="41" spans="1:7" ht="25.5" x14ac:dyDescent="0.2">
      <c r="A41" s="19" t="s">
        <v>139</v>
      </c>
      <c r="B41" s="16" t="s">
        <v>4</v>
      </c>
      <c r="C41" s="18" t="s">
        <v>11</v>
      </c>
      <c r="D41" s="18" t="s">
        <v>48</v>
      </c>
      <c r="E41" s="18" t="s">
        <v>546</v>
      </c>
      <c r="F41" s="18" t="s">
        <v>133</v>
      </c>
      <c r="G41" s="5">
        <v>612.1</v>
      </c>
    </row>
    <row r="42" spans="1:7" ht="25.5" x14ac:dyDescent="0.2">
      <c r="A42" s="19" t="s">
        <v>29</v>
      </c>
      <c r="B42" s="16" t="s">
        <v>4</v>
      </c>
      <c r="C42" s="18" t="s">
        <v>11</v>
      </c>
      <c r="D42" s="18" t="s">
        <v>48</v>
      </c>
      <c r="E42" s="18" t="s">
        <v>546</v>
      </c>
      <c r="F42" s="18" t="s">
        <v>28</v>
      </c>
      <c r="G42" s="5">
        <f>G43</f>
        <v>134.4</v>
      </c>
    </row>
    <row r="43" spans="1:7" ht="25.5" x14ac:dyDescent="0.2">
      <c r="A43" s="19" t="s">
        <v>27</v>
      </c>
      <c r="B43" s="16" t="s">
        <v>4</v>
      </c>
      <c r="C43" s="18" t="s">
        <v>11</v>
      </c>
      <c r="D43" s="18" t="s">
        <v>48</v>
      </c>
      <c r="E43" s="18" t="s">
        <v>546</v>
      </c>
      <c r="F43" s="18" t="s">
        <v>24</v>
      </c>
      <c r="G43" s="5">
        <v>134.4</v>
      </c>
    </row>
    <row r="44" spans="1:7" ht="38.25" x14ac:dyDescent="0.2">
      <c r="A44" s="24" t="s">
        <v>54</v>
      </c>
      <c r="B44" s="16" t="s">
        <v>4</v>
      </c>
      <c r="C44" s="20" t="s">
        <v>11</v>
      </c>
      <c r="D44" s="20" t="s">
        <v>48</v>
      </c>
      <c r="E44" s="20" t="s">
        <v>547</v>
      </c>
      <c r="F44" s="20"/>
      <c r="G44" s="9">
        <f>G45+G47</f>
        <v>1732.9</v>
      </c>
    </row>
    <row r="45" spans="1:7" ht="51" x14ac:dyDescent="0.2">
      <c r="A45" s="19" t="s">
        <v>76</v>
      </c>
      <c r="B45" s="16" t="s">
        <v>4</v>
      </c>
      <c r="C45" s="18" t="s">
        <v>11</v>
      </c>
      <c r="D45" s="18" t="s">
        <v>48</v>
      </c>
      <c r="E45" s="18" t="s">
        <v>547</v>
      </c>
      <c r="F45" s="18" t="s">
        <v>75</v>
      </c>
      <c r="G45" s="5">
        <f>G46</f>
        <v>1332.9</v>
      </c>
    </row>
    <row r="46" spans="1:7" ht="25.5" x14ac:dyDescent="0.2">
      <c r="A46" s="19" t="s">
        <v>134</v>
      </c>
      <c r="B46" s="16" t="s">
        <v>4</v>
      </c>
      <c r="C46" s="18" t="s">
        <v>11</v>
      </c>
      <c r="D46" s="18" t="s">
        <v>48</v>
      </c>
      <c r="E46" s="18" t="s">
        <v>547</v>
      </c>
      <c r="F46" s="18" t="s">
        <v>133</v>
      </c>
      <c r="G46" s="5">
        <v>1332.9</v>
      </c>
    </row>
    <row r="47" spans="1:7" ht="25.5" x14ac:dyDescent="0.2">
      <c r="A47" s="19" t="s">
        <v>29</v>
      </c>
      <c r="B47" s="16" t="s">
        <v>4</v>
      </c>
      <c r="C47" s="18" t="s">
        <v>11</v>
      </c>
      <c r="D47" s="18" t="s">
        <v>48</v>
      </c>
      <c r="E47" s="18" t="s">
        <v>547</v>
      </c>
      <c r="F47" s="18" t="s">
        <v>28</v>
      </c>
      <c r="G47" s="5">
        <f>G48</f>
        <v>400</v>
      </c>
    </row>
    <row r="48" spans="1:7" ht="25.5" x14ac:dyDescent="0.2">
      <c r="A48" s="19" t="s">
        <v>27</v>
      </c>
      <c r="B48" s="16" t="s">
        <v>4</v>
      </c>
      <c r="C48" s="18" t="s">
        <v>11</v>
      </c>
      <c r="D48" s="18" t="s">
        <v>48</v>
      </c>
      <c r="E48" s="18" t="s">
        <v>547</v>
      </c>
      <c r="F48" s="18" t="s">
        <v>24</v>
      </c>
      <c r="G48" s="5">
        <v>400</v>
      </c>
    </row>
    <row r="49" spans="1:7" ht="25.5" x14ac:dyDescent="0.2">
      <c r="A49" s="12" t="s">
        <v>142</v>
      </c>
      <c r="B49" s="7" t="s">
        <v>4</v>
      </c>
      <c r="C49" s="10" t="s">
        <v>11</v>
      </c>
      <c r="D49" s="10" t="s">
        <v>48</v>
      </c>
      <c r="E49" s="10" t="s">
        <v>164</v>
      </c>
      <c r="F49" s="20"/>
      <c r="G49" s="9">
        <f>G50+G52+G54</f>
        <v>5</v>
      </c>
    </row>
    <row r="50" spans="1:7" ht="51" x14ac:dyDescent="0.2">
      <c r="A50" s="19" t="s">
        <v>76</v>
      </c>
      <c r="B50" s="7" t="s">
        <v>4</v>
      </c>
      <c r="C50" s="6" t="s">
        <v>11</v>
      </c>
      <c r="D50" s="6" t="s">
        <v>48</v>
      </c>
      <c r="E50" s="6" t="s">
        <v>164</v>
      </c>
      <c r="F50" s="18" t="s">
        <v>75</v>
      </c>
      <c r="G50" s="5">
        <f>G51</f>
        <v>3.1</v>
      </c>
    </row>
    <row r="51" spans="1:7" ht="25.5" x14ac:dyDescent="0.2">
      <c r="A51" s="19" t="s">
        <v>134</v>
      </c>
      <c r="B51" s="7" t="s">
        <v>4</v>
      </c>
      <c r="C51" s="6" t="s">
        <v>11</v>
      </c>
      <c r="D51" s="6" t="s">
        <v>48</v>
      </c>
      <c r="E51" s="6" t="s">
        <v>164</v>
      </c>
      <c r="F51" s="18" t="s">
        <v>133</v>
      </c>
      <c r="G51" s="5">
        <v>3.1</v>
      </c>
    </row>
    <row r="52" spans="1:7" ht="25.5" x14ac:dyDescent="0.2">
      <c r="A52" s="19" t="s">
        <v>29</v>
      </c>
      <c r="B52" s="7" t="s">
        <v>4</v>
      </c>
      <c r="C52" s="6" t="s">
        <v>11</v>
      </c>
      <c r="D52" s="6" t="s">
        <v>48</v>
      </c>
      <c r="E52" s="6" t="s">
        <v>164</v>
      </c>
      <c r="F52" s="18" t="s">
        <v>28</v>
      </c>
      <c r="G52" s="5">
        <f>G53</f>
        <v>0.4</v>
      </c>
    </row>
    <row r="53" spans="1:7" ht="25.5" x14ac:dyDescent="0.2">
      <c r="A53" s="19" t="s">
        <v>27</v>
      </c>
      <c r="B53" s="7" t="s">
        <v>4</v>
      </c>
      <c r="C53" s="6" t="s">
        <v>11</v>
      </c>
      <c r="D53" s="6" t="s">
        <v>48</v>
      </c>
      <c r="E53" s="6" t="s">
        <v>164</v>
      </c>
      <c r="F53" s="18" t="s">
        <v>24</v>
      </c>
      <c r="G53" s="5">
        <v>0.4</v>
      </c>
    </row>
    <row r="54" spans="1:7" x14ac:dyDescent="0.2">
      <c r="A54" s="19" t="s">
        <v>105</v>
      </c>
      <c r="B54" s="7" t="s">
        <v>4</v>
      </c>
      <c r="C54" s="6" t="s">
        <v>11</v>
      </c>
      <c r="D54" s="6" t="s">
        <v>48</v>
      </c>
      <c r="E54" s="6" t="s">
        <v>164</v>
      </c>
      <c r="F54" s="18" t="s">
        <v>6</v>
      </c>
      <c r="G54" s="5">
        <f>G55</f>
        <v>1.5</v>
      </c>
    </row>
    <row r="55" spans="1:7" x14ac:dyDescent="0.2">
      <c r="A55" s="19" t="s">
        <v>125</v>
      </c>
      <c r="B55" s="7" t="s">
        <v>4</v>
      </c>
      <c r="C55" s="6" t="s">
        <v>11</v>
      </c>
      <c r="D55" s="6" t="s">
        <v>48</v>
      </c>
      <c r="E55" s="6" t="s">
        <v>164</v>
      </c>
      <c r="F55" s="18" t="s">
        <v>124</v>
      </c>
      <c r="G55" s="5">
        <v>1.5</v>
      </c>
    </row>
    <row r="56" spans="1:7" ht="51" x14ac:dyDescent="0.2">
      <c r="A56" s="12" t="s">
        <v>141</v>
      </c>
      <c r="B56" s="7" t="s">
        <v>4</v>
      </c>
      <c r="C56" s="10" t="s">
        <v>11</v>
      </c>
      <c r="D56" s="10" t="s">
        <v>48</v>
      </c>
      <c r="E56" s="10" t="s">
        <v>165</v>
      </c>
      <c r="F56" s="10"/>
      <c r="G56" s="9">
        <f>G57+G59</f>
        <v>80.2</v>
      </c>
    </row>
    <row r="57" spans="1:7" ht="51" x14ac:dyDescent="0.2">
      <c r="A57" s="19" t="s">
        <v>76</v>
      </c>
      <c r="B57" s="7" t="s">
        <v>4</v>
      </c>
      <c r="C57" s="6" t="s">
        <v>11</v>
      </c>
      <c r="D57" s="6" t="s">
        <v>48</v>
      </c>
      <c r="E57" s="6" t="s">
        <v>165</v>
      </c>
      <c r="F57" s="18" t="s">
        <v>75</v>
      </c>
      <c r="G57" s="5">
        <f>G58</f>
        <v>72.400000000000006</v>
      </c>
    </row>
    <row r="58" spans="1:7" ht="25.5" x14ac:dyDescent="0.2">
      <c r="A58" s="19" t="s">
        <v>134</v>
      </c>
      <c r="B58" s="7" t="s">
        <v>4</v>
      </c>
      <c r="C58" s="6" t="s">
        <v>11</v>
      </c>
      <c r="D58" s="6" t="s">
        <v>48</v>
      </c>
      <c r="E58" s="6" t="s">
        <v>165</v>
      </c>
      <c r="F58" s="18" t="s">
        <v>133</v>
      </c>
      <c r="G58" s="5">
        <v>72.400000000000006</v>
      </c>
    </row>
    <row r="59" spans="1:7" ht="25.5" x14ac:dyDescent="0.2">
      <c r="A59" s="19" t="s">
        <v>29</v>
      </c>
      <c r="B59" s="7" t="s">
        <v>4</v>
      </c>
      <c r="C59" s="6" t="s">
        <v>11</v>
      </c>
      <c r="D59" s="6" t="s">
        <v>48</v>
      </c>
      <c r="E59" s="6" t="s">
        <v>165</v>
      </c>
      <c r="F59" s="18" t="s">
        <v>28</v>
      </c>
      <c r="G59" s="5">
        <f>G60</f>
        <v>7.8</v>
      </c>
    </row>
    <row r="60" spans="1:7" ht="25.5" x14ac:dyDescent="0.2">
      <c r="A60" s="19" t="s">
        <v>27</v>
      </c>
      <c r="B60" s="7" t="s">
        <v>4</v>
      </c>
      <c r="C60" s="6" t="s">
        <v>11</v>
      </c>
      <c r="D60" s="6" t="s">
        <v>48</v>
      </c>
      <c r="E60" s="6" t="s">
        <v>165</v>
      </c>
      <c r="F60" s="18" t="s">
        <v>24</v>
      </c>
      <c r="G60" s="5">
        <v>7.8</v>
      </c>
    </row>
    <row r="61" spans="1:7" ht="55.5" customHeight="1" x14ac:dyDescent="0.2">
      <c r="A61" s="64" t="s">
        <v>140</v>
      </c>
      <c r="B61" s="7" t="s">
        <v>4</v>
      </c>
      <c r="C61" s="10" t="s">
        <v>11</v>
      </c>
      <c r="D61" s="10" t="s">
        <v>48</v>
      </c>
      <c r="E61" s="10" t="s">
        <v>166</v>
      </c>
      <c r="F61" s="10"/>
      <c r="G61" s="9">
        <f>G64+G62</f>
        <v>370.7</v>
      </c>
    </row>
    <row r="62" spans="1:7" ht="51" x14ac:dyDescent="0.2">
      <c r="A62" s="19" t="s">
        <v>76</v>
      </c>
      <c r="B62" s="16" t="s">
        <v>4</v>
      </c>
      <c r="C62" s="18" t="s">
        <v>11</v>
      </c>
      <c r="D62" s="18" t="s">
        <v>48</v>
      </c>
      <c r="E62" s="6" t="s">
        <v>166</v>
      </c>
      <c r="F62" s="18" t="s">
        <v>75</v>
      </c>
      <c r="G62" s="5">
        <f>G63</f>
        <v>338.5</v>
      </c>
    </row>
    <row r="63" spans="1:7" ht="25.5" x14ac:dyDescent="0.2">
      <c r="A63" s="19" t="s">
        <v>139</v>
      </c>
      <c r="B63" s="16" t="s">
        <v>4</v>
      </c>
      <c r="C63" s="18" t="s">
        <v>11</v>
      </c>
      <c r="D63" s="18" t="s">
        <v>48</v>
      </c>
      <c r="E63" s="6" t="s">
        <v>166</v>
      </c>
      <c r="F63" s="18" t="s">
        <v>133</v>
      </c>
      <c r="G63" s="5">
        <v>338.5</v>
      </c>
    </row>
    <row r="64" spans="1:7" ht="25.5" x14ac:dyDescent="0.2">
      <c r="A64" s="63" t="s">
        <v>29</v>
      </c>
      <c r="B64" s="7" t="s">
        <v>4</v>
      </c>
      <c r="C64" s="6" t="s">
        <v>11</v>
      </c>
      <c r="D64" s="6" t="s">
        <v>48</v>
      </c>
      <c r="E64" s="6" t="s">
        <v>166</v>
      </c>
      <c r="F64" s="62" t="s">
        <v>28</v>
      </c>
      <c r="G64" s="5">
        <f>G65</f>
        <v>32.200000000000003</v>
      </c>
    </row>
    <row r="65" spans="1:7" ht="25.5" x14ac:dyDescent="0.2">
      <c r="A65" s="63" t="s">
        <v>27</v>
      </c>
      <c r="B65" s="7" t="s">
        <v>4</v>
      </c>
      <c r="C65" s="6" t="s">
        <v>11</v>
      </c>
      <c r="D65" s="6" t="s">
        <v>48</v>
      </c>
      <c r="E65" s="6" t="s">
        <v>166</v>
      </c>
      <c r="F65" s="62" t="s">
        <v>24</v>
      </c>
      <c r="G65" s="5">
        <v>32.200000000000003</v>
      </c>
    </row>
    <row r="66" spans="1:7" ht="13.5" x14ac:dyDescent="0.25">
      <c r="A66" s="80" t="s">
        <v>167</v>
      </c>
      <c r="B66" s="7" t="s">
        <v>4</v>
      </c>
      <c r="C66" s="13" t="s">
        <v>11</v>
      </c>
      <c r="D66" s="13" t="s">
        <v>102</v>
      </c>
      <c r="E66" s="81"/>
      <c r="F66" s="82"/>
      <c r="G66" s="2">
        <f>G67</f>
        <v>0</v>
      </c>
    </row>
    <row r="67" spans="1:7" ht="18" customHeight="1" x14ac:dyDescent="0.2">
      <c r="A67" s="23" t="s">
        <v>21</v>
      </c>
      <c r="B67" s="7" t="s">
        <v>4</v>
      </c>
      <c r="C67" s="10" t="s">
        <v>11</v>
      </c>
      <c r="D67" s="10" t="s">
        <v>102</v>
      </c>
      <c r="E67" s="21" t="s">
        <v>161</v>
      </c>
      <c r="F67" s="82"/>
      <c r="G67" s="9">
        <f>G68</f>
        <v>0</v>
      </c>
    </row>
    <row r="68" spans="1:7" ht="38.25" x14ac:dyDescent="0.2">
      <c r="A68" s="64" t="s">
        <v>168</v>
      </c>
      <c r="B68" s="7" t="s">
        <v>4</v>
      </c>
      <c r="C68" s="10" t="s">
        <v>11</v>
      </c>
      <c r="D68" s="10" t="s">
        <v>102</v>
      </c>
      <c r="E68" s="10" t="s">
        <v>169</v>
      </c>
      <c r="F68" s="83"/>
      <c r="G68" s="9">
        <f>G69</f>
        <v>0</v>
      </c>
    </row>
    <row r="69" spans="1:7" ht="25.5" x14ac:dyDescent="0.2">
      <c r="A69" s="63" t="s">
        <v>29</v>
      </c>
      <c r="B69" s="7" t="s">
        <v>4</v>
      </c>
      <c r="C69" s="6" t="s">
        <v>11</v>
      </c>
      <c r="D69" s="6" t="s">
        <v>102</v>
      </c>
      <c r="E69" s="6" t="s">
        <v>169</v>
      </c>
      <c r="F69" s="62" t="s">
        <v>28</v>
      </c>
      <c r="G69" s="5">
        <f>G70</f>
        <v>0</v>
      </c>
    </row>
    <row r="70" spans="1:7" ht="25.5" x14ac:dyDescent="0.2">
      <c r="A70" s="63" t="s">
        <v>27</v>
      </c>
      <c r="B70" s="7" t="s">
        <v>4</v>
      </c>
      <c r="C70" s="6" t="s">
        <v>11</v>
      </c>
      <c r="D70" s="6" t="s">
        <v>102</v>
      </c>
      <c r="E70" s="6" t="s">
        <v>169</v>
      </c>
      <c r="F70" s="62" t="s">
        <v>24</v>
      </c>
      <c r="G70" s="5">
        <v>0</v>
      </c>
    </row>
    <row r="71" spans="1:7" ht="38.25" x14ac:dyDescent="0.2">
      <c r="A71" s="14" t="s">
        <v>138</v>
      </c>
      <c r="B71" s="16" t="s">
        <v>4</v>
      </c>
      <c r="C71" s="15" t="s">
        <v>11</v>
      </c>
      <c r="D71" s="15" t="s">
        <v>43</v>
      </c>
      <c r="E71" s="13"/>
      <c r="F71" s="13"/>
      <c r="G71" s="2">
        <f>G72</f>
        <v>1916.8</v>
      </c>
    </row>
    <row r="72" spans="1:7" x14ac:dyDescent="0.2">
      <c r="A72" s="23" t="s">
        <v>21</v>
      </c>
      <c r="B72" s="16" t="s">
        <v>4</v>
      </c>
      <c r="C72" s="20" t="s">
        <v>11</v>
      </c>
      <c r="D72" s="20" t="s">
        <v>43</v>
      </c>
      <c r="E72" s="21" t="s">
        <v>161</v>
      </c>
      <c r="F72" s="20"/>
      <c r="G72" s="9">
        <f>G73+G76+G79</f>
        <v>1916.8</v>
      </c>
    </row>
    <row r="73" spans="1:7" ht="25.5" customHeight="1" x14ac:dyDescent="0.2">
      <c r="A73" s="61" t="s">
        <v>137</v>
      </c>
      <c r="B73" s="16" t="s">
        <v>4</v>
      </c>
      <c r="C73" s="18" t="s">
        <v>11</v>
      </c>
      <c r="D73" s="18" t="s">
        <v>43</v>
      </c>
      <c r="E73" s="28" t="s">
        <v>162</v>
      </c>
      <c r="F73" s="18"/>
      <c r="G73" s="5">
        <f>G74</f>
        <v>1499.1</v>
      </c>
    </row>
    <row r="74" spans="1:7" ht="51" x14ac:dyDescent="0.2">
      <c r="A74" s="19" t="s">
        <v>76</v>
      </c>
      <c r="B74" s="16" t="s">
        <v>4</v>
      </c>
      <c r="C74" s="18" t="s">
        <v>11</v>
      </c>
      <c r="D74" s="18" t="s">
        <v>43</v>
      </c>
      <c r="E74" s="28" t="s">
        <v>162</v>
      </c>
      <c r="F74" s="18" t="s">
        <v>75</v>
      </c>
      <c r="G74" s="5">
        <f>G75</f>
        <v>1499.1</v>
      </c>
    </row>
    <row r="75" spans="1:7" ht="25.5" x14ac:dyDescent="0.2">
      <c r="A75" s="19" t="s">
        <v>134</v>
      </c>
      <c r="B75" s="16" t="s">
        <v>4</v>
      </c>
      <c r="C75" s="18" t="s">
        <v>11</v>
      </c>
      <c r="D75" s="18" t="s">
        <v>43</v>
      </c>
      <c r="E75" s="28" t="s">
        <v>162</v>
      </c>
      <c r="F75" s="18" t="s">
        <v>133</v>
      </c>
      <c r="G75" s="5">
        <v>1499.1</v>
      </c>
    </row>
    <row r="76" spans="1:7" ht="25.5" x14ac:dyDescent="0.2">
      <c r="A76" s="19" t="s">
        <v>45</v>
      </c>
      <c r="B76" s="16" t="s">
        <v>4</v>
      </c>
      <c r="C76" s="18" t="s">
        <v>11</v>
      </c>
      <c r="D76" s="18" t="s">
        <v>43</v>
      </c>
      <c r="E76" s="28" t="s">
        <v>163</v>
      </c>
      <c r="F76" s="18"/>
      <c r="G76" s="5">
        <f>G77</f>
        <v>11</v>
      </c>
    </row>
    <row r="77" spans="1:7" ht="25.5" x14ac:dyDescent="0.2">
      <c r="A77" s="19" t="s">
        <v>29</v>
      </c>
      <c r="B77" s="16" t="s">
        <v>4</v>
      </c>
      <c r="C77" s="18" t="s">
        <v>11</v>
      </c>
      <c r="D77" s="18" t="s">
        <v>43</v>
      </c>
      <c r="E77" s="28" t="s">
        <v>163</v>
      </c>
      <c r="F77" s="18" t="s">
        <v>28</v>
      </c>
      <c r="G77" s="5">
        <f>G78</f>
        <v>11</v>
      </c>
    </row>
    <row r="78" spans="1:7" ht="25.5" x14ac:dyDescent="0.2">
      <c r="A78" s="19" t="s">
        <v>27</v>
      </c>
      <c r="B78" s="16" t="s">
        <v>4</v>
      </c>
      <c r="C78" s="18" t="s">
        <v>11</v>
      </c>
      <c r="D78" s="18" t="s">
        <v>43</v>
      </c>
      <c r="E78" s="28" t="s">
        <v>163</v>
      </c>
      <c r="F78" s="18" t="s">
        <v>24</v>
      </c>
      <c r="G78" s="5">
        <v>11</v>
      </c>
    </row>
    <row r="79" spans="1:7" ht="25.5" x14ac:dyDescent="0.2">
      <c r="A79" s="19" t="s">
        <v>136</v>
      </c>
      <c r="B79" s="16" t="s">
        <v>4</v>
      </c>
      <c r="C79" s="18" t="s">
        <v>11</v>
      </c>
      <c r="D79" s="18" t="s">
        <v>43</v>
      </c>
      <c r="E79" s="28" t="s">
        <v>170</v>
      </c>
      <c r="F79" s="18"/>
      <c r="G79" s="5">
        <f>G80</f>
        <v>406.7</v>
      </c>
    </row>
    <row r="80" spans="1:7" ht="51" x14ac:dyDescent="0.2">
      <c r="A80" s="19" t="s">
        <v>135</v>
      </c>
      <c r="B80" s="16" t="s">
        <v>4</v>
      </c>
      <c r="C80" s="18" t="s">
        <v>11</v>
      </c>
      <c r="D80" s="18" t="s">
        <v>43</v>
      </c>
      <c r="E80" s="28" t="s">
        <v>170</v>
      </c>
      <c r="F80" s="18" t="s">
        <v>75</v>
      </c>
      <c r="G80" s="5">
        <f>G81</f>
        <v>406.7</v>
      </c>
    </row>
    <row r="81" spans="1:7" ht="25.5" x14ac:dyDescent="0.2">
      <c r="A81" s="19" t="s">
        <v>134</v>
      </c>
      <c r="B81" s="16" t="s">
        <v>4</v>
      </c>
      <c r="C81" s="18" t="s">
        <v>11</v>
      </c>
      <c r="D81" s="18" t="s">
        <v>43</v>
      </c>
      <c r="E81" s="28" t="s">
        <v>170</v>
      </c>
      <c r="F81" s="18" t="s">
        <v>133</v>
      </c>
      <c r="G81" s="5">
        <v>406.7</v>
      </c>
    </row>
    <row r="82" spans="1:7" x14ac:dyDescent="0.2">
      <c r="A82" s="17" t="s">
        <v>706</v>
      </c>
      <c r="B82" s="16" t="s">
        <v>4</v>
      </c>
      <c r="C82" s="15" t="s">
        <v>11</v>
      </c>
      <c r="D82" s="15" t="s">
        <v>83</v>
      </c>
      <c r="E82" s="16"/>
      <c r="F82" s="15"/>
      <c r="G82" s="2">
        <f>G83</f>
        <v>300</v>
      </c>
    </row>
    <row r="83" spans="1:7" x14ac:dyDescent="0.2">
      <c r="A83" s="23" t="s">
        <v>21</v>
      </c>
      <c r="B83" s="16" t="s">
        <v>4</v>
      </c>
      <c r="C83" s="20" t="s">
        <v>11</v>
      </c>
      <c r="D83" s="20" t="s">
        <v>83</v>
      </c>
      <c r="E83" s="21" t="s">
        <v>707</v>
      </c>
      <c r="F83" s="18"/>
      <c r="G83" s="5">
        <f>G84</f>
        <v>300</v>
      </c>
    </row>
    <row r="84" spans="1:7" ht="25.5" x14ac:dyDescent="0.2">
      <c r="A84" s="19" t="s">
        <v>708</v>
      </c>
      <c r="B84" s="16" t="s">
        <v>4</v>
      </c>
      <c r="C84" s="18" t="s">
        <v>11</v>
      </c>
      <c r="D84" s="18" t="s">
        <v>83</v>
      </c>
      <c r="E84" s="28" t="s">
        <v>709</v>
      </c>
      <c r="F84" s="18"/>
      <c r="G84" s="5">
        <f>G85</f>
        <v>300</v>
      </c>
    </row>
    <row r="85" spans="1:7" ht="25.5" x14ac:dyDescent="0.2">
      <c r="A85" s="19" t="s">
        <v>29</v>
      </c>
      <c r="B85" s="16" t="s">
        <v>4</v>
      </c>
      <c r="C85" s="18" t="s">
        <v>11</v>
      </c>
      <c r="D85" s="18" t="s">
        <v>83</v>
      </c>
      <c r="E85" s="28" t="s">
        <v>709</v>
      </c>
      <c r="F85" s="18" t="s">
        <v>28</v>
      </c>
      <c r="G85" s="5">
        <f>G86</f>
        <v>300</v>
      </c>
    </row>
    <row r="86" spans="1:7" ht="25.5" x14ac:dyDescent="0.2">
      <c r="A86" s="19" t="s">
        <v>27</v>
      </c>
      <c r="B86" s="16" t="s">
        <v>4</v>
      </c>
      <c r="C86" s="18" t="s">
        <v>11</v>
      </c>
      <c r="D86" s="18" t="s">
        <v>83</v>
      </c>
      <c r="E86" s="28" t="s">
        <v>709</v>
      </c>
      <c r="F86" s="18" t="s">
        <v>24</v>
      </c>
      <c r="G86" s="5">
        <v>300</v>
      </c>
    </row>
    <row r="87" spans="1:7" x14ac:dyDescent="0.2">
      <c r="A87" s="17" t="s">
        <v>132</v>
      </c>
      <c r="B87" s="16" t="s">
        <v>4</v>
      </c>
      <c r="C87" s="15" t="s">
        <v>11</v>
      </c>
      <c r="D87" s="15" t="s">
        <v>35</v>
      </c>
      <c r="E87" s="15"/>
      <c r="F87" s="15"/>
      <c r="G87" s="2">
        <f>G88</f>
        <v>600</v>
      </c>
    </row>
    <row r="88" spans="1:7" ht="18.75" customHeight="1" x14ac:dyDescent="0.2">
      <c r="A88" s="23" t="s">
        <v>21</v>
      </c>
      <c r="B88" s="16" t="s">
        <v>4</v>
      </c>
      <c r="C88" s="20" t="s">
        <v>11</v>
      </c>
      <c r="D88" s="20" t="s">
        <v>35</v>
      </c>
      <c r="E88" s="21" t="s">
        <v>161</v>
      </c>
      <c r="F88" s="20"/>
      <c r="G88" s="9">
        <f>G89</f>
        <v>600</v>
      </c>
    </row>
    <row r="89" spans="1:7" x14ac:dyDescent="0.2">
      <c r="A89" s="29" t="s">
        <v>131</v>
      </c>
      <c r="B89" s="60" t="s">
        <v>4</v>
      </c>
      <c r="C89" s="25" t="s">
        <v>11</v>
      </c>
      <c r="D89" s="25" t="s">
        <v>35</v>
      </c>
      <c r="E89" s="25" t="s">
        <v>173</v>
      </c>
      <c r="F89" s="25"/>
      <c r="G89" s="5">
        <f>G90</f>
        <v>600</v>
      </c>
    </row>
    <row r="90" spans="1:7" ht="16.5" customHeight="1" x14ac:dyDescent="0.2">
      <c r="A90" s="29" t="s">
        <v>72</v>
      </c>
      <c r="B90" s="60" t="s">
        <v>4</v>
      </c>
      <c r="C90" s="25" t="s">
        <v>11</v>
      </c>
      <c r="D90" s="25" t="s">
        <v>35</v>
      </c>
      <c r="E90" s="25" t="s">
        <v>173</v>
      </c>
      <c r="F90" s="25" t="s">
        <v>71</v>
      </c>
      <c r="G90" s="5">
        <f>G91</f>
        <v>600</v>
      </c>
    </row>
    <row r="91" spans="1:7" ht="15.75" customHeight="1" x14ac:dyDescent="0.2">
      <c r="A91" s="29" t="s">
        <v>130</v>
      </c>
      <c r="B91" s="60" t="s">
        <v>4</v>
      </c>
      <c r="C91" s="25" t="s">
        <v>11</v>
      </c>
      <c r="D91" s="25" t="s">
        <v>35</v>
      </c>
      <c r="E91" s="25" t="s">
        <v>173</v>
      </c>
      <c r="F91" s="25" t="s">
        <v>129</v>
      </c>
      <c r="G91" s="5">
        <v>600</v>
      </c>
    </row>
    <row r="92" spans="1:7" ht="15.75" customHeight="1" x14ac:dyDescent="0.2">
      <c r="A92" s="36" t="s">
        <v>642</v>
      </c>
      <c r="B92" s="60" t="s">
        <v>4</v>
      </c>
      <c r="C92" s="35" t="s">
        <v>11</v>
      </c>
      <c r="D92" s="35" t="s">
        <v>17</v>
      </c>
      <c r="E92" s="35"/>
      <c r="F92" s="35"/>
      <c r="G92" s="2">
        <f>G93</f>
        <v>210.1</v>
      </c>
    </row>
    <row r="93" spans="1:7" ht="15.75" customHeight="1" x14ac:dyDescent="0.2">
      <c r="A93" s="23" t="s">
        <v>21</v>
      </c>
      <c r="B93" s="60" t="s">
        <v>4</v>
      </c>
      <c r="C93" s="26" t="s">
        <v>11</v>
      </c>
      <c r="D93" s="26" t="s">
        <v>17</v>
      </c>
      <c r="E93" s="21" t="s">
        <v>161</v>
      </c>
      <c r="F93" s="26"/>
      <c r="G93" s="9">
        <f>G94</f>
        <v>210.1</v>
      </c>
    </row>
    <row r="94" spans="1:7" ht="27.75" customHeight="1" x14ac:dyDescent="0.2">
      <c r="A94" s="23" t="s">
        <v>643</v>
      </c>
      <c r="B94" s="60" t="s">
        <v>4</v>
      </c>
      <c r="C94" s="26" t="s">
        <v>11</v>
      </c>
      <c r="D94" s="26" t="s">
        <v>17</v>
      </c>
      <c r="E94" s="21" t="s">
        <v>644</v>
      </c>
      <c r="F94" s="26"/>
      <c r="G94" s="9">
        <f>G95</f>
        <v>210.1</v>
      </c>
    </row>
    <row r="95" spans="1:7" ht="24" customHeight="1" x14ac:dyDescent="0.2">
      <c r="A95" s="19" t="s">
        <v>29</v>
      </c>
      <c r="B95" s="60" t="s">
        <v>4</v>
      </c>
      <c r="C95" s="25" t="s">
        <v>11</v>
      </c>
      <c r="D95" s="25" t="s">
        <v>17</v>
      </c>
      <c r="E95" s="28" t="s">
        <v>644</v>
      </c>
      <c r="F95" s="18" t="s">
        <v>28</v>
      </c>
      <c r="G95" s="5">
        <f>G96</f>
        <v>210.1</v>
      </c>
    </row>
    <row r="96" spans="1:7" ht="27" customHeight="1" x14ac:dyDescent="0.2">
      <c r="A96" s="19" t="s">
        <v>27</v>
      </c>
      <c r="B96" s="60" t="s">
        <v>4</v>
      </c>
      <c r="C96" s="25" t="s">
        <v>11</v>
      </c>
      <c r="D96" s="25" t="s">
        <v>17</v>
      </c>
      <c r="E96" s="28" t="s">
        <v>644</v>
      </c>
      <c r="F96" s="18" t="s">
        <v>24</v>
      </c>
      <c r="G96" s="5">
        <v>210.1</v>
      </c>
    </row>
    <row r="97" spans="1:7" x14ac:dyDescent="0.2">
      <c r="A97" s="59" t="s">
        <v>128</v>
      </c>
      <c r="B97" s="58" t="s">
        <v>4</v>
      </c>
      <c r="C97" s="57" t="s">
        <v>25</v>
      </c>
      <c r="D97" s="57"/>
      <c r="E97" s="57"/>
      <c r="F97" s="57"/>
      <c r="G97" s="2">
        <f>G98</f>
        <v>1738.2</v>
      </c>
    </row>
    <row r="98" spans="1:7" x14ac:dyDescent="0.2">
      <c r="A98" s="14" t="s">
        <v>127</v>
      </c>
      <c r="B98" s="7" t="s">
        <v>4</v>
      </c>
      <c r="C98" s="13" t="s">
        <v>25</v>
      </c>
      <c r="D98" s="13" t="s">
        <v>2</v>
      </c>
      <c r="E98" s="13"/>
      <c r="F98" s="13"/>
      <c r="G98" s="2">
        <f>G99</f>
        <v>1738.2</v>
      </c>
    </row>
    <row r="99" spans="1:7" x14ac:dyDescent="0.2">
      <c r="A99" s="23" t="s">
        <v>21</v>
      </c>
      <c r="B99" s="16" t="s">
        <v>4</v>
      </c>
      <c r="C99" s="20" t="s">
        <v>25</v>
      </c>
      <c r="D99" s="20" t="s">
        <v>2</v>
      </c>
      <c r="E99" s="21" t="s">
        <v>161</v>
      </c>
      <c r="F99" s="13"/>
      <c r="G99" s="9">
        <f>G100</f>
        <v>1738.2</v>
      </c>
    </row>
    <row r="100" spans="1:7" ht="25.5" x14ac:dyDescent="0.2">
      <c r="A100" s="56" t="s">
        <v>126</v>
      </c>
      <c r="B100" s="7" t="s">
        <v>4</v>
      </c>
      <c r="C100" s="6" t="s">
        <v>25</v>
      </c>
      <c r="D100" s="6" t="s">
        <v>2</v>
      </c>
      <c r="E100" s="6" t="s">
        <v>174</v>
      </c>
      <c r="F100" s="6" t="s">
        <v>117</v>
      </c>
      <c r="G100" s="5">
        <f>G101</f>
        <v>1738.2</v>
      </c>
    </row>
    <row r="101" spans="1:7" x14ac:dyDescent="0.2">
      <c r="A101" s="56" t="s">
        <v>105</v>
      </c>
      <c r="B101" s="7" t="s">
        <v>4</v>
      </c>
      <c r="C101" s="6" t="s">
        <v>25</v>
      </c>
      <c r="D101" s="6" t="s">
        <v>2</v>
      </c>
      <c r="E101" s="6" t="s">
        <v>174</v>
      </c>
      <c r="F101" s="6" t="s">
        <v>6</v>
      </c>
      <c r="G101" s="5">
        <f>G102</f>
        <v>1738.2</v>
      </c>
    </row>
    <row r="102" spans="1:7" x14ac:dyDescent="0.2">
      <c r="A102" s="34" t="s">
        <v>125</v>
      </c>
      <c r="B102" s="7" t="s">
        <v>4</v>
      </c>
      <c r="C102" s="6" t="s">
        <v>25</v>
      </c>
      <c r="D102" s="6" t="s">
        <v>2</v>
      </c>
      <c r="E102" s="6" t="s">
        <v>174</v>
      </c>
      <c r="F102" s="6" t="s">
        <v>124</v>
      </c>
      <c r="G102" s="5">
        <v>1738.2</v>
      </c>
    </row>
    <row r="103" spans="1:7" ht="25.5" x14ac:dyDescent="0.2">
      <c r="A103" s="55" t="s">
        <v>123</v>
      </c>
      <c r="B103" s="46" t="s">
        <v>4</v>
      </c>
      <c r="C103" s="49" t="s">
        <v>2</v>
      </c>
      <c r="D103" s="49"/>
      <c r="E103" s="49"/>
      <c r="F103" s="49"/>
      <c r="G103" s="2">
        <f>G104</f>
        <v>6590.3</v>
      </c>
    </row>
    <row r="104" spans="1:7" ht="25.5" x14ac:dyDescent="0.2">
      <c r="A104" s="55" t="s">
        <v>122</v>
      </c>
      <c r="B104" s="46" t="s">
        <v>4</v>
      </c>
      <c r="C104" s="49" t="s">
        <v>2</v>
      </c>
      <c r="D104" s="49" t="s">
        <v>82</v>
      </c>
      <c r="E104" s="49"/>
      <c r="F104" s="49"/>
      <c r="G104" s="2">
        <f>G105</f>
        <v>6590.3</v>
      </c>
    </row>
    <row r="105" spans="1:7" ht="25.5" x14ac:dyDescent="0.2">
      <c r="A105" s="37" t="s">
        <v>121</v>
      </c>
      <c r="B105" s="46" t="s">
        <v>4</v>
      </c>
      <c r="C105" s="53" t="s">
        <v>2</v>
      </c>
      <c r="D105" s="53" t="s">
        <v>82</v>
      </c>
      <c r="E105" s="53" t="s">
        <v>175</v>
      </c>
      <c r="F105" s="53"/>
      <c r="G105" s="9">
        <f>G106+G112+G115+G109</f>
        <v>6590.3</v>
      </c>
    </row>
    <row r="106" spans="1:7" ht="25.5" x14ac:dyDescent="0.2">
      <c r="A106" s="27" t="s">
        <v>176</v>
      </c>
      <c r="B106" s="46" t="s">
        <v>4</v>
      </c>
      <c r="C106" s="51" t="s">
        <v>2</v>
      </c>
      <c r="D106" s="51" t="s">
        <v>82</v>
      </c>
      <c r="E106" s="51" t="s">
        <v>177</v>
      </c>
      <c r="F106" s="51"/>
      <c r="G106" s="5">
        <f>G107</f>
        <v>2187.4</v>
      </c>
    </row>
    <row r="107" spans="1:7" ht="25.5" x14ac:dyDescent="0.2">
      <c r="A107" s="27" t="s">
        <v>38</v>
      </c>
      <c r="B107" s="46" t="s">
        <v>4</v>
      </c>
      <c r="C107" s="51" t="s">
        <v>2</v>
      </c>
      <c r="D107" s="51" t="s">
        <v>82</v>
      </c>
      <c r="E107" s="51" t="s">
        <v>177</v>
      </c>
      <c r="F107" s="51">
        <v>600</v>
      </c>
      <c r="G107" s="5">
        <f>G108</f>
        <v>2187.4</v>
      </c>
    </row>
    <row r="108" spans="1:7" x14ac:dyDescent="0.2">
      <c r="A108" s="34" t="s">
        <v>61</v>
      </c>
      <c r="B108" s="46" t="s">
        <v>4</v>
      </c>
      <c r="C108" s="51" t="s">
        <v>2</v>
      </c>
      <c r="D108" s="51" t="s">
        <v>82</v>
      </c>
      <c r="E108" s="51" t="s">
        <v>177</v>
      </c>
      <c r="F108" s="51">
        <v>610</v>
      </c>
      <c r="G108" s="5">
        <v>2187.4</v>
      </c>
    </row>
    <row r="109" spans="1:7" ht="25.5" x14ac:dyDescent="0.2">
      <c r="A109" s="37" t="s">
        <v>629</v>
      </c>
      <c r="B109" s="46" t="s">
        <v>4</v>
      </c>
      <c r="C109" s="53" t="s">
        <v>2</v>
      </c>
      <c r="D109" s="53" t="s">
        <v>82</v>
      </c>
      <c r="E109" s="53" t="s">
        <v>630</v>
      </c>
      <c r="F109" s="53"/>
      <c r="G109" s="9">
        <f>G110</f>
        <v>4192.3</v>
      </c>
    </row>
    <row r="110" spans="1:7" ht="25.5" x14ac:dyDescent="0.2">
      <c r="A110" s="27" t="s">
        <v>38</v>
      </c>
      <c r="B110" s="46" t="s">
        <v>4</v>
      </c>
      <c r="C110" s="51" t="s">
        <v>2</v>
      </c>
      <c r="D110" s="51" t="s">
        <v>82</v>
      </c>
      <c r="E110" s="51" t="s">
        <v>630</v>
      </c>
      <c r="F110" s="51">
        <v>600</v>
      </c>
      <c r="G110" s="5">
        <f>G111</f>
        <v>4192.3</v>
      </c>
    </row>
    <row r="111" spans="1:7" x14ac:dyDescent="0.2">
      <c r="A111" s="34" t="s">
        <v>61</v>
      </c>
      <c r="B111" s="46" t="s">
        <v>4</v>
      </c>
      <c r="C111" s="51" t="s">
        <v>2</v>
      </c>
      <c r="D111" s="51" t="s">
        <v>82</v>
      </c>
      <c r="E111" s="51" t="s">
        <v>630</v>
      </c>
      <c r="F111" s="51">
        <v>610</v>
      </c>
      <c r="G111" s="5">
        <v>4192.3</v>
      </c>
    </row>
    <row r="112" spans="1:7" ht="55.5" customHeight="1" x14ac:dyDescent="0.2">
      <c r="A112" s="44" t="s">
        <v>178</v>
      </c>
      <c r="B112" s="46" t="s">
        <v>4</v>
      </c>
      <c r="C112" s="53" t="s">
        <v>2</v>
      </c>
      <c r="D112" s="53" t="s">
        <v>82</v>
      </c>
      <c r="E112" s="53" t="s">
        <v>179</v>
      </c>
      <c r="F112" s="53"/>
      <c r="G112" s="9">
        <f>G113</f>
        <v>200</v>
      </c>
    </row>
    <row r="113" spans="1:7" ht="25.5" x14ac:dyDescent="0.2">
      <c r="A113" s="19" t="s">
        <v>29</v>
      </c>
      <c r="B113" s="46" t="s">
        <v>4</v>
      </c>
      <c r="C113" s="51" t="s">
        <v>2</v>
      </c>
      <c r="D113" s="51" t="s">
        <v>82</v>
      </c>
      <c r="E113" s="51" t="s">
        <v>179</v>
      </c>
      <c r="F113" s="51">
        <v>200</v>
      </c>
      <c r="G113" s="5">
        <f>G114</f>
        <v>200</v>
      </c>
    </row>
    <row r="114" spans="1:7" ht="25.5" x14ac:dyDescent="0.2">
      <c r="A114" s="19" t="s">
        <v>27</v>
      </c>
      <c r="B114" s="46" t="s">
        <v>4</v>
      </c>
      <c r="C114" s="51" t="s">
        <v>2</v>
      </c>
      <c r="D114" s="51" t="s">
        <v>82</v>
      </c>
      <c r="E114" s="51" t="s">
        <v>179</v>
      </c>
      <c r="F114" s="51">
        <v>240</v>
      </c>
      <c r="G114" s="5">
        <v>200</v>
      </c>
    </row>
    <row r="115" spans="1:7" ht="45" customHeight="1" x14ac:dyDescent="0.2">
      <c r="A115" s="24" t="s">
        <v>180</v>
      </c>
      <c r="B115" s="46" t="s">
        <v>4</v>
      </c>
      <c r="C115" s="53" t="s">
        <v>2</v>
      </c>
      <c r="D115" s="53" t="s">
        <v>82</v>
      </c>
      <c r="E115" s="53" t="s">
        <v>181</v>
      </c>
      <c r="F115" s="53"/>
      <c r="G115" s="9">
        <f>G116</f>
        <v>10.6</v>
      </c>
    </row>
    <row r="116" spans="1:7" ht="25.5" x14ac:dyDescent="0.2">
      <c r="A116" s="19" t="s">
        <v>29</v>
      </c>
      <c r="B116" s="46" t="s">
        <v>4</v>
      </c>
      <c r="C116" s="51" t="s">
        <v>2</v>
      </c>
      <c r="D116" s="51" t="s">
        <v>82</v>
      </c>
      <c r="E116" s="51" t="s">
        <v>181</v>
      </c>
      <c r="F116" s="51">
        <v>200</v>
      </c>
      <c r="G116" s="5">
        <f>G117</f>
        <v>10.6</v>
      </c>
    </row>
    <row r="117" spans="1:7" ht="25.5" x14ac:dyDescent="0.2">
      <c r="A117" s="19" t="s">
        <v>27</v>
      </c>
      <c r="B117" s="46" t="s">
        <v>4</v>
      </c>
      <c r="C117" s="51" t="s">
        <v>2</v>
      </c>
      <c r="D117" s="51" t="s">
        <v>82</v>
      </c>
      <c r="E117" s="51" t="s">
        <v>181</v>
      </c>
      <c r="F117" s="51">
        <v>240</v>
      </c>
      <c r="G117" s="5">
        <v>10.6</v>
      </c>
    </row>
    <row r="118" spans="1:7" x14ac:dyDescent="0.2">
      <c r="A118" s="17" t="s">
        <v>120</v>
      </c>
      <c r="B118" s="16" t="s">
        <v>4</v>
      </c>
      <c r="C118" s="15" t="s">
        <v>48</v>
      </c>
      <c r="D118" s="15"/>
      <c r="E118" s="15"/>
      <c r="F118" s="15"/>
      <c r="G118" s="2">
        <f>G149+G123+G131+G119</f>
        <v>67805.3</v>
      </c>
    </row>
    <row r="119" spans="1:7" x14ac:dyDescent="0.2">
      <c r="A119" s="80" t="s">
        <v>548</v>
      </c>
      <c r="B119" s="69">
        <v>203</v>
      </c>
      <c r="C119" s="82" t="s">
        <v>48</v>
      </c>
      <c r="D119" s="82" t="s">
        <v>102</v>
      </c>
      <c r="E119" s="82"/>
      <c r="F119" s="82"/>
      <c r="G119" s="2">
        <f>G120</f>
        <v>285</v>
      </c>
    </row>
    <row r="120" spans="1:7" ht="42" customHeight="1" x14ac:dyDescent="0.2">
      <c r="A120" s="64" t="s">
        <v>549</v>
      </c>
      <c r="B120" s="69">
        <v>203</v>
      </c>
      <c r="C120" s="83" t="s">
        <v>48</v>
      </c>
      <c r="D120" s="83" t="s">
        <v>102</v>
      </c>
      <c r="E120" s="83" t="s">
        <v>550</v>
      </c>
      <c r="F120" s="83"/>
      <c r="G120" s="9">
        <f>G121</f>
        <v>285</v>
      </c>
    </row>
    <row r="121" spans="1:7" ht="25.5" x14ac:dyDescent="0.2">
      <c r="A121" s="63" t="s">
        <v>29</v>
      </c>
      <c r="B121" s="69">
        <v>203</v>
      </c>
      <c r="C121" s="62" t="s">
        <v>48</v>
      </c>
      <c r="D121" s="62" t="s">
        <v>102</v>
      </c>
      <c r="E121" s="62" t="s">
        <v>550</v>
      </c>
      <c r="F121" s="62" t="s">
        <v>28</v>
      </c>
      <c r="G121" s="5">
        <f>G122</f>
        <v>285</v>
      </c>
    </row>
    <row r="122" spans="1:7" ht="25.5" x14ac:dyDescent="0.2">
      <c r="A122" s="63" t="s">
        <v>27</v>
      </c>
      <c r="B122" s="69">
        <v>203</v>
      </c>
      <c r="C122" s="62" t="s">
        <v>48</v>
      </c>
      <c r="D122" s="62" t="s">
        <v>102</v>
      </c>
      <c r="E122" s="62" t="s">
        <v>550</v>
      </c>
      <c r="F122" s="62" t="s">
        <v>24</v>
      </c>
      <c r="G122" s="5">
        <v>285</v>
      </c>
    </row>
    <row r="123" spans="1:7" x14ac:dyDescent="0.2">
      <c r="A123" s="17" t="s">
        <v>119</v>
      </c>
      <c r="B123" s="16" t="s">
        <v>4</v>
      </c>
      <c r="C123" s="15" t="s">
        <v>48</v>
      </c>
      <c r="D123" s="15" t="s">
        <v>68</v>
      </c>
      <c r="E123" s="15"/>
      <c r="F123" s="15"/>
      <c r="G123" s="2">
        <f>G124</f>
        <v>3000</v>
      </c>
    </row>
    <row r="124" spans="1:7" ht="25.5" x14ac:dyDescent="0.2">
      <c r="A124" s="24" t="s">
        <v>115</v>
      </c>
      <c r="B124" s="16" t="s">
        <v>4</v>
      </c>
      <c r="C124" s="20" t="s">
        <v>48</v>
      </c>
      <c r="D124" s="20" t="s">
        <v>68</v>
      </c>
      <c r="E124" s="26" t="s">
        <v>183</v>
      </c>
      <c r="F124" s="20"/>
      <c r="G124" s="9">
        <f>G125+G128</f>
        <v>3000</v>
      </c>
    </row>
    <row r="125" spans="1:7" ht="25.5" x14ac:dyDescent="0.2">
      <c r="A125" s="37" t="s">
        <v>118</v>
      </c>
      <c r="B125" s="16" t="s">
        <v>4</v>
      </c>
      <c r="C125" s="20" t="s">
        <v>48</v>
      </c>
      <c r="D125" s="20" t="s">
        <v>68</v>
      </c>
      <c r="E125" s="26" t="s">
        <v>182</v>
      </c>
      <c r="F125" s="20" t="s">
        <v>117</v>
      </c>
      <c r="G125" s="9">
        <f>G126</f>
        <v>1500</v>
      </c>
    </row>
    <row r="126" spans="1:7" x14ac:dyDescent="0.2">
      <c r="A126" s="19" t="s">
        <v>72</v>
      </c>
      <c r="B126" s="16" t="s">
        <v>4</v>
      </c>
      <c r="C126" s="18" t="s">
        <v>48</v>
      </c>
      <c r="D126" s="18" t="s">
        <v>68</v>
      </c>
      <c r="E126" s="25" t="s">
        <v>182</v>
      </c>
      <c r="F126" s="18" t="s">
        <v>71</v>
      </c>
      <c r="G126" s="5">
        <f>G127</f>
        <v>1500</v>
      </c>
    </row>
    <row r="127" spans="1:7" ht="38.25" x14ac:dyDescent="0.2">
      <c r="A127" s="19" t="s">
        <v>112</v>
      </c>
      <c r="B127" s="16" t="s">
        <v>4</v>
      </c>
      <c r="C127" s="18" t="s">
        <v>48</v>
      </c>
      <c r="D127" s="18" t="s">
        <v>68</v>
      </c>
      <c r="E127" s="25" t="s">
        <v>182</v>
      </c>
      <c r="F127" s="18" t="s">
        <v>111</v>
      </c>
      <c r="G127" s="5">
        <v>1500</v>
      </c>
    </row>
    <row r="128" spans="1:7" ht="25.5" x14ac:dyDescent="0.2">
      <c r="A128" s="37" t="s">
        <v>118</v>
      </c>
      <c r="B128" s="16" t="s">
        <v>4</v>
      </c>
      <c r="C128" s="20" t="s">
        <v>48</v>
      </c>
      <c r="D128" s="20" t="s">
        <v>68</v>
      </c>
      <c r="E128" s="26" t="s">
        <v>633</v>
      </c>
      <c r="F128" s="20"/>
      <c r="G128" s="9">
        <f>G129</f>
        <v>1500</v>
      </c>
    </row>
    <row r="129" spans="1:7" x14ac:dyDescent="0.2">
      <c r="A129" s="19" t="s">
        <v>72</v>
      </c>
      <c r="B129" s="16" t="s">
        <v>4</v>
      </c>
      <c r="C129" s="18" t="s">
        <v>48</v>
      </c>
      <c r="D129" s="18" t="s">
        <v>68</v>
      </c>
      <c r="E129" s="25" t="s">
        <v>633</v>
      </c>
      <c r="F129" s="18" t="s">
        <v>71</v>
      </c>
      <c r="G129" s="5">
        <f>G130</f>
        <v>1500</v>
      </c>
    </row>
    <row r="130" spans="1:7" ht="38.25" x14ac:dyDescent="0.2">
      <c r="A130" s="19" t="s">
        <v>112</v>
      </c>
      <c r="B130" s="16" t="s">
        <v>4</v>
      </c>
      <c r="C130" s="18" t="s">
        <v>48</v>
      </c>
      <c r="D130" s="18" t="s">
        <v>68</v>
      </c>
      <c r="E130" s="25" t="s">
        <v>633</v>
      </c>
      <c r="F130" s="18" t="s">
        <v>111</v>
      </c>
      <c r="G130" s="5">
        <v>1500</v>
      </c>
    </row>
    <row r="131" spans="1:7" x14ac:dyDescent="0.2">
      <c r="A131" s="17" t="s">
        <v>116</v>
      </c>
      <c r="B131" s="16" t="s">
        <v>4</v>
      </c>
      <c r="C131" s="15" t="s">
        <v>48</v>
      </c>
      <c r="D131" s="15" t="s">
        <v>82</v>
      </c>
      <c r="E131" s="15"/>
      <c r="F131" s="15"/>
      <c r="G131" s="2">
        <f>G135+G132</f>
        <v>64175.199999999997</v>
      </c>
    </row>
    <row r="132" spans="1:7" ht="26.25" x14ac:dyDescent="0.25">
      <c r="A132" s="24" t="s">
        <v>593</v>
      </c>
      <c r="B132" s="16" t="s">
        <v>4</v>
      </c>
      <c r="C132" s="20" t="s">
        <v>48</v>
      </c>
      <c r="D132" s="20" t="s">
        <v>82</v>
      </c>
      <c r="E132" s="20" t="s">
        <v>594</v>
      </c>
      <c r="F132" s="20"/>
      <c r="G132" s="238">
        <f>G133</f>
        <v>1601.5</v>
      </c>
    </row>
    <row r="133" spans="1:7" x14ac:dyDescent="0.2">
      <c r="A133" s="19" t="s">
        <v>105</v>
      </c>
      <c r="B133" s="16" t="s">
        <v>4</v>
      </c>
      <c r="C133" s="20" t="s">
        <v>48</v>
      </c>
      <c r="D133" s="20" t="s">
        <v>82</v>
      </c>
      <c r="E133" s="20" t="s">
        <v>594</v>
      </c>
      <c r="F133" s="62" t="s">
        <v>6</v>
      </c>
      <c r="G133" s="5">
        <f>G134</f>
        <v>1601.5</v>
      </c>
    </row>
    <row r="134" spans="1:7" x14ac:dyDescent="0.2">
      <c r="A134" s="63" t="s">
        <v>272</v>
      </c>
      <c r="B134" s="16" t="s">
        <v>4</v>
      </c>
      <c r="C134" s="18" t="s">
        <v>48</v>
      </c>
      <c r="D134" s="18" t="s">
        <v>82</v>
      </c>
      <c r="E134" s="20" t="s">
        <v>594</v>
      </c>
      <c r="F134" s="62" t="s">
        <v>273</v>
      </c>
      <c r="G134" s="5">
        <v>1601.5</v>
      </c>
    </row>
    <row r="135" spans="1:7" ht="25.5" x14ac:dyDescent="0.2">
      <c r="A135" s="24" t="s">
        <v>115</v>
      </c>
      <c r="B135" s="16" t="s">
        <v>4</v>
      </c>
      <c r="C135" s="20" t="s">
        <v>48</v>
      </c>
      <c r="D135" s="20" t="s">
        <v>82</v>
      </c>
      <c r="E135" s="26" t="s">
        <v>183</v>
      </c>
      <c r="F135" s="15"/>
      <c r="G135" s="9">
        <f>G136+G141+G146</f>
        <v>62573.7</v>
      </c>
    </row>
    <row r="136" spans="1:7" ht="38.25" x14ac:dyDescent="0.2">
      <c r="A136" s="37" t="s">
        <v>114</v>
      </c>
      <c r="B136" s="16" t="s">
        <v>4</v>
      </c>
      <c r="C136" s="20" t="s">
        <v>48</v>
      </c>
      <c r="D136" s="20" t="s">
        <v>82</v>
      </c>
      <c r="E136" s="26" t="s">
        <v>184</v>
      </c>
      <c r="F136" s="20"/>
      <c r="G136" s="9">
        <f>G137+G139</f>
        <v>3450</v>
      </c>
    </row>
    <row r="137" spans="1:7" ht="25.5" x14ac:dyDescent="0.2">
      <c r="A137" s="19" t="s">
        <v>29</v>
      </c>
      <c r="B137" s="16" t="s">
        <v>4</v>
      </c>
      <c r="C137" s="18" t="s">
        <v>48</v>
      </c>
      <c r="D137" s="18" t="s">
        <v>82</v>
      </c>
      <c r="E137" s="25" t="s">
        <v>184</v>
      </c>
      <c r="F137" s="18" t="s">
        <v>28</v>
      </c>
      <c r="G137" s="5">
        <f>G138</f>
        <v>2033.8</v>
      </c>
    </row>
    <row r="138" spans="1:7" ht="25.5" x14ac:dyDescent="0.2">
      <c r="A138" s="19" t="s">
        <v>27</v>
      </c>
      <c r="B138" s="16" t="s">
        <v>4</v>
      </c>
      <c r="C138" s="18" t="s">
        <v>48</v>
      </c>
      <c r="D138" s="18" t="s">
        <v>82</v>
      </c>
      <c r="E138" s="25" t="s">
        <v>184</v>
      </c>
      <c r="F138" s="18" t="s">
        <v>24</v>
      </c>
      <c r="G138" s="5">
        <v>2033.8</v>
      </c>
    </row>
    <row r="139" spans="1:7" x14ac:dyDescent="0.2">
      <c r="A139" s="63" t="s">
        <v>105</v>
      </c>
      <c r="B139" s="16" t="s">
        <v>4</v>
      </c>
      <c r="C139" s="62" t="s">
        <v>48</v>
      </c>
      <c r="D139" s="62" t="s">
        <v>82</v>
      </c>
      <c r="E139" s="95" t="s">
        <v>184</v>
      </c>
      <c r="F139" s="62" t="s">
        <v>6</v>
      </c>
      <c r="G139" s="5">
        <f>G140</f>
        <v>1416.2</v>
      </c>
    </row>
    <row r="140" spans="1:7" x14ac:dyDescent="0.2">
      <c r="A140" s="63" t="s">
        <v>283</v>
      </c>
      <c r="B140" s="16" t="s">
        <v>4</v>
      </c>
      <c r="C140" s="62" t="s">
        <v>48</v>
      </c>
      <c r="D140" s="62" t="s">
        <v>82</v>
      </c>
      <c r="E140" s="95" t="s">
        <v>184</v>
      </c>
      <c r="F140" s="62" t="s">
        <v>273</v>
      </c>
      <c r="G140" s="5">
        <v>1416.2</v>
      </c>
    </row>
    <row r="141" spans="1:7" ht="63.75" x14ac:dyDescent="0.2">
      <c r="A141" s="24" t="s">
        <v>206</v>
      </c>
      <c r="B141" s="16" t="s">
        <v>4</v>
      </c>
      <c r="C141" s="20" t="s">
        <v>48</v>
      </c>
      <c r="D141" s="20" t="s">
        <v>82</v>
      </c>
      <c r="E141" s="20" t="s">
        <v>185</v>
      </c>
      <c r="F141" s="20"/>
      <c r="G141" s="9">
        <f>G142+G144</f>
        <v>58765.799999999996</v>
      </c>
    </row>
    <row r="142" spans="1:7" ht="25.5" x14ac:dyDescent="0.2">
      <c r="A142" s="19" t="s">
        <v>29</v>
      </c>
      <c r="B142" s="16" t="s">
        <v>4</v>
      </c>
      <c r="C142" s="18" t="s">
        <v>48</v>
      </c>
      <c r="D142" s="18" t="s">
        <v>82</v>
      </c>
      <c r="E142" s="18" t="s">
        <v>185</v>
      </c>
      <c r="F142" s="18" t="s">
        <v>28</v>
      </c>
      <c r="G142" s="5">
        <f>G143</f>
        <v>6801.6</v>
      </c>
    </row>
    <row r="143" spans="1:7" ht="25.5" x14ac:dyDescent="0.2">
      <c r="A143" s="19" t="s">
        <v>27</v>
      </c>
      <c r="B143" s="16" t="s">
        <v>4</v>
      </c>
      <c r="C143" s="18" t="s">
        <v>48</v>
      </c>
      <c r="D143" s="18" t="s">
        <v>82</v>
      </c>
      <c r="E143" s="18" t="s">
        <v>185</v>
      </c>
      <c r="F143" s="18" t="s">
        <v>24</v>
      </c>
      <c r="G143" s="5">
        <v>6801.6</v>
      </c>
    </row>
    <row r="144" spans="1:7" x14ac:dyDescent="0.2">
      <c r="A144" s="19" t="s">
        <v>105</v>
      </c>
      <c r="B144" s="16" t="s">
        <v>4</v>
      </c>
      <c r="C144" s="18" t="s">
        <v>48</v>
      </c>
      <c r="D144" s="18" t="s">
        <v>82</v>
      </c>
      <c r="E144" s="18" t="s">
        <v>185</v>
      </c>
      <c r="F144" s="18" t="s">
        <v>6</v>
      </c>
      <c r="G144" s="5">
        <f>G145</f>
        <v>51964.2</v>
      </c>
    </row>
    <row r="145" spans="1:7" x14ac:dyDescent="0.2">
      <c r="A145" s="63" t="s">
        <v>283</v>
      </c>
      <c r="B145" s="16" t="s">
        <v>4</v>
      </c>
      <c r="C145" s="18" t="s">
        <v>48</v>
      </c>
      <c r="D145" s="18" t="s">
        <v>82</v>
      </c>
      <c r="E145" s="18" t="s">
        <v>185</v>
      </c>
      <c r="F145" s="18" t="s">
        <v>273</v>
      </c>
      <c r="G145" s="5">
        <v>51964.2</v>
      </c>
    </row>
    <row r="146" spans="1:7" ht="54" customHeight="1" x14ac:dyDescent="0.2">
      <c r="A146" s="24" t="s">
        <v>186</v>
      </c>
      <c r="B146" s="16" t="s">
        <v>4</v>
      </c>
      <c r="C146" s="20" t="s">
        <v>48</v>
      </c>
      <c r="D146" s="20" t="s">
        <v>82</v>
      </c>
      <c r="E146" s="20" t="s">
        <v>187</v>
      </c>
      <c r="F146" s="20"/>
      <c r="G146" s="9">
        <f>G147</f>
        <v>357.9</v>
      </c>
    </row>
    <row r="147" spans="1:7" ht="25.5" x14ac:dyDescent="0.2">
      <c r="A147" s="19" t="s">
        <v>29</v>
      </c>
      <c r="B147" s="16" t="s">
        <v>4</v>
      </c>
      <c r="C147" s="18" t="s">
        <v>48</v>
      </c>
      <c r="D147" s="18" t="s">
        <v>82</v>
      </c>
      <c r="E147" s="18" t="s">
        <v>187</v>
      </c>
      <c r="F147" s="18" t="s">
        <v>28</v>
      </c>
      <c r="G147" s="5">
        <f>G148</f>
        <v>357.9</v>
      </c>
    </row>
    <row r="148" spans="1:7" ht="25.5" x14ac:dyDescent="0.2">
      <c r="A148" s="19" t="s">
        <v>27</v>
      </c>
      <c r="B148" s="16" t="s">
        <v>4</v>
      </c>
      <c r="C148" s="18" t="s">
        <v>48</v>
      </c>
      <c r="D148" s="18" t="s">
        <v>82</v>
      </c>
      <c r="E148" s="18" t="s">
        <v>187</v>
      </c>
      <c r="F148" s="18" t="s">
        <v>24</v>
      </c>
      <c r="G148" s="5">
        <v>357.9</v>
      </c>
    </row>
    <row r="149" spans="1:7" x14ac:dyDescent="0.2">
      <c r="A149" s="17" t="s">
        <v>113</v>
      </c>
      <c r="B149" s="16" t="s">
        <v>4</v>
      </c>
      <c r="C149" s="15" t="s">
        <v>48</v>
      </c>
      <c r="D149" s="15" t="s">
        <v>26</v>
      </c>
      <c r="E149" s="15"/>
      <c r="F149" s="18"/>
      <c r="G149" s="2">
        <f>G150+G154</f>
        <v>345.1</v>
      </c>
    </row>
    <row r="150" spans="1:7" ht="25.5" x14ac:dyDescent="0.2">
      <c r="A150" s="24" t="s">
        <v>188</v>
      </c>
      <c r="B150" s="52" t="s">
        <v>4</v>
      </c>
      <c r="C150" s="53" t="s">
        <v>48</v>
      </c>
      <c r="D150" s="53" t="s">
        <v>26</v>
      </c>
      <c r="E150" s="41" t="s">
        <v>189</v>
      </c>
      <c r="F150" s="20"/>
      <c r="G150" s="9">
        <f>G151</f>
        <v>0</v>
      </c>
    </row>
    <row r="151" spans="1:7" ht="51" x14ac:dyDescent="0.2">
      <c r="A151" s="24" t="s">
        <v>190</v>
      </c>
      <c r="B151" s="52" t="s">
        <v>4</v>
      </c>
      <c r="C151" s="53" t="s">
        <v>48</v>
      </c>
      <c r="D151" s="53" t="s">
        <v>26</v>
      </c>
      <c r="E151" s="41" t="s">
        <v>191</v>
      </c>
      <c r="F151" s="20"/>
      <c r="G151" s="9">
        <f>G152</f>
        <v>0</v>
      </c>
    </row>
    <row r="152" spans="1:7" x14ac:dyDescent="0.2">
      <c r="A152" s="19" t="s">
        <v>72</v>
      </c>
      <c r="B152" s="52" t="s">
        <v>4</v>
      </c>
      <c r="C152" s="51" t="s">
        <v>48</v>
      </c>
      <c r="D152" s="51" t="s">
        <v>26</v>
      </c>
      <c r="E152" s="50" t="s">
        <v>191</v>
      </c>
      <c r="F152" s="50">
        <v>800</v>
      </c>
      <c r="G152" s="5">
        <f>G153</f>
        <v>0</v>
      </c>
    </row>
    <row r="153" spans="1:7" ht="36.75" customHeight="1" x14ac:dyDescent="0.2">
      <c r="A153" s="19" t="s">
        <v>112</v>
      </c>
      <c r="B153" s="52" t="s">
        <v>4</v>
      </c>
      <c r="C153" s="51" t="s">
        <v>48</v>
      </c>
      <c r="D153" s="51" t="s">
        <v>26</v>
      </c>
      <c r="E153" s="50" t="s">
        <v>191</v>
      </c>
      <c r="F153" s="18" t="s">
        <v>111</v>
      </c>
      <c r="G153" s="5">
        <v>0</v>
      </c>
    </row>
    <row r="154" spans="1:7" ht="38.25" customHeight="1" x14ac:dyDescent="0.2">
      <c r="A154" s="24" t="s">
        <v>710</v>
      </c>
      <c r="B154" s="52" t="s">
        <v>4</v>
      </c>
      <c r="C154" s="53" t="s">
        <v>48</v>
      </c>
      <c r="D154" s="53" t="s">
        <v>26</v>
      </c>
      <c r="E154" s="41" t="s">
        <v>711</v>
      </c>
      <c r="F154" s="20"/>
      <c r="G154" s="9">
        <f>G155</f>
        <v>345.1</v>
      </c>
    </row>
    <row r="155" spans="1:7" ht="28.5" customHeight="1" x14ac:dyDescent="0.2">
      <c r="A155" s="19" t="s">
        <v>29</v>
      </c>
      <c r="B155" s="52" t="s">
        <v>4</v>
      </c>
      <c r="C155" s="51" t="s">
        <v>48</v>
      </c>
      <c r="D155" s="51" t="s">
        <v>26</v>
      </c>
      <c r="E155" s="50" t="s">
        <v>711</v>
      </c>
      <c r="F155" s="18"/>
      <c r="G155" s="5">
        <f>G156</f>
        <v>345.1</v>
      </c>
    </row>
    <row r="156" spans="1:7" ht="28.5" customHeight="1" x14ac:dyDescent="0.2">
      <c r="A156" s="19" t="s">
        <v>27</v>
      </c>
      <c r="B156" s="52" t="s">
        <v>4</v>
      </c>
      <c r="C156" s="51" t="s">
        <v>48</v>
      </c>
      <c r="D156" s="51" t="s">
        <v>26</v>
      </c>
      <c r="E156" s="50" t="s">
        <v>711</v>
      </c>
      <c r="F156" s="18"/>
      <c r="G156" s="5">
        <v>345.1</v>
      </c>
    </row>
    <row r="157" spans="1:7" x14ac:dyDescent="0.2">
      <c r="A157" s="17" t="s">
        <v>110</v>
      </c>
      <c r="B157" s="16" t="s">
        <v>4</v>
      </c>
      <c r="C157" s="15" t="s">
        <v>102</v>
      </c>
      <c r="D157" s="15"/>
      <c r="E157" s="15"/>
      <c r="F157" s="15"/>
      <c r="G157" s="2">
        <f>G158+G163+G168</f>
        <v>18138</v>
      </c>
    </row>
    <row r="158" spans="1:7" x14ac:dyDescent="0.2">
      <c r="A158" s="17" t="s">
        <v>109</v>
      </c>
      <c r="B158" s="16" t="s">
        <v>4</v>
      </c>
      <c r="C158" s="15" t="s">
        <v>102</v>
      </c>
      <c r="D158" s="15" t="s">
        <v>11</v>
      </c>
      <c r="E158" s="15"/>
      <c r="F158" s="15"/>
      <c r="G158" s="2">
        <f>G159</f>
        <v>6387</v>
      </c>
    </row>
    <row r="159" spans="1:7" ht="30" customHeight="1" x14ac:dyDescent="0.2">
      <c r="A159" s="24" t="s">
        <v>193</v>
      </c>
      <c r="B159" s="16" t="s">
        <v>4</v>
      </c>
      <c r="C159" s="20" t="s">
        <v>102</v>
      </c>
      <c r="D159" s="20" t="s">
        <v>11</v>
      </c>
      <c r="E159" s="21" t="s">
        <v>192</v>
      </c>
      <c r="F159" s="18"/>
      <c r="G159" s="9">
        <f>G160</f>
        <v>6387</v>
      </c>
    </row>
    <row r="160" spans="1:7" ht="57.75" customHeight="1" x14ac:dyDescent="0.2">
      <c r="A160" s="24" t="s">
        <v>108</v>
      </c>
      <c r="B160" s="16" t="s">
        <v>4</v>
      </c>
      <c r="C160" s="20" t="s">
        <v>102</v>
      </c>
      <c r="D160" s="20" t="s">
        <v>11</v>
      </c>
      <c r="E160" s="20" t="s">
        <v>551</v>
      </c>
      <c r="F160" s="20"/>
      <c r="G160" s="9">
        <f>G161</f>
        <v>6387</v>
      </c>
    </row>
    <row r="161" spans="1:8" ht="25.5" x14ac:dyDescent="0.2">
      <c r="A161" s="19" t="s">
        <v>107</v>
      </c>
      <c r="B161" s="16" t="s">
        <v>4</v>
      </c>
      <c r="C161" s="18" t="s">
        <v>102</v>
      </c>
      <c r="D161" s="18" t="s">
        <v>11</v>
      </c>
      <c r="E161" s="18" t="s">
        <v>551</v>
      </c>
      <c r="F161" s="18" t="s">
        <v>97</v>
      </c>
      <c r="G161" s="5">
        <f>G162</f>
        <v>6387</v>
      </c>
    </row>
    <row r="162" spans="1:8" x14ac:dyDescent="0.2">
      <c r="A162" s="19" t="s">
        <v>96</v>
      </c>
      <c r="B162" s="16" t="s">
        <v>4</v>
      </c>
      <c r="C162" s="18" t="s">
        <v>102</v>
      </c>
      <c r="D162" s="18" t="s">
        <v>11</v>
      </c>
      <c r="E162" s="18" t="s">
        <v>551</v>
      </c>
      <c r="F162" s="18" t="s">
        <v>95</v>
      </c>
      <c r="G162" s="5">
        <v>6387</v>
      </c>
    </row>
    <row r="163" spans="1:8" x14ac:dyDescent="0.2">
      <c r="A163" s="17" t="s">
        <v>106</v>
      </c>
      <c r="B163" s="16" t="s">
        <v>4</v>
      </c>
      <c r="C163" s="15" t="s">
        <v>102</v>
      </c>
      <c r="D163" s="15" t="s">
        <v>25</v>
      </c>
      <c r="E163" s="15"/>
      <c r="F163" s="15"/>
      <c r="G163" s="2">
        <f>G164</f>
        <v>400</v>
      </c>
    </row>
    <row r="164" spans="1:8" ht="26.25" customHeight="1" x14ac:dyDescent="0.2">
      <c r="A164" s="24" t="s">
        <v>193</v>
      </c>
      <c r="B164" s="16" t="s">
        <v>4</v>
      </c>
      <c r="C164" s="20" t="s">
        <v>102</v>
      </c>
      <c r="D164" s="20" t="s">
        <v>25</v>
      </c>
      <c r="E164" s="21" t="s">
        <v>192</v>
      </c>
      <c r="F164" s="10"/>
      <c r="G164" s="9">
        <f>G165</f>
        <v>400</v>
      </c>
    </row>
    <row r="165" spans="1:8" ht="25.5" x14ac:dyDescent="0.2">
      <c r="A165" s="24" t="s">
        <v>259</v>
      </c>
      <c r="B165" s="46" t="s">
        <v>4</v>
      </c>
      <c r="C165" s="41" t="s">
        <v>102</v>
      </c>
      <c r="D165" s="41" t="s">
        <v>25</v>
      </c>
      <c r="E165" s="20" t="s">
        <v>552</v>
      </c>
      <c r="F165" s="41"/>
      <c r="G165" s="9">
        <f>G166</f>
        <v>400</v>
      </c>
    </row>
    <row r="166" spans="1:8" x14ac:dyDescent="0.2">
      <c r="A166" s="19" t="s">
        <v>72</v>
      </c>
      <c r="B166" s="46" t="s">
        <v>4</v>
      </c>
      <c r="C166" s="50" t="s">
        <v>102</v>
      </c>
      <c r="D166" s="50" t="s">
        <v>25</v>
      </c>
      <c r="E166" s="18" t="s">
        <v>553</v>
      </c>
      <c r="F166" s="50"/>
      <c r="G166" s="5">
        <f>G167</f>
        <v>400</v>
      </c>
    </row>
    <row r="167" spans="1:8" ht="38.25" x14ac:dyDescent="0.2">
      <c r="A167" s="19" t="s">
        <v>112</v>
      </c>
      <c r="B167" s="46" t="s">
        <v>4</v>
      </c>
      <c r="C167" s="50" t="s">
        <v>102</v>
      </c>
      <c r="D167" s="50" t="s">
        <v>25</v>
      </c>
      <c r="E167" s="18" t="s">
        <v>553</v>
      </c>
      <c r="F167" s="50"/>
      <c r="G167" s="5">
        <v>400</v>
      </c>
    </row>
    <row r="168" spans="1:8" ht="15" customHeight="1" x14ac:dyDescent="0.2">
      <c r="A168" s="17" t="s">
        <v>104</v>
      </c>
      <c r="B168" s="16" t="s">
        <v>4</v>
      </c>
      <c r="C168" s="49" t="s">
        <v>102</v>
      </c>
      <c r="D168" s="35" t="s">
        <v>2</v>
      </c>
      <c r="E168" s="18"/>
      <c r="F168" s="15"/>
      <c r="G168" s="2">
        <f>G173+G169+G178</f>
        <v>11351</v>
      </c>
    </row>
    <row r="169" spans="1:8" ht="30.75" customHeight="1" x14ac:dyDescent="0.2">
      <c r="A169" s="24" t="s">
        <v>193</v>
      </c>
      <c r="B169" s="16" t="s">
        <v>4</v>
      </c>
      <c r="C169" s="20" t="s">
        <v>102</v>
      </c>
      <c r="D169" s="20" t="s">
        <v>2</v>
      </c>
      <c r="E169" s="21" t="s">
        <v>192</v>
      </c>
      <c r="F169" s="15"/>
      <c r="G169" s="9">
        <f>G170</f>
        <v>9056</v>
      </c>
    </row>
    <row r="170" spans="1:8" ht="63.75" customHeight="1" x14ac:dyDescent="0.2">
      <c r="A170" s="24" t="s">
        <v>554</v>
      </c>
      <c r="B170" s="69">
        <v>203</v>
      </c>
      <c r="C170" s="229" t="s">
        <v>102</v>
      </c>
      <c r="D170" s="26" t="s">
        <v>2</v>
      </c>
      <c r="E170" s="20" t="s">
        <v>555</v>
      </c>
      <c r="F170" s="20"/>
      <c r="G170" s="9">
        <f>G171</f>
        <v>9056</v>
      </c>
    </row>
    <row r="171" spans="1:8" ht="15" customHeight="1" x14ac:dyDescent="0.2">
      <c r="A171" s="63" t="s">
        <v>105</v>
      </c>
      <c r="B171" s="69">
        <v>203</v>
      </c>
      <c r="C171" s="95" t="s">
        <v>102</v>
      </c>
      <c r="D171" s="25" t="s">
        <v>2</v>
      </c>
      <c r="E171" s="18" t="s">
        <v>555</v>
      </c>
      <c r="F171" s="18" t="s">
        <v>6</v>
      </c>
      <c r="G171" s="5">
        <f>G172</f>
        <v>9056</v>
      </c>
    </row>
    <row r="172" spans="1:8" ht="15" customHeight="1" x14ac:dyDescent="0.2">
      <c r="A172" s="63" t="s">
        <v>283</v>
      </c>
      <c r="B172" s="69">
        <v>203</v>
      </c>
      <c r="C172" s="95" t="s">
        <v>102</v>
      </c>
      <c r="D172" s="25" t="s">
        <v>2</v>
      </c>
      <c r="E172" s="18" t="s">
        <v>555</v>
      </c>
      <c r="F172" s="18" t="s">
        <v>273</v>
      </c>
      <c r="G172" s="5">
        <v>9056</v>
      </c>
    </row>
    <row r="173" spans="1:8" ht="15.75" customHeight="1" x14ac:dyDescent="0.2">
      <c r="A173" s="23" t="s">
        <v>21</v>
      </c>
      <c r="B173" s="16" t="s">
        <v>4</v>
      </c>
      <c r="C173" s="20" t="s">
        <v>102</v>
      </c>
      <c r="D173" s="20" t="s">
        <v>2</v>
      </c>
      <c r="E173" s="21" t="s">
        <v>161</v>
      </c>
      <c r="F173" s="15"/>
      <c r="G173" s="9">
        <f>G174</f>
        <v>365</v>
      </c>
      <c r="H173" s="86"/>
    </row>
    <row r="174" spans="1:8" ht="17.25" customHeight="1" x14ac:dyDescent="0.2">
      <c r="A174" s="48" t="s">
        <v>104</v>
      </c>
      <c r="B174" s="16" t="s">
        <v>4</v>
      </c>
      <c r="C174" s="26" t="s">
        <v>102</v>
      </c>
      <c r="D174" s="26" t="s">
        <v>2</v>
      </c>
      <c r="E174" s="26" t="s">
        <v>253</v>
      </c>
      <c r="F174" s="26"/>
      <c r="G174" s="9">
        <f t="shared" ref="G174" si="0">G175</f>
        <v>365</v>
      </c>
      <c r="H174" s="86"/>
    </row>
    <row r="175" spans="1:8" ht="13.5" customHeight="1" x14ac:dyDescent="0.2">
      <c r="A175" s="29" t="s">
        <v>103</v>
      </c>
      <c r="B175" s="16" t="s">
        <v>4</v>
      </c>
      <c r="C175" s="25" t="s">
        <v>102</v>
      </c>
      <c r="D175" s="25" t="s">
        <v>2</v>
      </c>
      <c r="E175" s="25" t="s">
        <v>253</v>
      </c>
      <c r="F175" s="25"/>
      <c r="G175" s="5">
        <f>G176</f>
        <v>365</v>
      </c>
    </row>
    <row r="176" spans="1:8" ht="26.25" customHeight="1" x14ac:dyDescent="0.2">
      <c r="A176" s="19" t="s">
        <v>29</v>
      </c>
      <c r="B176" s="16" t="s">
        <v>4</v>
      </c>
      <c r="C176" s="25" t="s">
        <v>102</v>
      </c>
      <c r="D176" s="25" t="s">
        <v>2</v>
      </c>
      <c r="E176" s="25" t="s">
        <v>253</v>
      </c>
      <c r="F176" s="25" t="s">
        <v>28</v>
      </c>
      <c r="G176" s="5">
        <f>G177</f>
        <v>365</v>
      </c>
    </row>
    <row r="177" spans="1:7" ht="27" customHeight="1" x14ac:dyDescent="0.2">
      <c r="A177" s="19" t="s">
        <v>27</v>
      </c>
      <c r="B177" s="16" t="s">
        <v>4</v>
      </c>
      <c r="C177" s="25" t="s">
        <v>102</v>
      </c>
      <c r="D177" s="25" t="s">
        <v>2</v>
      </c>
      <c r="E177" s="25" t="s">
        <v>253</v>
      </c>
      <c r="F177" s="25" t="s">
        <v>24</v>
      </c>
      <c r="G177" s="5">
        <v>365</v>
      </c>
    </row>
    <row r="178" spans="1:7" ht="53.25" customHeight="1" x14ac:dyDescent="0.2">
      <c r="A178" s="24" t="s">
        <v>712</v>
      </c>
      <c r="B178" s="16" t="s">
        <v>4</v>
      </c>
      <c r="C178" s="26" t="s">
        <v>102</v>
      </c>
      <c r="D178" s="26" t="s">
        <v>2</v>
      </c>
      <c r="E178" s="26" t="s">
        <v>713</v>
      </c>
      <c r="F178" s="26"/>
      <c r="G178" s="9">
        <f>G179</f>
        <v>1930</v>
      </c>
    </row>
    <row r="179" spans="1:7" ht="27" customHeight="1" x14ac:dyDescent="0.2">
      <c r="A179" s="19" t="s">
        <v>29</v>
      </c>
      <c r="B179" s="16" t="s">
        <v>4</v>
      </c>
      <c r="C179" s="25" t="s">
        <v>102</v>
      </c>
      <c r="D179" s="25" t="s">
        <v>2</v>
      </c>
      <c r="E179" s="25" t="s">
        <v>713</v>
      </c>
      <c r="F179" s="25"/>
      <c r="G179" s="5">
        <f>G180</f>
        <v>1930</v>
      </c>
    </row>
    <row r="180" spans="1:7" ht="27" customHeight="1" x14ac:dyDescent="0.2">
      <c r="A180" s="19" t="s">
        <v>27</v>
      </c>
      <c r="B180" s="16" t="s">
        <v>4</v>
      </c>
      <c r="C180" s="25" t="s">
        <v>102</v>
      </c>
      <c r="D180" s="25" t="s">
        <v>2</v>
      </c>
      <c r="E180" s="25" t="s">
        <v>713</v>
      </c>
      <c r="F180" s="25"/>
      <c r="G180" s="5">
        <v>1930</v>
      </c>
    </row>
    <row r="181" spans="1:7" x14ac:dyDescent="0.2">
      <c r="A181" s="17" t="s">
        <v>101</v>
      </c>
      <c r="B181" s="16" t="s">
        <v>4</v>
      </c>
      <c r="C181" s="15" t="s">
        <v>83</v>
      </c>
      <c r="D181" s="15"/>
      <c r="E181" s="15"/>
      <c r="F181" s="15"/>
      <c r="G181" s="2">
        <f>G182+G211+G272+G301+G255</f>
        <v>502721.1</v>
      </c>
    </row>
    <row r="182" spans="1:7" x14ac:dyDescent="0.2">
      <c r="A182" s="17" t="s">
        <v>100</v>
      </c>
      <c r="B182" s="16" t="s">
        <v>4</v>
      </c>
      <c r="C182" s="15" t="s">
        <v>83</v>
      </c>
      <c r="D182" s="15" t="s">
        <v>11</v>
      </c>
      <c r="E182" s="15"/>
      <c r="F182" s="15"/>
      <c r="G182" s="2">
        <f>G183</f>
        <v>90446.699999999983</v>
      </c>
    </row>
    <row r="183" spans="1:7" x14ac:dyDescent="0.2">
      <c r="A183" s="24" t="s">
        <v>87</v>
      </c>
      <c r="B183" s="16" t="s">
        <v>4</v>
      </c>
      <c r="C183" s="20" t="s">
        <v>83</v>
      </c>
      <c r="D183" s="20" t="s">
        <v>11</v>
      </c>
      <c r="E183" s="20" t="s">
        <v>194</v>
      </c>
      <c r="F183" s="20"/>
      <c r="G183" s="9">
        <f>G184+G196+G208+G203+G193</f>
        <v>90446.699999999983</v>
      </c>
    </row>
    <row r="184" spans="1:7" x14ac:dyDescent="0.2">
      <c r="A184" s="24" t="s">
        <v>99</v>
      </c>
      <c r="B184" s="16" t="s">
        <v>4</v>
      </c>
      <c r="C184" s="26" t="s">
        <v>83</v>
      </c>
      <c r="D184" s="26" t="s">
        <v>11</v>
      </c>
      <c r="E184" s="20" t="s">
        <v>195</v>
      </c>
      <c r="F184" s="20"/>
      <c r="G184" s="9">
        <f>G185+G187+G189+G191</f>
        <v>13045.4</v>
      </c>
    </row>
    <row r="185" spans="1:7" ht="51" x14ac:dyDescent="0.2">
      <c r="A185" s="19" t="s">
        <v>76</v>
      </c>
      <c r="B185" s="16" t="s">
        <v>4</v>
      </c>
      <c r="C185" s="25" t="s">
        <v>83</v>
      </c>
      <c r="D185" s="25" t="s">
        <v>11</v>
      </c>
      <c r="E185" s="18" t="s">
        <v>195</v>
      </c>
      <c r="F185" s="18" t="s">
        <v>75</v>
      </c>
      <c r="G185" s="47">
        <f>G186</f>
        <v>328.7</v>
      </c>
    </row>
    <row r="186" spans="1:7" x14ac:dyDescent="0.2">
      <c r="A186" s="19" t="s">
        <v>74</v>
      </c>
      <c r="B186" s="16" t="s">
        <v>4</v>
      </c>
      <c r="C186" s="25" t="s">
        <v>83</v>
      </c>
      <c r="D186" s="25" t="s">
        <v>11</v>
      </c>
      <c r="E186" s="18" t="s">
        <v>195</v>
      </c>
      <c r="F186" s="18" t="s">
        <v>73</v>
      </c>
      <c r="G186" s="47">
        <v>328.7</v>
      </c>
    </row>
    <row r="187" spans="1:7" ht="25.5" x14ac:dyDescent="0.2">
      <c r="A187" s="19" t="s">
        <v>29</v>
      </c>
      <c r="B187" s="16" t="s">
        <v>4</v>
      </c>
      <c r="C187" s="25" t="s">
        <v>83</v>
      </c>
      <c r="D187" s="25" t="s">
        <v>11</v>
      </c>
      <c r="E187" s="18" t="s">
        <v>195</v>
      </c>
      <c r="F187" s="18" t="s">
        <v>28</v>
      </c>
      <c r="G187" s="47">
        <f>G188</f>
        <v>447.8</v>
      </c>
    </row>
    <row r="188" spans="1:7" ht="25.5" x14ac:dyDescent="0.2">
      <c r="A188" s="19" t="s">
        <v>27</v>
      </c>
      <c r="B188" s="16" t="s">
        <v>4</v>
      </c>
      <c r="C188" s="25" t="s">
        <v>83</v>
      </c>
      <c r="D188" s="25" t="s">
        <v>11</v>
      </c>
      <c r="E188" s="18" t="s">
        <v>195</v>
      </c>
      <c r="F188" s="18" t="s">
        <v>24</v>
      </c>
      <c r="G188" s="47">
        <v>447.8</v>
      </c>
    </row>
    <row r="189" spans="1:7" ht="25.5" x14ac:dyDescent="0.2">
      <c r="A189" s="27" t="s">
        <v>38</v>
      </c>
      <c r="B189" s="16" t="s">
        <v>4</v>
      </c>
      <c r="C189" s="25" t="s">
        <v>83</v>
      </c>
      <c r="D189" s="25" t="s">
        <v>11</v>
      </c>
      <c r="E189" s="18" t="s">
        <v>195</v>
      </c>
      <c r="F189" s="18" t="s">
        <v>37</v>
      </c>
      <c r="G189" s="5">
        <f>G190</f>
        <v>12268.8</v>
      </c>
    </row>
    <row r="190" spans="1:7" x14ac:dyDescent="0.2">
      <c r="A190" s="34" t="s">
        <v>61</v>
      </c>
      <c r="B190" s="16" t="s">
        <v>4</v>
      </c>
      <c r="C190" s="25" t="s">
        <v>83</v>
      </c>
      <c r="D190" s="25" t="s">
        <v>11</v>
      </c>
      <c r="E190" s="18" t="s">
        <v>195</v>
      </c>
      <c r="F190" s="18" t="s">
        <v>60</v>
      </c>
      <c r="G190" s="5">
        <v>12268.8</v>
      </c>
    </row>
    <row r="191" spans="1:7" x14ac:dyDescent="0.2">
      <c r="A191" s="19" t="s">
        <v>72</v>
      </c>
      <c r="B191" s="16" t="s">
        <v>4</v>
      </c>
      <c r="C191" s="25" t="s">
        <v>83</v>
      </c>
      <c r="D191" s="25" t="s">
        <v>11</v>
      </c>
      <c r="E191" s="18" t="s">
        <v>195</v>
      </c>
      <c r="F191" s="18" t="s">
        <v>71</v>
      </c>
      <c r="G191" s="5">
        <f>G192</f>
        <v>0.1</v>
      </c>
    </row>
    <row r="192" spans="1:7" x14ac:dyDescent="0.2">
      <c r="A192" s="19" t="s">
        <v>70</v>
      </c>
      <c r="B192" s="16" t="s">
        <v>4</v>
      </c>
      <c r="C192" s="25" t="s">
        <v>83</v>
      </c>
      <c r="D192" s="25" t="s">
        <v>11</v>
      </c>
      <c r="E192" s="18" t="s">
        <v>195</v>
      </c>
      <c r="F192" s="18" t="s">
        <v>69</v>
      </c>
      <c r="G192" s="5">
        <v>0.1</v>
      </c>
    </row>
    <row r="193" spans="1:7" x14ac:dyDescent="0.2">
      <c r="A193" s="24" t="s">
        <v>631</v>
      </c>
      <c r="B193" s="46" t="s">
        <v>4</v>
      </c>
      <c r="C193" s="38" t="s">
        <v>83</v>
      </c>
      <c r="D193" s="26" t="s">
        <v>11</v>
      </c>
      <c r="E193" s="20" t="s">
        <v>632</v>
      </c>
      <c r="F193" s="20"/>
      <c r="G193" s="9">
        <f>G194</f>
        <v>11006.9</v>
      </c>
    </row>
    <row r="194" spans="1:7" ht="25.5" x14ac:dyDescent="0.2">
      <c r="A194" s="27" t="s">
        <v>38</v>
      </c>
      <c r="B194" s="46" t="s">
        <v>4</v>
      </c>
      <c r="C194" s="45" t="s">
        <v>83</v>
      </c>
      <c r="D194" s="25" t="s">
        <v>11</v>
      </c>
      <c r="E194" s="18" t="s">
        <v>632</v>
      </c>
      <c r="F194" s="18" t="s">
        <v>37</v>
      </c>
      <c r="G194" s="5">
        <f>G195</f>
        <v>11006.9</v>
      </c>
    </row>
    <row r="195" spans="1:7" x14ac:dyDescent="0.2">
      <c r="A195" s="34" t="s">
        <v>61</v>
      </c>
      <c r="B195" s="46" t="s">
        <v>4</v>
      </c>
      <c r="C195" s="45" t="s">
        <v>83</v>
      </c>
      <c r="D195" s="25" t="s">
        <v>11</v>
      </c>
      <c r="E195" s="18" t="s">
        <v>632</v>
      </c>
      <c r="F195" s="18" t="s">
        <v>60</v>
      </c>
      <c r="G195" s="5">
        <v>11006.9</v>
      </c>
    </row>
    <row r="196" spans="1:7" ht="38.25" x14ac:dyDescent="0.2">
      <c r="A196" s="40" t="s">
        <v>98</v>
      </c>
      <c r="B196" s="46" t="s">
        <v>4</v>
      </c>
      <c r="C196" s="38" t="s">
        <v>83</v>
      </c>
      <c r="D196" s="26" t="s">
        <v>11</v>
      </c>
      <c r="E196" s="20" t="s">
        <v>196</v>
      </c>
      <c r="F196" s="20"/>
      <c r="G196" s="9">
        <f>G198+G199+G201</f>
        <v>60387.199999999997</v>
      </c>
    </row>
    <row r="197" spans="1:7" ht="51" x14ac:dyDescent="0.2">
      <c r="A197" s="19" t="s">
        <v>76</v>
      </c>
      <c r="B197" s="46" t="s">
        <v>4</v>
      </c>
      <c r="C197" s="45" t="s">
        <v>83</v>
      </c>
      <c r="D197" s="25" t="s">
        <v>11</v>
      </c>
      <c r="E197" s="18" t="s">
        <v>196</v>
      </c>
      <c r="F197" s="18" t="s">
        <v>75</v>
      </c>
      <c r="G197" s="5">
        <f>G198</f>
        <v>21791.8</v>
      </c>
    </row>
    <row r="198" spans="1:7" x14ac:dyDescent="0.2">
      <c r="A198" s="19" t="s">
        <v>74</v>
      </c>
      <c r="B198" s="46" t="s">
        <v>4</v>
      </c>
      <c r="C198" s="45" t="s">
        <v>83</v>
      </c>
      <c r="D198" s="25" t="s">
        <v>11</v>
      </c>
      <c r="E198" s="18" t="s">
        <v>196</v>
      </c>
      <c r="F198" s="18" t="s">
        <v>73</v>
      </c>
      <c r="G198" s="5">
        <v>21791.8</v>
      </c>
    </row>
    <row r="199" spans="1:7" ht="25.5" x14ac:dyDescent="0.2">
      <c r="A199" s="19" t="s">
        <v>29</v>
      </c>
      <c r="B199" s="46" t="s">
        <v>4</v>
      </c>
      <c r="C199" s="45" t="s">
        <v>83</v>
      </c>
      <c r="D199" s="25" t="s">
        <v>11</v>
      </c>
      <c r="E199" s="18" t="s">
        <v>196</v>
      </c>
      <c r="F199" s="18" t="s">
        <v>28</v>
      </c>
      <c r="G199" s="5">
        <f>G200</f>
        <v>1916.1</v>
      </c>
    </row>
    <row r="200" spans="1:7" ht="25.5" x14ac:dyDescent="0.2">
      <c r="A200" s="19" t="s">
        <v>27</v>
      </c>
      <c r="B200" s="46" t="s">
        <v>4</v>
      </c>
      <c r="C200" s="45" t="s">
        <v>83</v>
      </c>
      <c r="D200" s="25" t="s">
        <v>11</v>
      </c>
      <c r="E200" s="18" t="s">
        <v>196</v>
      </c>
      <c r="F200" s="18" t="s">
        <v>24</v>
      </c>
      <c r="G200" s="5">
        <v>1916.1</v>
      </c>
    </row>
    <row r="201" spans="1:7" ht="25.5" x14ac:dyDescent="0.2">
      <c r="A201" s="27" t="s">
        <v>38</v>
      </c>
      <c r="B201" s="46" t="s">
        <v>4</v>
      </c>
      <c r="C201" s="45" t="s">
        <v>83</v>
      </c>
      <c r="D201" s="25" t="s">
        <v>11</v>
      </c>
      <c r="E201" s="18" t="s">
        <v>196</v>
      </c>
      <c r="F201" s="18" t="s">
        <v>37</v>
      </c>
      <c r="G201" s="5">
        <f>G202</f>
        <v>36679.300000000003</v>
      </c>
    </row>
    <row r="202" spans="1:7" x14ac:dyDescent="0.2">
      <c r="A202" s="34" t="s">
        <v>61</v>
      </c>
      <c r="B202" s="46" t="s">
        <v>4</v>
      </c>
      <c r="C202" s="45" t="s">
        <v>83</v>
      </c>
      <c r="D202" s="25" t="s">
        <v>11</v>
      </c>
      <c r="E202" s="18" t="s">
        <v>196</v>
      </c>
      <c r="F202" s="18" t="s">
        <v>60</v>
      </c>
      <c r="G202" s="5">
        <v>36679.300000000003</v>
      </c>
    </row>
    <row r="203" spans="1:7" ht="38.25" x14ac:dyDescent="0.2">
      <c r="A203" s="40" t="s">
        <v>556</v>
      </c>
      <c r="B203" s="46" t="s">
        <v>4</v>
      </c>
      <c r="C203" s="38" t="s">
        <v>83</v>
      </c>
      <c r="D203" s="26" t="s">
        <v>11</v>
      </c>
      <c r="E203" s="20" t="s">
        <v>557</v>
      </c>
      <c r="F203" s="20"/>
      <c r="G203" s="5">
        <f>G204+G206</f>
        <v>4311.3999999999996</v>
      </c>
    </row>
    <row r="204" spans="1:7" ht="51" x14ac:dyDescent="0.2">
      <c r="A204" s="19" t="s">
        <v>76</v>
      </c>
      <c r="B204" s="46" t="s">
        <v>4</v>
      </c>
      <c r="C204" s="45" t="s">
        <v>83</v>
      </c>
      <c r="D204" s="25" t="s">
        <v>11</v>
      </c>
      <c r="E204" s="18" t="s">
        <v>557</v>
      </c>
      <c r="F204" s="18" t="s">
        <v>75</v>
      </c>
      <c r="G204" s="5">
        <f>G205</f>
        <v>1951.4</v>
      </c>
    </row>
    <row r="205" spans="1:7" x14ac:dyDescent="0.2">
      <c r="A205" s="19" t="s">
        <v>74</v>
      </c>
      <c r="B205" s="46" t="s">
        <v>4</v>
      </c>
      <c r="C205" s="45" t="s">
        <v>83</v>
      </c>
      <c r="D205" s="25" t="s">
        <v>11</v>
      </c>
      <c r="E205" s="18" t="s">
        <v>557</v>
      </c>
      <c r="F205" s="18" t="s">
        <v>73</v>
      </c>
      <c r="G205" s="5">
        <v>1951.4</v>
      </c>
    </row>
    <row r="206" spans="1:7" ht="25.5" x14ac:dyDescent="0.2">
      <c r="A206" s="27" t="s">
        <v>38</v>
      </c>
      <c r="B206" s="46" t="s">
        <v>4</v>
      </c>
      <c r="C206" s="45" t="s">
        <v>83</v>
      </c>
      <c r="D206" s="25" t="s">
        <v>11</v>
      </c>
      <c r="E206" s="18" t="s">
        <v>557</v>
      </c>
      <c r="F206" s="18" t="s">
        <v>37</v>
      </c>
      <c r="G206" s="5">
        <f>G207</f>
        <v>2360</v>
      </c>
    </row>
    <row r="207" spans="1:7" x14ac:dyDescent="0.2">
      <c r="A207" s="34" t="s">
        <v>61</v>
      </c>
      <c r="B207" s="46" t="s">
        <v>4</v>
      </c>
      <c r="C207" s="45" t="s">
        <v>83</v>
      </c>
      <c r="D207" s="25" t="s">
        <v>11</v>
      </c>
      <c r="E207" s="18" t="s">
        <v>557</v>
      </c>
      <c r="F207" s="18" t="s">
        <v>60</v>
      </c>
      <c r="G207" s="5">
        <v>2360</v>
      </c>
    </row>
    <row r="208" spans="1:7" ht="25.5" x14ac:dyDescent="0.2">
      <c r="A208" s="44" t="s">
        <v>200</v>
      </c>
      <c r="B208" s="16" t="s">
        <v>4</v>
      </c>
      <c r="C208" s="20" t="s">
        <v>83</v>
      </c>
      <c r="D208" s="26" t="s">
        <v>11</v>
      </c>
      <c r="E208" s="20" t="s">
        <v>558</v>
      </c>
      <c r="F208" s="20"/>
      <c r="G208" s="9">
        <f>G209</f>
        <v>1695.8</v>
      </c>
    </row>
    <row r="209" spans="1:7" ht="25.5" x14ac:dyDescent="0.2">
      <c r="A209" s="27" t="s">
        <v>38</v>
      </c>
      <c r="B209" s="16" t="s">
        <v>4</v>
      </c>
      <c r="C209" s="18" t="s">
        <v>83</v>
      </c>
      <c r="D209" s="25" t="s">
        <v>11</v>
      </c>
      <c r="E209" s="18" t="s">
        <v>558</v>
      </c>
      <c r="F209" s="18" t="s">
        <v>37</v>
      </c>
      <c r="G209" s="5">
        <f>G210</f>
        <v>1695.8</v>
      </c>
    </row>
    <row r="210" spans="1:7" x14ac:dyDescent="0.2">
      <c r="A210" s="34" t="s">
        <v>61</v>
      </c>
      <c r="B210" s="16" t="s">
        <v>4</v>
      </c>
      <c r="C210" s="18" t="s">
        <v>83</v>
      </c>
      <c r="D210" s="25" t="s">
        <v>11</v>
      </c>
      <c r="E210" s="18" t="s">
        <v>558</v>
      </c>
      <c r="F210" s="18" t="s">
        <v>60</v>
      </c>
      <c r="G210" s="5">
        <v>1695.8</v>
      </c>
    </row>
    <row r="211" spans="1:7" x14ac:dyDescent="0.2">
      <c r="A211" s="17" t="s">
        <v>94</v>
      </c>
      <c r="B211" s="16" t="s">
        <v>4</v>
      </c>
      <c r="C211" s="15" t="s">
        <v>83</v>
      </c>
      <c r="D211" s="15" t="s">
        <v>25</v>
      </c>
      <c r="E211" s="15"/>
      <c r="F211" s="15"/>
      <c r="G211" s="2">
        <f>G212</f>
        <v>326881.5</v>
      </c>
    </row>
    <row r="212" spans="1:7" x14ac:dyDescent="0.2">
      <c r="A212" s="24" t="s">
        <v>87</v>
      </c>
      <c r="B212" s="16" t="s">
        <v>4</v>
      </c>
      <c r="C212" s="20" t="s">
        <v>83</v>
      </c>
      <c r="D212" s="20" t="s">
        <v>25</v>
      </c>
      <c r="E212" s="20" t="s">
        <v>194</v>
      </c>
      <c r="F212" s="15"/>
      <c r="G212" s="9">
        <f>G213+G228+G240+G245+G250+G235+G223</f>
        <v>326881.5</v>
      </c>
    </row>
    <row r="213" spans="1:7" ht="25.5" x14ac:dyDescent="0.2">
      <c r="A213" s="24" t="s">
        <v>93</v>
      </c>
      <c r="B213" s="16" t="s">
        <v>4</v>
      </c>
      <c r="C213" s="20" t="s">
        <v>83</v>
      </c>
      <c r="D213" s="20" t="s">
        <v>25</v>
      </c>
      <c r="E213" s="20" t="s">
        <v>197</v>
      </c>
      <c r="F213" s="20"/>
      <c r="G213" s="9">
        <f>G214+G216+G218+G220</f>
        <v>87676.500000000015</v>
      </c>
    </row>
    <row r="214" spans="1:7" ht="51" x14ac:dyDescent="0.2">
      <c r="A214" s="19" t="s">
        <v>76</v>
      </c>
      <c r="B214" s="16" t="s">
        <v>4</v>
      </c>
      <c r="C214" s="18" t="s">
        <v>83</v>
      </c>
      <c r="D214" s="18" t="s">
        <v>25</v>
      </c>
      <c r="E214" s="18" t="s">
        <v>197</v>
      </c>
      <c r="F214" s="18" t="s">
        <v>75</v>
      </c>
      <c r="G214" s="5">
        <f>G215</f>
        <v>40477.300000000003</v>
      </c>
    </row>
    <row r="215" spans="1:7" x14ac:dyDescent="0.2">
      <c r="A215" s="19" t="s">
        <v>74</v>
      </c>
      <c r="B215" s="16" t="s">
        <v>4</v>
      </c>
      <c r="C215" s="18" t="s">
        <v>83</v>
      </c>
      <c r="D215" s="18" t="s">
        <v>25</v>
      </c>
      <c r="E215" s="18" t="s">
        <v>197</v>
      </c>
      <c r="F215" s="18" t="s">
        <v>73</v>
      </c>
      <c r="G215" s="5">
        <v>40477.300000000003</v>
      </c>
    </row>
    <row r="216" spans="1:7" ht="25.5" x14ac:dyDescent="0.2">
      <c r="A216" s="19" t="s">
        <v>29</v>
      </c>
      <c r="B216" s="16" t="s">
        <v>4</v>
      </c>
      <c r="C216" s="18" t="s">
        <v>83</v>
      </c>
      <c r="D216" s="18" t="s">
        <v>25</v>
      </c>
      <c r="E216" s="18" t="s">
        <v>197</v>
      </c>
      <c r="F216" s="18" t="s">
        <v>28</v>
      </c>
      <c r="G216" s="5">
        <f>G217</f>
        <v>32249.4</v>
      </c>
    </row>
    <row r="217" spans="1:7" ht="25.5" x14ac:dyDescent="0.2">
      <c r="A217" s="19" t="s">
        <v>27</v>
      </c>
      <c r="B217" s="16" t="s">
        <v>4</v>
      </c>
      <c r="C217" s="18" t="s">
        <v>83</v>
      </c>
      <c r="D217" s="18" t="s">
        <v>25</v>
      </c>
      <c r="E217" s="18" t="s">
        <v>197</v>
      </c>
      <c r="F217" s="18" t="s">
        <v>24</v>
      </c>
      <c r="G217" s="5">
        <v>32249.4</v>
      </c>
    </row>
    <row r="218" spans="1:7" ht="25.5" x14ac:dyDescent="0.2">
      <c r="A218" s="27" t="s">
        <v>38</v>
      </c>
      <c r="B218" s="16" t="s">
        <v>4</v>
      </c>
      <c r="C218" s="18" t="s">
        <v>83</v>
      </c>
      <c r="D218" s="18" t="s">
        <v>25</v>
      </c>
      <c r="E218" s="18" t="s">
        <v>197</v>
      </c>
      <c r="F218" s="18" t="s">
        <v>37</v>
      </c>
      <c r="G218" s="5">
        <f>G219</f>
        <v>10402.299999999999</v>
      </c>
    </row>
    <row r="219" spans="1:7" x14ac:dyDescent="0.2">
      <c r="A219" s="34" t="s">
        <v>61</v>
      </c>
      <c r="B219" s="16" t="s">
        <v>4</v>
      </c>
      <c r="C219" s="18" t="s">
        <v>83</v>
      </c>
      <c r="D219" s="18" t="s">
        <v>25</v>
      </c>
      <c r="E219" s="18" t="s">
        <v>197</v>
      </c>
      <c r="F219" s="18" t="s">
        <v>60</v>
      </c>
      <c r="G219" s="5">
        <v>10402.299999999999</v>
      </c>
    </row>
    <row r="220" spans="1:7" x14ac:dyDescent="0.2">
      <c r="A220" s="19" t="s">
        <v>72</v>
      </c>
      <c r="B220" s="16" t="s">
        <v>4</v>
      </c>
      <c r="C220" s="18" t="s">
        <v>83</v>
      </c>
      <c r="D220" s="18" t="s">
        <v>25</v>
      </c>
      <c r="E220" s="18" t="s">
        <v>197</v>
      </c>
      <c r="F220" s="18" t="s">
        <v>71</v>
      </c>
      <c r="G220" s="5">
        <f>G222+G221</f>
        <v>4547.5</v>
      </c>
    </row>
    <row r="221" spans="1:7" ht="25.5" x14ac:dyDescent="0.2">
      <c r="A221" s="34" t="s">
        <v>714</v>
      </c>
      <c r="B221" s="16" t="s">
        <v>4</v>
      </c>
      <c r="C221" s="18" t="s">
        <v>83</v>
      </c>
      <c r="D221" s="18" t="s">
        <v>25</v>
      </c>
      <c r="E221" s="18" t="s">
        <v>197</v>
      </c>
      <c r="F221" s="18" t="s">
        <v>715</v>
      </c>
      <c r="G221" s="5">
        <v>10</v>
      </c>
    </row>
    <row r="222" spans="1:7" x14ac:dyDescent="0.2">
      <c r="A222" s="19" t="s">
        <v>70</v>
      </c>
      <c r="B222" s="16" t="s">
        <v>4</v>
      </c>
      <c r="C222" s="18" t="s">
        <v>83</v>
      </c>
      <c r="D222" s="18" t="s">
        <v>25</v>
      </c>
      <c r="E222" s="18" t="s">
        <v>197</v>
      </c>
      <c r="F222" s="18" t="s">
        <v>69</v>
      </c>
      <c r="G222" s="5">
        <v>4537.5</v>
      </c>
    </row>
    <row r="223" spans="1:7" ht="25.5" x14ac:dyDescent="0.2">
      <c r="A223" s="24" t="s">
        <v>634</v>
      </c>
      <c r="B223" s="16" t="s">
        <v>4</v>
      </c>
      <c r="C223" s="20" t="s">
        <v>83</v>
      </c>
      <c r="D223" s="20" t="s">
        <v>25</v>
      </c>
      <c r="E223" s="20" t="s">
        <v>635</v>
      </c>
      <c r="F223" s="20"/>
      <c r="G223" s="9">
        <f>G224+G226</f>
        <v>21253</v>
      </c>
    </row>
    <row r="224" spans="1:7" ht="25.5" x14ac:dyDescent="0.2">
      <c r="A224" s="19" t="s">
        <v>29</v>
      </c>
      <c r="B224" s="16" t="s">
        <v>4</v>
      </c>
      <c r="C224" s="18" t="s">
        <v>83</v>
      </c>
      <c r="D224" s="18" t="s">
        <v>25</v>
      </c>
      <c r="E224" s="18" t="s">
        <v>635</v>
      </c>
      <c r="F224" s="18" t="s">
        <v>28</v>
      </c>
      <c r="G224" s="5">
        <f>G225</f>
        <v>10966.1</v>
      </c>
    </row>
    <row r="225" spans="1:7" ht="25.5" x14ac:dyDescent="0.2">
      <c r="A225" s="19" t="s">
        <v>27</v>
      </c>
      <c r="B225" s="16" t="s">
        <v>4</v>
      </c>
      <c r="C225" s="18" t="s">
        <v>83</v>
      </c>
      <c r="D225" s="18" t="s">
        <v>25</v>
      </c>
      <c r="E225" s="18" t="s">
        <v>635</v>
      </c>
      <c r="F225" s="18" t="s">
        <v>24</v>
      </c>
      <c r="G225" s="5">
        <v>10966.1</v>
      </c>
    </row>
    <row r="226" spans="1:7" ht="25.5" x14ac:dyDescent="0.2">
      <c r="A226" s="27" t="s">
        <v>38</v>
      </c>
      <c r="B226" s="16" t="s">
        <v>4</v>
      </c>
      <c r="C226" s="18" t="s">
        <v>83</v>
      </c>
      <c r="D226" s="18" t="s">
        <v>25</v>
      </c>
      <c r="E226" s="18" t="s">
        <v>635</v>
      </c>
      <c r="F226" s="18" t="s">
        <v>37</v>
      </c>
      <c r="G226" s="5">
        <f>G227</f>
        <v>10286.9</v>
      </c>
    </row>
    <row r="227" spans="1:7" x14ac:dyDescent="0.2">
      <c r="A227" s="34" t="s">
        <v>61</v>
      </c>
      <c r="B227" s="16" t="s">
        <v>4</v>
      </c>
      <c r="C227" s="18" t="s">
        <v>83</v>
      </c>
      <c r="D227" s="18" t="s">
        <v>25</v>
      </c>
      <c r="E227" s="18" t="s">
        <v>635</v>
      </c>
      <c r="F227" s="18" t="s">
        <v>60</v>
      </c>
      <c r="G227" s="5">
        <v>10286.9</v>
      </c>
    </row>
    <row r="228" spans="1:7" ht="30.75" customHeight="1" x14ac:dyDescent="0.2">
      <c r="A228" s="24" t="s">
        <v>559</v>
      </c>
      <c r="B228" s="16" t="s">
        <v>4</v>
      </c>
      <c r="C228" s="20" t="s">
        <v>83</v>
      </c>
      <c r="D228" s="20" t="s">
        <v>25</v>
      </c>
      <c r="E228" s="20" t="s">
        <v>199</v>
      </c>
      <c r="F228" s="20"/>
      <c r="G228" s="9">
        <f>G229+G231+G233</f>
        <v>191685.4</v>
      </c>
    </row>
    <row r="229" spans="1:7" ht="51" x14ac:dyDescent="0.2">
      <c r="A229" s="19" t="s">
        <v>76</v>
      </c>
      <c r="B229" s="16" t="s">
        <v>4</v>
      </c>
      <c r="C229" s="18" t="s">
        <v>83</v>
      </c>
      <c r="D229" s="18" t="s">
        <v>25</v>
      </c>
      <c r="E229" s="18" t="s">
        <v>199</v>
      </c>
      <c r="F229" s="18" t="s">
        <v>75</v>
      </c>
      <c r="G229" s="5">
        <f>G230</f>
        <v>127305.3</v>
      </c>
    </row>
    <row r="230" spans="1:7" x14ac:dyDescent="0.2">
      <c r="A230" s="19" t="s">
        <v>74</v>
      </c>
      <c r="B230" s="16" t="s">
        <v>4</v>
      </c>
      <c r="C230" s="18" t="s">
        <v>83</v>
      </c>
      <c r="D230" s="18" t="s">
        <v>25</v>
      </c>
      <c r="E230" s="18" t="s">
        <v>199</v>
      </c>
      <c r="F230" s="18" t="s">
        <v>73</v>
      </c>
      <c r="G230" s="5">
        <v>127305.3</v>
      </c>
    </row>
    <row r="231" spans="1:7" ht="25.5" x14ac:dyDescent="0.2">
      <c r="A231" s="19" t="s">
        <v>29</v>
      </c>
      <c r="B231" s="16" t="s">
        <v>4</v>
      </c>
      <c r="C231" s="18" t="s">
        <v>83</v>
      </c>
      <c r="D231" s="18" t="s">
        <v>25</v>
      </c>
      <c r="E231" s="18" t="s">
        <v>199</v>
      </c>
      <c r="F231" s="18" t="s">
        <v>28</v>
      </c>
      <c r="G231" s="5">
        <f>G232</f>
        <v>11094</v>
      </c>
    </row>
    <row r="232" spans="1:7" ht="25.5" x14ac:dyDescent="0.2">
      <c r="A232" s="19" t="s">
        <v>27</v>
      </c>
      <c r="B232" s="16" t="s">
        <v>4</v>
      </c>
      <c r="C232" s="18" t="s">
        <v>83</v>
      </c>
      <c r="D232" s="18" t="s">
        <v>25</v>
      </c>
      <c r="E232" s="18" t="s">
        <v>199</v>
      </c>
      <c r="F232" s="18" t="s">
        <v>24</v>
      </c>
      <c r="G232" s="5">
        <v>11094</v>
      </c>
    </row>
    <row r="233" spans="1:7" ht="25.5" x14ac:dyDescent="0.2">
      <c r="A233" s="27" t="s">
        <v>38</v>
      </c>
      <c r="B233" s="16" t="s">
        <v>4</v>
      </c>
      <c r="C233" s="18" t="s">
        <v>83</v>
      </c>
      <c r="D233" s="18" t="s">
        <v>25</v>
      </c>
      <c r="E233" s="18" t="s">
        <v>199</v>
      </c>
      <c r="F233" s="18" t="s">
        <v>37</v>
      </c>
      <c r="G233" s="5">
        <f>G234</f>
        <v>53286.1</v>
      </c>
    </row>
    <row r="234" spans="1:7" x14ac:dyDescent="0.2">
      <c r="A234" s="34" t="s">
        <v>61</v>
      </c>
      <c r="B234" s="16" t="s">
        <v>4</v>
      </c>
      <c r="C234" s="18" t="s">
        <v>83</v>
      </c>
      <c r="D234" s="18" t="s">
        <v>25</v>
      </c>
      <c r="E234" s="18" t="s">
        <v>199</v>
      </c>
      <c r="F234" s="18" t="s">
        <v>60</v>
      </c>
      <c r="G234" s="5">
        <v>53286.1</v>
      </c>
    </row>
    <row r="235" spans="1:7" ht="42" customHeight="1" x14ac:dyDescent="0.2">
      <c r="A235" s="24" t="s">
        <v>560</v>
      </c>
      <c r="B235" s="16" t="s">
        <v>4</v>
      </c>
      <c r="C235" s="20" t="s">
        <v>83</v>
      </c>
      <c r="D235" s="20" t="s">
        <v>25</v>
      </c>
      <c r="E235" s="20" t="s">
        <v>561</v>
      </c>
      <c r="F235" s="20"/>
      <c r="G235" s="5">
        <f>G236+G238</f>
        <v>15196.2</v>
      </c>
    </row>
    <row r="236" spans="1:7" ht="51" x14ac:dyDescent="0.2">
      <c r="A236" s="19" t="s">
        <v>76</v>
      </c>
      <c r="B236" s="16" t="s">
        <v>4</v>
      </c>
      <c r="C236" s="18" t="s">
        <v>83</v>
      </c>
      <c r="D236" s="18" t="s">
        <v>25</v>
      </c>
      <c r="E236" s="18" t="s">
        <v>561</v>
      </c>
      <c r="F236" s="18" t="s">
        <v>75</v>
      </c>
      <c r="G236" s="5">
        <f>G237</f>
        <v>11596.2</v>
      </c>
    </row>
    <row r="237" spans="1:7" x14ac:dyDescent="0.2">
      <c r="A237" s="19" t="s">
        <v>74</v>
      </c>
      <c r="B237" s="16" t="s">
        <v>4</v>
      </c>
      <c r="C237" s="18" t="s">
        <v>83</v>
      </c>
      <c r="D237" s="18" t="s">
        <v>25</v>
      </c>
      <c r="E237" s="18" t="s">
        <v>561</v>
      </c>
      <c r="F237" s="18" t="s">
        <v>73</v>
      </c>
      <c r="G237" s="5">
        <v>11596.2</v>
      </c>
    </row>
    <row r="238" spans="1:7" ht="25.5" x14ac:dyDescent="0.2">
      <c r="A238" s="27" t="s">
        <v>38</v>
      </c>
      <c r="B238" s="16" t="s">
        <v>4</v>
      </c>
      <c r="C238" s="18" t="s">
        <v>83</v>
      </c>
      <c r="D238" s="18" t="s">
        <v>25</v>
      </c>
      <c r="E238" s="18" t="s">
        <v>561</v>
      </c>
      <c r="F238" s="18" t="s">
        <v>37</v>
      </c>
      <c r="G238" s="5">
        <f>G239</f>
        <v>3600</v>
      </c>
    </row>
    <row r="239" spans="1:7" x14ac:dyDescent="0.2">
      <c r="A239" s="34" t="s">
        <v>61</v>
      </c>
      <c r="B239" s="16" t="s">
        <v>4</v>
      </c>
      <c r="C239" s="18" t="s">
        <v>83</v>
      </c>
      <c r="D239" s="18" t="s">
        <v>25</v>
      </c>
      <c r="E239" s="18" t="s">
        <v>561</v>
      </c>
      <c r="F239" s="18" t="s">
        <v>60</v>
      </c>
      <c r="G239" s="5">
        <v>3600</v>
      </c>
    </row>
    <row r="240" spans="1:7" ht="25.5" x14ac:dyDescent="0.2">
      <c r="A240" s="44" t="s">
        <v>200</v>
      </c>
      <c r="B240" s="16" t="s">
        <v>4</v>
      </c>
      <c r="C240" s="20" t="s">
        <v>83</v>
      </c>
      <c r="D240" s="20" t="s">
        <v>25</v>
      </c>
      <c r="E240" s="20" t="s">
        <v>558</v>
      </c>
      <c r="F240" s="20"/>
      <c r="G240" s="9">
        <f>G241+G243</f>
        <v>5918.7000000000007</v>
      </c>
    </row>
    <row r="241" spans="1:7" ht="25.5" x14ac:dyDescent="0.2">
      <c r="A241" s="19" t="s">
        <v>29</v>
      </c>
      <c r="B241" s="16" t="s">
        <v>4</v>
      </c>
      <c r="C241" s="18" t="s">
        <v>83</v>
      </c>
      <c r="D241" s="18" t="s">
        <v>25</v>
      </c>
      <c r="E241" s="18" t="s">
        <v>558</v>
      </c>
      <c r="F241" s="18" t="s">
        <v>28</v>
      </c>
      <c r="G241" s="5">
        <f>G242</f>
        <v>3575.3</v>
      </c>
    </row>
    <row r="242" spans="1:7" ht="25.5" x14ac:dyDescent="0.2">
      <c r="A242" s="19" t="s">
        <v>27</v>
      </c>
      <c r="B242" s="16" t="s">
        <v>4</v>
      </c>
      <c r="C242" s="18" t="s">
        <v>83</v>
      </c>
      <c r="D242" s="18" t="s">
        <v>25</v>
      </c>
      <c r="E242" s="18" t="s">
        <v>558</v>
      </c>
      <c r="F242" s="18" t="s">
        <v>24</v>
      </c>
      <c r="G242" s="5">
        <v>3575.3</v>
      </c>
    </row>
    <row r="243" spans="1:7" ht="25.5" x14ac:dyDescent="0.2">
      <c r="A243" s="27" t="s">
        <v>38</v>
      </c>
      <c r="B243" s="16" t="s">
        <v>4</v>
      </c>
      <c r="C243" s="18" t="s">
        <v>83</v>
      </c>
      <c r="D243" s="18" t="s">
        <v>25</v>
      </c>
      <c r="E243" s="18" t="s">
        <v>558</v>
      </c>
      <c r="F243" s="18" t="s">
        <v>37</v>
      </c>
      <c r="G243" s="5">
        <f>G244</f>
        <v>2343.4</v>
      </c>
    </row>
    <row r="244" spans="1:7" x14ac:dyDescent="0.2">
      <c r="A244" s="34" t="s">
        <v>61</v>
      </c>
      <c r="B244" s="16" t="s">
        <v>4</v>
      </c>
      <c r="C244" s="18" t="s">
        <v>83</v>
      </c>
      <c r="D244" s="18" t="s">
        <v>25</v>
      </c>
      <c r="E244" s="18" t="s">
        <v>558</v>
      </c>
      <c r="F244" s="18" t="s">
        <v>60</v>
      </c>
      <c r="G244" s="5">
        <v>2343.4</v>
      </c>
    </row>
    <row r="245" spans="1:7" ht="30" customHeight="1" x14ac:dyDescent="0.2">
      <c r="A245" s="24" t="s">
        <v>201</v>
      </c>
      <c r="B245" s="16" t="s">
        <v>4</v>
      </c>
      <c r="C245" s="10" t="s">
        <v>83</v>
      </c>
      <c r="D245" s="41" t="s">
        <v>25</v>
      </c>
      <c r="E245" s="26" t="s">
        <v>562</v>
      </c>
      <c r="F245" s="20"/>
      <c r="G245" s="9">
        <f>G246+G248</f>
        <v>4894.1000000000004</v>
      </c>
    </row>
    <row r="246" spans="1:7" ht="25.5" x14ac:dyDescent="0.2">
      <c r="A246" s="19" t="s">
        <v>29</v>
      </c>
      <c r="B246" s="7" t="s">
        <v>4</v>
      </c>
      <c r="C246" s="6" t="s">
        <v>83</v>
      </c>
      <c r="D246" s="6" t="s">
        <v>25</v>
      </c>
      <c r="E246" s="25" t="s">
        <v>562</v>
      </c>
      <c r="F246" s="18" t="s">
        <v>28</v>
      </c>
      <c r="G246" s="5">
        <f>G247</f>
        <v>3850.4</v>
      </c>
    </row>
    <row r="247" spans="1:7" ht="25.5" x14ac:dyDescent="0.2">
      <c r="A247" s="19" t="s">
        <v>27</v>
      </c>
      <c r="B247" s="7" t="s">
        <v>4</v>
      </c>
      <c r="C247" s="6" t="s">
        <v>83</v>
      </c>
      <c r="D247" s="6" t="s">
        <v>25</v>
      </c>
      <c r="E247" s="25" t="s">
        <v>562</v>
      </c>
      <c r="F247" s="18" t="s">
        <v>24</v>
      </c>
      <c r="G247" s="5">
        <v>3850.4</v>
      </c>
    </row>
    <row r="248" spans="1:7" ht="25.5" x14ac:dyDescent="0.2">
      <c r="A248" s="27" t="s">
        <v>38</v>
      </c>
      <c r="B248" s="16" t="s">
        <v>4</v>
      </c>
      <c r="C248" s="18" t="s">
        <v>83</v>
      </c>
      <c r="D248" s="18" t="s">
        <v>25</v>
      </c>
      <c r="E248" s="25" t="s">
        <v>562</v>
      </c>
      <c r="F248" s="18" t="s">
        <v>37</v>
      </c>
      <c r="G248" s="5">
        <f>G249</f>
        <v>1043.7</v>
      </c>
    </row>
    <row r="249" spans="1:7" x14ac:dyDescent="0.2">
      <c r="A249" s="34" t="s">
        <v>61</v>
      </c>
      <c r="B249" s="16" t="s">
        <v>4</v>
      </c>
      <c r="C249" s="18" t="s">
        <v>83</v>
      </c>
      <c r="D249" s="18" t="s">
        <v>25</v>
      </c>
      <c r="E249" s="25" t="s">
        <v>562</v>
      </c>
      <c r="F249" s="18" t="s">
        <v>60</v>
      </c>
      <c r="G249" s="5">
        <v>1043.7</v>
      </c>
    </row>
    <row r="250" spans="1:7" ht="38.25" x14ac:dyDescent="0.2">
      <c r="A250" s="44" t="s">
        <v>202</v>
      </c>
      <c r="B250" s="16" t="s">
        <v>4</v>
      </c>
      <c r="C250" s="20" t="s">
        <v>83</v>
      </c>
      <c r="D250" s="20" t="s">
        <v>25</v>
      </c>
      <c r="E250" s="26" t="s">
        <v>271</v>
      </c>
      <c r="F250" s="20"/>
      <c r="G250" s="9">
        <f>G251+G253</f>
        <v>257.59999999999997</v>
      </c>
    </row>
    <row r="251" spans="1:7" ht="25.5" x14ac:dyDescent="0.2">
      <c r="A251" s="19" t="s">
        <v>29</v>
      </c>
      <c r="B251" s="16" t="s">
        <v>4</v>
      </c>
      <c r="C251" s="18" t="s">
        <v>83</v>
      </c>
      <c r="D251" s="18" t="s">
        <v>25</v>
      </c>
      <c r="E251" s="25" t="s">
        <v>271</v>
      </c>
      <c r="F251" s="18" t="s">
        <v>28</v>
      </c>
      <c r="G251" s="5">
        <f>G252</f>
        <v>202.7</v>
      </c>
    </row>
    <row r="252" spans="1:7" ht="25.5" x14ac:dyDescent="0.2">
      <c r="A252" s="19" t="s">
        <v>27</v>
      </c>
      <c r="B252" s="16" t="s">
        <v>4</v>
      </c>
      <c r="C252" s="18" t="s">
        <v>83</v>
      </c>
      <c r="D252" s="18" t="s">
        <v>25</v>
      </c>
      <c r="E252" s="25" t="s">
        <v>271</v>
      </c>
      <c r="F252" s="18" t="s">
        <v>24</v>
      </c>
      <c r="G252" s="5">
        <v>202.7</v>
      </c>
    </row>
    <row r="253" spans="1:7" ht="25.5" x14ac:dyDescent="0.2">
      <c r="A253" s="27" t="s">
        <v>38</v>
      </c>
      <c r="B253" s="16" t="s">
        <v>4</v>
      </c>
      <c r="C253" s="18" t="s">
        <v>83</v>
      </c>
      <c r="D253" s="18" t="s">
        <v>25</v>
      </c>
      <c r="E253" s="25" t="s">
        <v>271</v>
      </c>
      <c r="F253" s="18" t="s">
        <v>37</v>
      </c>
      <c r="G253" s="5">
        <f>G254</f>
        <v>54.9</v>
      </c>
    </row>
    <row r="254" spans="1:7" x14ac:dyDescent="0.2">
      <c r="A254" s="34" t="s">
        <v>61</v>
      </c>
      <c r="B254" s="16" t="s">
        <v>4</v>
      </c>
      <c r="C254" s="18" t="s">
        <v>83</v>
      </c>
      <c r="D254" s="18" t="s">
        <v>25</v>
      </c>
      <c r="E254" s="25" t="s">
        <v>271</v>
      </c>
      <c r="F254" s="18" t="s">
        <v>60</v>
      </c>
      <c r="G254" s="5">
        <v>54.9</v>
      </c>
    </row>
    <row r="255" spans="1:7" x14ac:dyDescent="0.2">
      <c r="A255" s="94" t="s">
        <v>270</v>
      </c>
      <c r="B255" s="16" t="s">
        <v>4</v>
      </c>
      <c r="C255" s="15" t="s">
        <v>83</v>
      </c>
      <c r="D255" s="15" t="s">
        <v>2</v>
      </c>
      <c r="E255" s="35"/>
      <c r="F255" s="15"/>
      <c r="G255" s="2">
        <f>G256</f>
        <v>40576.800000000003</v>
      </c>
    </row>
    <row r="256" spans="1:7" x14ac:dyDescent="0.2">
      <c r="A256" s="24" t="s">
        <v>87</v>
      </c>
      <c r="B256" s="16" t="s">
        <v>4</v>
      </c>
      <c r="C256" s="20" t="s">
        <v>83</v>
      </c>
      <c r="D256" s="20" t="s">
        <v>2</v>
      </c>
      <c r="E256" s="20" t="s">
        <v>194</v>
      </c>
      <c r="F256" s="18"/>
      <c r="G256" s="9">
        <f>G257+G268</f>
        <v>40576.800000000003</v>
      </c>
    </row>
    <row r="257" spans="1:7" x14ac:dyDescent="0.2">
      <c r="A257" s="24" t="s">
        <v>92</v>
      </c>
      <c r="B257" s="16" t="s">
        <v>4</v>
      </c>
      <c r="C257" s="20" t="s">
        <v>83</v>
      </c>
      <c r="D257" s="20" t="s">
        <v>2</v>
      </c>
      <c r="E257" s="20" t="s">
        <v>198</v>
      </c>
      <c r="F257" s="20"/>
      <c r="G257" s="9">
        <f>G258</f>
        <v>21305.899999999998</v>
      </c>
    </row>
    <row r="258" spans="1:7" x14ac:dyDescent="0.2">
      <c r="A258" s="19" t="s">
        <v>77</v>
      </c>
      <c r="B258" s="16" t="s">
        <v>4</v>
      </c>
      <c r="C258" s="18" t="s">
        <v>83</v>
      </c>
      <c r="D258" s="18" t="s">
        <v>2</v>
      </c>
      <c r="E258" s="18" t="s">
        <v>198</v>
      </c>
      <c r="F258" s="18"/>
      <c r="G258" s="5">
        <f>G259+G261+G263+G266</f>
        <v>21305.899999999998</v>
      </c>
    </row>
    <row r="259" spans="1:7" ht="51" x14ac:dyDescent="0.2">
      <c r="A259" s="19" t="s">
        <v>76</v>
      </c>
      <c r="B259" s="16" t="s">
        <v>4</v>
      </c>
      <c r="C259" s="18" t="s">
        <v>83</v>
      </c>
      <c r="D259" s="18" t="s">
        <v>2</v>
      </c>
      <c r="E259" s="18" t="s">
        <v>198</v>
      </c>
      <c r="F259" s="18" t="s">
        <v>75</v>
      </c>
      <c r="G259" s="5">
        <f>G260</f>
        <v>5249.4</v>
      </c>
    </row>
    <row r="260" spans="1:7" x14ac:dyDescent="0.2">
      <c r="A260" s="19" t="s">
        <v>74</v>
      </c>
      <c r="B260" s="16" t="s">
        <v>4</v>
      </c>
      <c r="C260" s="18" t="s">
        <v>83</v>
      </c>
      <c r="D260" s="18" t="s">
        <v>2</v>
      </c>
      <c r="E260" s="18" t="s">
        <v>198</v>
      </c>
      <c r="F260" s="18" t="s">
        <v>73</v>
      </c>
      <c r="G260" s="5">
        <v>5249.4</v>
      </c>
    </row>
    <row r="261" spans="1:7" ht="25.5" x14ac:dyDescent="0.2">
      <c r="A261" s="19" t="s">
        <v>29</v>
      </c>
      <c r="B261" s="16" t="s">
        <v>4</v>
      </c>
      <c r="C261" s="18" t="s">
        <v>83</v>
      </c>
      <c r="D261" s="18" t="s">
        <v>2</v>
      </c>
      <c r="E261" s="18" t="s">
        <v>198</v>
      </c>
      <c r="F261" s="18" t="s">
        <v>28</v>
      </c>
      <c r="G261" s="5">
        <f>G262</f>
        <v>564.1</v>
      </c>
    </row>
    <row r="262" spans="1:7" ht="25.5" x14ac:dyDescent="0.2">
      <c r="A262" s="19" t="s">
        <v>27</v>
      </c>
      <c r="B262" s="16" t="s">
        <v>4</v>
      </c>
      <c r="C262" s="18" t="s">
        <v>83</v>
      </c>
      <c r="D262" s="18" t="s">
        <v>2</v>
      </c>
      <c r="E262" s="18" t="s">
        <v>198</v>
      </c>
      <c r="F262" s="18" t="s">
        <v>24</v>
      </c>
      <c r="G262" s="5">
        <v>564.1</v>
      </c>
    </row>
    <row r="263" spans="1:7" ht="25.5" x14ac:dyDescent="0.2">
      <c r="A263" s="27" t="s">
        <v>38</v>
      </c>
      <c r="B263" s="16" t="s">
        <v>4</v>
      </c>
      <c r="C263" s="18" t="s">
        <v>83</v>
      </c>
      <c r="D263" s="18" t="s">
        <v>2</v>
      </c>
      <c r="E263" s="18" t="s">
        <v>198</v>
      </c>
      <c r="F263" s="18" t="s">
        <v>37</v>
      </c>
      <c r="G263" s="5">
        <f>G264+G265</f>
        <v>15474.8</v>
      </c>
    </row>
    <row r="264" spans="1:7" x14ac:dyDescent="0.2">
      <c r="A264" s="34" t="s">
        <v>61</v>
      </c>
      <c r="B264" s="16" t="s">
        <v>4</v>
      </c>
      <c r="C264" s="18" t="s">
        <v>83</v>
      </c>
      <c r="D264" s="18" t="s">
        <v>2</v>
      </c>
      <c r="E264" s="18" t="s">
        <v>198</v>
      </c>
      <c r="F264" s="18" t="s">
        <v>60</v>
      </c>
      <c r="G264" s="5">
        <v>3721.2</v>
      </c>
    </row>
    <row r="265" spans="1:7" x14ac:dyDescent="0.2">
      <c r="A265" s="19" t="s">
        <v>36</v>
      </c>
      <c r="B265" s="16" t="s">
        <v>4</v>
      </c>
      <c r="C265" s="18" t="s">
        <v>83</v>
      </c>
      <c r="D265" s="18" t="s">
        <v>2</v>
      </c>
      <c r="E265" s="18" t="s">
        <v>198</v>
      </c>
      <c r="F265" s="18" t="s">
        <v>34</v>
      </c>
      <c r="G265" s="5">
        <v>11753.6</v>
      </c>
    </row>
    <row r="266" spans="1:7" x14ac:dyDescent="0.2">
      <c r="A266" s="19" t="s">
        <v>72</v>
      </c>
      <c r="B266" s="16" t="s">
        <v>4</v>
      </c>
      <c r="C266" s="18" t="s">
        <v>83</v>
      </c>
      <c r="D266" s="18" t="s">
        <v>2</v>
      </c>
      <c r="E266" s="18" t="s">
        <v>198</v>
      </c>
      <c r="F266" s="18" t="s">
        <v>71</v>
      </c>
      <c r="G266" s="5">
        <f>G267</f>
        <v>17.600000000000001</v>
      </c>
    </row>
    <row r="267" spans="1:7" x14ac:dyDescent="0.2">
      <c r="A267" s="19" t="s">
        <v>70</v>
      </c>
      <c r="B267" s="16" t="s">
        <v>4</v>
      </c>
      <c r="C267" s="18" t="s">
        <v>83</v>
      </c>
      <c r="D267" s="18" t="s">
        <v>2</v>
      </c>
      <c r="E267" s="18" t="s">
        <v>198</v>
      </c>
      <c r="F267" s="18" t="s">
        <v>69</v>
      </c>
      <c r="G267" s="5">
        <v>17.600000000000001</v>
      </c>
    </row>
    <row r="268" spans="1:7" ht="25.5" x14ac:dyDescent="0.2">
      <c r="A268" s="19" t="s">
        <v>636</v>
      </c>
      <c r="B268" s="16" t="s">
        <v>4</v>
      </c>
      <c r="C268" s="20" t="s">
        <v>83</v>
      </c>
      <c r="D268" s="20" t="s">
        <v>2</v>
      </c>
      <c r="E268" s="20" t="s">
        <v>635</v>
      </c>
      <c r="F268" s="18"/>
      <c r="G268" s="5">
        <f>G269</f>
        <v>19270.900000000001</v>
      </c>
    </row>
    <row r="269" spans="1:7" ht="25.5" x14ac:dyDescent="0.2">
      <c r="A269" s="27" t="s">
        <v>38</v>
      </c>
      <c r="B269" s="16" t="s">
        <v>4</v>
      </c>
      <c r="C269" s="18" t="s">
        <v>83</v>
      </c>
      <c r="D269" s="18" t="s">
        <v>2</v>
      </c>
      <c r="E269" s="18" t="s">
        <v>635</v>
      </c>
      <c r="F269" s="18" t="s">
        <v>37</v>
      </c>
      <c r="G269" s="5">
        <f>G270+G271</f>
        <v>19270.900000000001</v>
      </c>
    </row>
    <row r="270" spans="1:7" x14ac:dyDescent="0.2">
      <c r="A270" s="34" t="s">
        <v>61</v>
      </c>
      <c r="B270" s="16" t="s">
        <v>4</v>
      </c>
      <c r="C270" s="18" t="s">
        <v>83</v>
      </c>
      <c r="D270" s="18" t="s">
        <v>2</v>
      </c>
      <c r="E270" s="18" t="s">
        <v>635</v>
      </c>
      <c r="F270" s="18" t="s">
        <v>60</v>
      </c>
      <c r="G270" s="5">
        <v>4164.8</v>
      </c>
    </row>
    <row r="271" spans="1:7" x14ac:dyDescent="0.2">
      <c r="A271" s="19" t="s">
        <v>36</v>
      </c>
      <c r="B271" s="16" t="s">
        <v>4</v>
      </c>
      <c r="C271" s="18" t="s">
        <v>83</v>
      </c>
      <c r="D271" s="18" t="s">
        <v>2</v>
      </c>
      <c r="E271" s="18" t="s">
        <v>635</v>
      </c>
      <c r="F271" s="18" t="s">
        <v>34</v>
      </c>
      <c r="G271" s="5">
        <v>15106.1</v>
      </c>
    </row>
    <row r="272" spans="1:7" x14ac:dyDescent="0.2">
      <c r="A272" s="17" t="s">
        <v>91</v>
      </c>
      <c r="B272" s="16" t="s">
        <v>4</v>
      </c>
      <c r="C272" s="15" t="s">
        <v>83</v>
      </c>
      <c r="D272" s="15" t="s">
        <v>83</v>
      </c>
      <c r="E272" s="15"/>
      <c r="F272" s="15"/>
      <c r="G272" s="2">
        <f>G273+G287+G298</f>
        <v>8609.9</v>
      </c>
    </row>
    <row r="273" spans="1:7" x14ac:dyDescent="0.2">
      <c r="A273" s="24" t="s">
        <v>203</v>
      </c>
      <c r="B273" s="16" t="s">
        <v>4</v>
      </c>
      <c r="C273" s="20" t="s">
        <v>83</v>
      </c>
      <c r="D273" s="20" t="s">
        <v>83</v>
      </c>
      <c r="E273" s="21" t="s">
        <v>204</v>
      </c>
      <c r="F273" s="15"/>
      <c r="G273" s="9">
        <f>G274+G277+G282</f>
        <v>2791.7999999999997</v>
      </c>
    </row>
    <row r="274" spans="1:7" ht="57" customHeight="1" x14ac:dyDescent="0.25">
      <c r="A274" s="24" t="s">
        <v>90</v>
      </c>
      <c r="B274" s="16" t="s">
        <v>4</v>
      </c>
      <c r="C274" s="20" t="s">
        <v>83</v>
      </c>
      <c r="D274" s="20" t="s">
        <v>83</v>
      </c>
      <c r="E274" s="21" t="s">
        <v>563</v>
      </c>
      <c r="F274" s="33"/>
      <c r="G274" s="9">
        <f>G275</f>
        <v>9.6999999999999993</v>
      </c>
    </row>
    <row r="275" spans="1:7" ht="25.5" x14ac:dyDescent="0.2">
      <c r="A275" s="27" t="s">
        <v>38</v>
      </c>
      <c r="B275" s="16" t="s">
        <v>4</v>
      </c>
      <c r="C275" s="18" t="s">
        <v>83</v>
      </c>
      <c r="D275" s="18" t="s">
        <v>83</v>
      </c>
      <c r="E275" s="28" t="s">
        <v>563</v>
      </c>
      <c r="F275" s="18" t="s">
        <v>37</v>
      </c>
      <c r="G275" s="5">
        <f>G276</f>
        <v>9.6999999999999993</v>
      </c>
    </row>
    <row r="276" spans="1:7" ht="15.75" customHeight="1" x14ac:dyDescent="0.2">
      <c r="A276" s="34" t="s">
        <v>36</v>
      </c>
      <c r="B276" s="16" t="s">
        <v>4</v>
      </c>
      <c r="C276" s="18" t="s">
        <v>83</v>
      </c>
      <c r="D276" s="18" t="s">
        <v>83</v>
      </c>
      <c r="E276" s="28" t="s">
        <v>563</v>
      </c>
      <c r="F276" s="18" t="s">
        <v>34</v>
      </c>
      <c r="G276" s="5">
        <v>9.6999999999999993</v>
      </c>
    </row>
    <row r="277" spans="1:7" ht="76.5" x14ac:dyDescent="0.2">
      <c r="A277" s="24" t="s">
        <v>205</v>
      </c>
      <c r="B277" s="16" t="s">
        <v>4</v>
      </c>
      <c r="C277" s="20" t="s">
        <v>83</v>
      </c>
      <c r="D277" s="20" t="s">
        <v>83</v>
      </c>
      <c r="E277" s="21" t="s">
        <v>564</v>
      </c>
      <c r="F277" s="20"/>
      <c r="G277" s="9">
        <f>G278+G280</f>
        <v>2532.2999999999997</v>
      </c>
    </row>
    <row r="278" spans="1:7" ht="25.5" x14ac:dyDescent="0.2">
      <c r="A278" s="19" t="s">
        <v>29</v>
      </c>
      <c r="B278" s="16" t="s">
        <v>4</v>
      </c>
      <c r="C278" s="18" t="s">
        <v>83</v>
      </c>
      <c r="D278" s="18" t="s">
        <v>83</v>
      </c>
      <c r="E278" s="28" t="s">
        <v>564</v>
      </c>
      <c r="F278" s="18" t="s">
        <v>28</v>
      </c>
      <c r="G278" s="5">
        <f>G279</f>
        <v>2152.1999999999998</v>
      </c>
    </row>
    <row r="279" spans="1:7" ht="25.5" x14ac:dyDescent="0.2">
      <c r="A279" s="19" t="s">
        <v>27</v>
      </c>
      <c r="B279" s="16" t="s">
        <v>4</v>
      </c>
      <c r="C279" s="18" t="s">
        <v>83</v>
      </c>
      <c r="D279" s="18" t="s">
        <v>83</v>
      </c>
      <c r="E279" s="28" t="s">
        <v>564</v>
      </c>
      <c r="F279" s="18" t="s">
        <v>24</v>
      </c>
      <c r="G279" s="5">
        <v>2152.1999999999998</v>
      </c>
    </row>
    <row r="280" spans="1:7" ht="25.5" x14ac:dyDescent="0.2">
      <c r="A280" s="27" t="s">
        <v>38</v>
      </c>
      <c r="B280" s="16" t="s">
        <v>4</v>
      </c>
      <c r="C280" s="18" t="s">
        <v>83</v>
      </c>
      <c r="D280" s="18" t="s">
        <v>83</v>
      </c>
      <c r="E280" s="28" t="s">
        <v>564</v>
      </c>
      <c r="F280" s="18" t="s">
        <v>37</v>
      </c>
      <c r="G280" s="5">
        <f>G281</f>
        <v>380.1</v>
      </c>
    </row>
    <row r="281" spans="1:7" x14ac:dyDescent="0.2">
      <c r="A281" s="34" t="s">
        <v>61</v>
      </c>
      <c r="B281" s="16" t="s">
        <v>4</v>
      </c>
      <c r="C281" s="18" t="s">
        <v>83</v>
      </c>
      <c r="D281" s="18" t="s">
        <v>83</v>
      </c>
      <c r="E281" s="28" t="s">
        <v>564</v>
      </c>
      <c r="F281" s="18" t="s">
        <v>60</v>
      </c>
      <c r="G281" s="5">
        <v>380.1</v>
      </c>
    </row>
    <row r="282" spans="1:7" ht="66.75" customHeight="1" x14ac:dyDescent="0.2">
      <c r="A282" s="43" t="s">
        <v>207</v>
      </c>
      <c r="B282" s="16" t="s">
        <v>4</v>
      </c>
      <c r="C282" s="20" t="s">
        <v>83</v>
      </c>
      <c r="D282" s="20" t="s">
        <v>83</v>
      </c>
      <c r="E282" s="21" t="s">
        <v>208</v>
      </c>
      <c r="F282" s="20"/>
      <c r="G282" s="9">
        <f>G283+G285</f>
        <v>249.8</v>
      </c>
    </row>
    <row r="283" spans="1:7" ht="25.5" x14ac:dyDescent="0.2">
      <c r="A283" s="19" t="s">
        <v>29</v>
      </c>
      <c r="B283" s="16" t="s">
        <v>4</v>
      </c>
      <c r="C283" s="18" t="s">
        <v>83</v>
      </c>
      <c r="D283" s="18" t="s">
        <v>83</v>
      </c>
      <c r="E283" s="28" t="s">
        <v>208</v>
      </c>
      <c r="F283" s="18" t="s">
        <v>28</v>
      </c>
      <c r="G283" s="5">
        <f>G284</f>
        <v>249.8</v>
      </c>
    </row>
    <row r="284" spans="1:7" ht="25.5" x14ac:dyDescent="0.2">
      <c r="A284" s="19" t="s">
        <v>27</v>
      </c>
      <c r="B284" s="16" t="s">
        <v>4</v>
      </c>
      <c r="C284" s="18" t="s">
        <v>83</v>
      </c>
      <c r="D284" s="18" t="s">
        <v>83</v>
      </c>
      <c r="E284" s="28" t="s">
        <v>208</v>
      </c>
      <c r="F284" s="18" t="s">
        <v>24</v>
      </c>
      <c r="G284" s="5">
        <v>249.8</v>
      </c>
    </row>
    <row r="285" spans="1:7" ht="25.5" x14ac:dyDescent="0.2">
      <c r="A285" s="27" t="s">
        <v>38</v>
      </c>
      <c r="B285" s="16" t="s">
        <v>4</v>
      </c>
      <c r="C285" s="18" t="s">
        <v>83</v>
      </c>
      <c r="D285" s="18" t="s">
        <v>83</v>
      </c>
      <c r="E285" s="28" t="s">
        <v>208</v>
      </c>
      <c r="F285" s="18" t="s">
        <v>37</v>
      </c>
      <c r="G285" s="5">
        <f>G286</f>
        <v>0</v>
      </c>
    </row>
    <row r="286" spans="1:7" x14ac:dyDescent="0.2">
      <c r="A286" s="34" t="s">
        <v>61</v>
      </c>
      <c r="B286" s="16" t="s">
        <v>4</v>
      </c>
      <c r="C286" s="18" t="s">
        <v>83</v>
      </c>
      <c r="D286" s="18" t="s">
        <v>83</v>
      </c>
      <c r="E286" s="28" t="s">
        <v>208</v>
      </c>
      <c r="F286" s="18" t="s">
        <v>60</v>
      </c>
      <c r="G286" s="5">
        <v>0</v>
      </c>
    </row>
    <row r="287" spans="1:7" x14ac:dyDescent="0.2">
      <c r="A287" s="24" t="s">
        <v>89</v>
      </c>
      <c r="B287" s="16" t="s">
        <v>4</v>
      </c>
      <c r="C287" s="20" t="s">
        <v>83</v>
      </c>
      <c r="D287" s="20" t="s">
        <v>83</v>
      </c>
      <c r="E287" s="20" t="s">
        <v>209</v>
      </c>
      <c r="F287" s="20"/>
      <c r="G287" s="9">
        <f>G288+G295</f>
        <v>5418.1</v>
      </c>
    </row>
    <row r="288" spans="1:7" x14ac:dyDescent="0.2">
      <c r="A288" s="24" t="s">
        <v>210</v>
      </c>
      <c r="B288" s="16" t="s">
        <v>4</v>
      </c>
      <c r="C288" s="20" t="s">
        <v>83</v>
      </c>
      <c r="D288" s="20" t="s">
        <v>83</v>
      </c>
      <c r="E288" s="20" t="s">
        <v>211</v>
      </c>
      <c r="F288" s="20"/>
      <c r="G288" s="9">
        <f>G289+G291+G293</f>
        <v>4550.3</v>
      </c>
    </row>
    <row r="289" spans="1:7" ht="51" x14ac:dyDescent="0.2">
      <c r="A289" s="19" t="s">
        <v>76</v>
      </c>
      <c r="B289" s="16" t="s">
        <v>4</v>
      </c>
      <c r="C289" s="18" t="s">
        <v>83</v>
      </c>
      <c r="D289" s="18" t="s">
        <v>83</v>
      </c>
      <c r="E289" s="18" t="s">
        <v>211</v>
      </c>
      <c r="F289" s="18" t="s">
        <v>75</v>
      </c>
      <c r="G289" s="5">
        <f>G290</f>
        <v>3397</v>
      </c>
    </row>
    <row r="290" spans="1:7" x14ac:dyDescent="0.2">
      <c r="A290" s="19" t="s">
        <v>74</v>
      </c>
      <c r="B290" s="16" t="s">
        <v>4</v>
      </c>
      <c r="C290" s="18" t="s">
        <v>83</v>
      </c>
      <c r="D290" s="18" t="s">
        <v>83</v>
      </c>
      <c r="E290" s="18" t="s">
        <v>211</v>
      </c>
      <c r="F290" s="18" t="s">
        <v>73</v>
      </c>
      <c r="G290" s="5">
        <v>3397</v>
      </c>
    </row>
    <row r="291" spans="1:7" ht="25.5" x14ac:dyDescent="0.2">
      <c r="A291" s="19" t="s">
        <v>29</v>
      </c>
      <c r="B291" s="16" t="s">
        <v>4</v>
      </c>
      <c r="C291" s="18" t="s">
        <v>83</v>
      </c>
      <c r="D291" s="18" t="s">
        <v>83</v>
      </c>
      <c r="E291" s="18" t="s">
        <v>211</v>
      </c>
      <c r="F291" s="18" t="s">
        <v>28</v>
      </c>
      <c r="G291" s="5">
        <f>G292</f>
        <v>1148.3</v>
      </c>
    </row>
    <row r="292" spans="1:7" ht="25.5" x14ac:dyDescent="0.2">
      <c r="A292" s="19" t="s">
        <v>27</v>
      </c>
      <c r="B292" s="16" t="s">
        <v>4</v>
      </c>
      <c r="C292" s="18" t="s">
        <v>83</v>
      </c>
      <c r="D292" s="18" t="s">
        <v>83</v>
      </c>
      <c r="E292" s="18" t="s">
        <v>211</v>
      </c>
      <c r="F292" s="18" t="s">
        <v>24</v>
      </c>
      <c r="G292" s="5">
        <v>1148.3</v>
      </c>
    </row>
    <row r="293" spans="1:7" x14ac:dyDescent="0.2">
      <c r="A293" s="19" t="s">
        <v>72</v>
      </c>
      <c r="B293" s="16" t="s">
        <v>4</v>
      </c>
      <c r="C293" s="18" t="s">
        <v>83</v>
      </c>
      <c r="D293" s="18" t="s">
        <v>83</v>
      </c>
      <c r="E293" s="18" t="s">
        <v>211</v>
      </c>
      <c r="F293" s="18" t="s">
        <v>71</v>
      </c>
      <c r="G293" s="5">
        <f>G294</f>
        <v>5</v>
      </c>
    </row>
    <row r="294" spans="1:7" x14ac:dyDescent="0.2">
      <c r="A294" s="19" t="s">
        <v>70</v>
      </c>
      <c r="B294" s="16" t="s">
        <v>4</v>
      </c>
      <c r="C294" s="18" t="s">
        <v>83</v>
      </c>
      <c r="D294" s="18" t="s">
        <v>83</v>
      </c>
      <c r="E294" s="18" t="s">
        <v>211</v>
      </c>
      <c r="F294" s="18" t="s">
        <v>69</v>
      </c>
      <c r="G294" s="5">
        <v>5</v>
      </c>
    </row>
    <row r="295" spans="1:7" x14ac:dyDescent="0.2">
      <c r="A295" s="24" t="s">
        <v>716</v>
      </c>
      <c r="B295" s="16" t="s">
        <v>4</v>
      </c>
      <c r="C295" s="20" t="s">
        <v>83</v>
      </c>
      <c r="D295" s="20" t="s">
        <v>83</v>
      </c>
      <c r="E295" s="20" t="s">
        <v>717</v>
      </c>
      <c r="F295" s="20"/>
      <c r="G295" s="9">
        <f>G296</f>
        <v>867.8</v>
      </c>
    </row>
    <row r="296" spans="1:7" x14ac:dyDescent="0.2">
      <c r="A296" s="19" t="s">
        <v>72</v>
      </c>
      <c r="B296" s="16" t="s">
        <v>4</v>
      </c>
      <c r="C296" s="18" t="s">
        <v>83</v>
      </c>
      <c r="D296" s="18" t="s">
        <v>83</v>
      </c>
      <c r="E296" s="18" t="s">
        <v>717</v>
      </c>
      <c r="F296" s="18" t="s">
        <v>28</v>
      </c>
      <c r="G296" s="5">
        <f>G297</f>
        <v>867.8</v>
      </c>
    </row>
    <row r="297" spans="1:7" x14ac:dyDescent="0.2">
      <c r="A297" s="19" t="s">
        <v>70</v>
      </c>
      <c r="B297" s="16" t="s">
        <v>4</v>
      </c>
      <c r="C297" s="18" t="s">
        <v>83</v>
      </c>
      <c r="D297" s="18" t="s">
        <v>83</v>
      </c>
      <c r="E297" s="18" t="s">
        <v>717</v>
      </c>
      <c r="F297" s="18" t="s">
        <v>24</v>
      </c>
      <c r="G297" s="5">
        <v>867.8</v>
      </c>
    </row>
    <row r="298" spans="1:7" ht="38.25" x14ac:dyDescent="0.2">
      <c r="A298" s="24" t="s">
        <v>578</v>
      </c>
      <c r="B298" s="16" t="s">
        <v>4</v>
      </c>
      <c r="C298" s="20" t="s">
        <v>83</v>
      </c>
      <c r="D298" s="20" t="s">
        <v>83</v>
      </c>
      <c r="E298" s="20" t="s">
        <v>580</v>
      </c>
      <c r="F298" s="20"/>
      <c r="G298" s="9">
        <f>G299</f>
        <v>400</v>
      </c>
    </row>
    <row r="299" spans="1:7" ht="25.5" x14ac:dyDescent="0.2">
      <c r="A299" s="19" t="s">
        <v>29</v>
      </c>
      <c r="B299" s="16" t="s">
        <v>4</v>
      </c>
      <c r="C299" s="18" t="s">
        <v>83</v>
      </c>
      <c r="D299" s="18" t="s">
        <v>83</v>
      </c>
      <c r="E299" s="18" t="s">
        <v>580</v>
      </c>
      <c r="F299" s="18" t="s">
        <v>28</v>
      </c>
      <c r="G299" s="5">
        <f>G300</f>
        <v>400</v>
      </c>
    </row>
    <row r="300" spans="1:7" ht="25.5" x14ac:dyDescent="0.2">
      <c r="A300" s="19" t="s">
        <v>27</v>
      </c>
      <c r="B300" s="16" t="s">
        <v>4</v>
      </c>
      <c r="C300" s="18" t="s">
        <v>83</v>
      </c>
      <c r="D300" s="18" t="s">
        <v>83</v>
      </c>
      <c r="E300" s="18" t="s">
        <v>580</v>
      </c>
      <c r="F300" s="18" t="s">
        <v>24</v>
      </c>
      <c r="G300" s="5">
        <v>400</v>
      </c>
    </row>
    <row r="301" spans="1:7" x14ac:dyDescent="0.2">
      <c r="A301" s="42" t="s">
        <v>88</v>
      </c>
      <c r="B301" s="16" t="s">
        <v>4</v>
      </c>
      <c r="C301" s="15" t="s">
        <v>83</v>
      </c>
      <c r="D301" s="15" t="s">
        <v>82</v>
      </c>
      <c r="E301" s="15"/>
      <c r="F301" s="15"/>
      <c r="G301" s="2">
        <f>G305+G345+G348+G302+G354</f>
        <v>36206.199999999997</v>
      </c>
    </row>
    <row r="302" spans="1:7" ht="25.5" x14ac:dyDescent="0.2">
      <c r="A302" s="87" t="s">
        <v>579</v>
      </c>
      <c r="B302" s="16" t="s">
        <v>4</v>
      </c>
      <c r="C302" s="20" t="s">
        <v>83</v>
      </c>
      <c r="D302" s="20" t="s">
        <v>82</v>
      </c>
      <c r="E302" s="20" t="s">
        <v>254</v>
      </c>
      <c r="F302" s="20"/>
      <c r="G302" s="9">
        <f>G303</f>
        <v>140</v>
      </c>
    </row>
    <row r="303" spans="1:7" ht="25.5" x14ac:dyDescent="0.2">
      <c r="A303" s="19" t="s">
        <v>29</v>
      </c>
      <c r="B303" s="16" t="s">
        <v>4</v>
      </c>
      <c r="C303" s="18" t="s">
        <v>83</v>
      </c>
      <c r="D303" s="18" t="s">
        <v>82</v>
      </c>
      <c r="E303" s="18" t="s">
        <v>254</v>
      </c>
      <c r="F303" s="18" t="s">
        <v>28</v>
      </c>
      <c r="G303" s="5">
        <f>G304</f>
        <v>140</v>
      </c>
    </row>
    <row r="304" spans="1:7" ht="25.5" x14ac:dyDescent="0.2">
      <c r="A304" s="19" t="s">
        <v>27</v>
      </c>
      <c r="B304" s="16" t="s">
        <v>4</v>
      </c>
      <c r="C304" s="18" t="s">
        <v>83</v>
      </c>
      <c r="D304" s="18" t="s">
        <v>82</v>
      </c>
      <c r="E304" s="18" t="s">
        <v>254</v>
      </c>
      <c r="F304" s="18" t="s">
        <v>24</v>
      </c>
      <c r="G304" s="5">
        <v>140</v>
      </c>
    </row>
    <row r="305" spans="1:7" x14ac:dyDescent="0.2">
      <c r="A305" s="24" t="s">
        <v>87</v>
      </c>
      <c r="B305" s="16" t="s">
        <v>4</v>
      </c>
      <c r="C305" s="20" t="s">
        <v>83</v>
      </c>
      <c r="D305" s="20" t="s">
        <v>82</v>
      </c>
      <c r="E305" s="20" t="s">
        <v>194</v>
      </c>
      <c r="F305" s="18"/>
      <c r="G305" s="9">
        <f>G306+G318+G321+G327+G330+G339+G342+G324+G333+G336+G315</f>
        <v>33660.5</v>
      </c>
    </row>
    <row r="306" spans="1:7" x14ac:dyDescent="0.2">
      <c r="A306" s="24" t="s">
        <v>86</v>
      </c>
      <c r="B306" s="16" t="s">
        <v>4</v>
      </c>
      <c r="C306" s="20" t="s">
        <v>83</v>
      </c>
      <c r="D306" s="20" t="s">
        <v>82</v>
      </c>
      <c r="E306" s="20" t="s">
        <v>212</v>
      </c>
      <c r="F306" s="18"/>
      <c r="G306" s="9">
        <f>G307+G309+G311+G313</f>
        <v>11382.699999999999</v>
      </c>
    </row>
    <row r="307" spans="1:7" ht="51" x14ac:dyDescent="0.2">
      <c r="A307" s="19" t="s">
        <v>76</v>
      </c>
      <c r="B307" s="16" t="s">
        <v>4</v>
      </c>
      <c r="C307" s="18" t="s">
        <v>83</v>
      </c>
      <c r="D307" s="18" t="s">
        <v>82</v>
      </c>
      <c r="E307" s="18" t="s">
        <v>212</v>
      </c>
      <c r="F307" s="18" t="s">
        <v>75</v>
      </c>
      <c r="G307" s="5">
        <f>G308</f>
        <v>3532.1</v>
      </c>
    </row>
    <row r="308" spans="1:7" x14ac:dyDescent="0.2">
      <c r="A308" s="19" t="s">
        <v>74</v>
      </c>
      <c r="B308" s="16" t="s">
        <v>4</v>
      </c>
      <c r="C308" s="18" t="s">
        <v>83</v>
      </c>
      <c r="D308" s="18" t="s">
        <v>82</v>
      </c>
      <c r="E308" s="18" t="s">
        <v>212</v>
      </c>
      <c r="F308" s="18" t="s">
        <v>73</v>
      </c>
      <c r="G308" s="5">
        <v>3532.1</v>
      </c>
    </row>
    <row r="309" spans="1:7" ht="25.5" x14ac:dyDescent="0.2">
      <c r="A309" s="19" t="s">
        <v>29</v>
      </c>
      <c r="B309" s="16" t="s">
        <v>4</v>
      </c>
      <c r="C309" s="18" t="s">
        <v>83</v>
      </c>
      <c r="D309" s="18" t="s">
        <v>82</v>
      </c>
      <c r="E309" s="18" t="s">
        <v>212</v>
      </c>
      <c r="F309" s="18" t="s">
        <v>28</v>
      </c>
      <c r="G309" s="5">
        <f>G310</f>
        <v>162.9</v>
      </c>
    </row>
    <row r="310" spans="1:7" ht="25.5" x14ac:dyDescent="0.2">
      <c r="A310" s="19" t="s">
        <v>27</v>
      </c>
      <c r="B310" s="16" t="s">
        <v>4</v>
      </c>
      <c r="C310" s="18" t="s">
        <v>83</v>
      </c>
      <c r="D310" s="18" t="s">
        <v>82</v>
      </c>
      <c r="E310" s="18" t="s">
        <v>212</v>
      </c>
      <c r="F310" s="18" t="s">
        <v>24</v>
      </c>
      <c r="G310" s="5">
        <v>162.9</v>
      </c>
    </row>
    <row r="311" spans="1:7" ht="25.5" x14ac:dyDescent="0.2">
      <c r="A311" s="27" t="s">
        <v>38</v>
      </c>
      <c r="B311" s="16" t="s">
        <v>4</v>
      </c>
      <c r="C311" s="18" t="s">
        <v>83</v>
      </c>
      <c r="D311" s="18" t="s">
        <v>82</v>
      </c>
      <c r="E311" s="18" t="s">
        <v>212</v>
      </c>
      <c r="F311" s="18" t="s">
        <v>37</v>
      </c>
      <c r="G311" s="5">
        <f>G312</f>
        <v>7684.8</v>
      </c>
    </row>
    <row r="312" spans="1:7" x14ac:dyDescent="0.2">
      <c r="A312" s="34" t="s">
        <v>61</v>
      </c>
      <c r="B312" s="16" t="s">
        <v>4</v>
      </c>
      <c r="C312" s="18" t="s">
        <v>83</v>
      </c>
      <c r="D312" s="18" t="s">
        <v>82</v>
      </c>
      <c r="E312" s="18" t="s">
        <v>212</v>
      </c>
      <c r="F312" s="18" t="s">
        <v>60</v>
      </c>
      <c r="G312" s="5">
        <v>7684.8</v>
      </c>
    </row>
    <row r="313" spans="1:7" x14ac:dyDescent="0.2">
      <c r="A313" s="19" t="s">
        <v>72</v>
      </c>
      <c r="B313" s="16" t="s">
        <v>4</v>
      </c>
      <c r="C313" s="18" t="s">
        <v>83</v>
      </c>
      <c r="D313" s="18" t="s">
        <v>82</v>
      </c>
      <c r="E313" s="18" t="s">
        <v>212</v>
      </c>
      <c r="F313" s="18" t="s">
        <v>71</v>
      </c>
      <c r="G313" s="5">
        <f>G314</f>
        <v>2.9</v>
      </c>
    </row>
    <row r="314" spans="1:7" x14ac:dyDescent="0.2">
      <c r="A314" s="19" t="s">
        <v>70</v>
      </c>
      <c r="B314" s="16" t="s">
        <v>4</v>
      </c>
      <c r="C314" s="18" t="s">
        <v>83</v>
      </c>
      <c r="D314" s="18" t="s">
        <v>82</v>
      </c>
      <c r="E314" s="18" t="s">
        <v>212</v>
      </c>
      <c r="F314" s="18" t="s">
        <v>69</v>
      </c>
      <c r="G314" s="5">
        <v>2.9</v>
      </c>
    </row>
    <row r="315" spans="1:7" ht="25.5" x14ac:dyDescent="0.2">
      <c r="A315" s="24" t="s">
        <v>637</v>
      </c>
      <c r="B315" s="16" t="s">
        <v>4</v>
      </c>
      <c r="C315" s="20" t="s">
        <v>83</v>
      </c>
      <c r="D315" s="20" t="s">
        <v>82</v>
      </c>
      <c r="E315" s="20" t="s">
        <v>635</v>
      </c>
      <c r="F315" s="20"/>
      <c r="G315" s="9">
        <f>G316</f>
        <v>5964.4</v>
      </c>
    </row>
    <row r="316" spans="1:7" ht="25.5" x14ac:dyDescent="0.2">
      <c r="A316" s="27" t="s">
        <v>38</v>
      </c>
      <c r="B316" s="16" t="s">
        <v>4</v>
      </c>
      <c r="C316" s="18" t="s">
        <v>83</v>
      </c>
      <c r="D316" s="18" t="s">
        <v>82</v>
      </c>
      <c r="E316" s="18" t="s">
        <v>635</v>
      </c>
      <c r="F316" s="18" t="s">
        <v>37</v>
      </c>
      <c r="G316" s="5">
        <f>G317</f>
        <v>5964.4</v>
      </c>
    </row>
    <row r="317" spans="1:7" x14ac:dyDescent="0.2">
      <c r="A317" s="34" t="s">
        <v>61</v>
      </c>
      <c r="B317" s="16" t="s">
        <v>4</v>
      </c>
      <c r="C317" s="18" t="s">
        <v>83</v>
      </c>
      <c r="D317" s="18" t="s">
        <v>82</v>
      </c>
      <c r="E317" s="18" t="s">
        <v>635</v>
      </c>
      <c r="F317" s="18" t="s">
        <v>60</v>
      </c>
      <c r="G317" s="5">
        <v>5964.4</v>
      </c>
    </row>
    <row r="318" spans="1:7" x14ac:dyDescent="0.2">
      <c r="A318" s="24" t="s">
        <v>85</v>
      </c>
      <c r="B318" s="16" t="s">
        <v>4</v>
      </c>
      <c r="C318" s="20" t="s">
        <v>83</v>
      </c>
      <c r="D318" s="20" t="s">
        <v>82</v>
      </c>
      <c r="E318" s="20" t="s">
        <v>213</v>
      </c>
      <c r="F318" s="20"/>
      <c r="G318" s="9">
        <f>G319</f>
        <v>300</v>
      </c>
    </row>
    <row r="319" spans="1:7" ht="25.5" x14ac:dyDescent="0.2">
      <c r="A319" s="19" t="s">
        <v>29</v>
      </c>
      <c r="B319" s="16" t="s">
        <v>4</v>
      </c>
      <c r="C319" s="18" t="s">
        <v>83</v>
      </c>
      <c r="D319" s="18" t="s">
        <v>82</v>
      </c>
      <c r="E319" s="18" t="s">
        <v>213</v>
      </c>
      <c r="F319" s="18" t="s">
        <v>28</v>
      </c>
      <c r="G319" s="5">
        <f>G320</f>
        <v>300</v>
      </c>
    </row>
    <row r="320" spans="1:7" ht="25.5" x14ac:dyDescent="0.2">
      <c r="A320" s="19" t="s">
        <v>27</v>
      </c>
      <c r="B320" s="16" t="s">
        <v>4</v>
      </c>
      <c r="C320" s="18" t="s">
        <v>83</v>
      </c>
      <c r="D320" s="18" t="s">
        <v>82</v>
      </c>
      <c r="E320" s="18" t="s">
        <v>213</v>
      </c>
      <c r="F320" s="18" t="s">
        <v>24</v>
      </c>
      <c r="G320" s="5">
        <v>300</v>
      </c>
    </row>
    <row r="321" spans="1:7" ht="39" customHeight="1" x14ac:dyDescent="0.2">
      <c r="A321" s="40" t="s">
        <v>248</v>
      </c>
      <c r="B321" s="46">
        <v>203</v>
      </c>
      <c r="C321" s="38" t="s">
        <v>83</v>
      </c>
      <c r="D321" s="20" t="s">
        <v>82</v>
      </c>
      <c r="E321" s="20" t="s">
        <v>249</v>
      </c>
      <c r="F321" s="18"/>
      <c r="G321" s="5">
        <f>G322</f>
        <v>1000</v>
      </c>
    </row>
    <row r="322" spans="1:7" ht="25.5" x14ac:dyDescent="0.2">
      <c r="A322" s="19" t="s">
        <v>29</v>
      </c>
      <c r="B322" s="16" t="s">
        <v>4</v>
      </c>
      <c r="C322" s="18" t="s">
        <v>83</v>
      </c>
      <c r="D322" s="18" t="s">
        <v>82</v>
      </c>
      <c r="E322" s="18" t="s">
        <v>249</v>
      </c>
      <c r="F322" s="18" t="s">
        <v>28</v>
      </c>
      <c r="G322" s="5">
        <f>G323</f>
        <v>1000</v>
      </c>
    </row>
    <row r="323" spans="1:7" ht="25.5" x14ac:dyDescent="0.2">
      <c r="A323" s="19" t="s">
        <v>27</v>
      </c>
      <c r="B323" s="16" t="s">
        <v>4</v>
      </c>
      <c r="C323" s="18" t="s">
        <v>83</v>
      </c>
      <c r="D323" s="18" t="s">
        <v>82</v>
      </c>
      <c r="E323" s="18" t="s">
        <v>249</v>
      </c>
      <c r="F323" s="18" t="s">
        <v>24</v>
      </c>
      <c r="G323" s="5">
        <v>1000</v>
      </c>
    </row>
    <row r="324" spans="1:7" ht="76.5" customHeight="1" x14ac:dyDescent="0.2">
      <c r="A324" s="37" t="s">
        <v>250</v>
      </c>
      <c r="B324" s="16" t="s">
        <v>4</v>
      </c>
      <c r="C324" s="20" t="s">
        <v>83</v>
      </c>
      <c r="D324" s="20" t="s">
        <v>82</v>
      </c>
      <c r="E324" s="20" t="s">
        <v>251</v>
      </c>
      <c r="F324" s="20"/>
      <c r="G324" s="9">
        <f>G325</f>
        <v>52.6</v>
      </c>
    </row>
    <row r="325" spans="1:7" ht="25.5" x14ac:dyDescent="0.2">
      <c r="A325" s="19" t="s">
        <v>29</v>
      </c>
      <c r="B325" s="16" t="s">
        <v>4</v>
      </c>
      <c r="C325" s="18" t="s">
        <v>83</v>
      </c>
      <c r="D325" s="18" t="s">
        <v>82</v>
      </c>
      <c r="E325" s="18" t="s">
        <v>251</v>
      </c>
      <c r="F325" s="18" t="s">
        <v>28</v>
      </c>
      <c r="G325" s="5">
        <f>G326</f>
        <v>52.6</v>
      </c>
    </row>
    <row r="326" spans="1:7" ht="25.5" x14ac:dyDescent="0.2">
      <c r="A326" s="19" t="s">
        <v>27</v>
      </c>
      <c r="B326" s="16" t="s">
        <v>4</v>
      </c>
      <c r="C326" s="18" t="s">
        <v>83</v>
      </c>
      <c r="D326" s="18" t="s">
        <v>82</v>
      </c>
      <c r="E326" s="18" t="s">
        <v>251</v>
      </c>
      <c r="F326" s="18" t="s">
        <v>24</v>
      </c>
      <c r="G326" s="5">
        <v>52.6</v>
      </c>
    </row>
    <row r="327" spans="1:7" ht="38.25" x14ac:dyDescent="0.2">
      <c r="A327" s="40" t="s">
        <v>214</v>
      </c>
      <c r="B327" s="46">
        <v>203</v>
      </c>
      <c r="C327" s="38" t="s">
        <v>83</v>
      </c>
      <c r="D327" s="20" t="s">
        <v>82</v>
      </c>
      <c r="E327" s="20" t="s">
        <v>215</v>
      </c>
      <c r="F327" s="18"/>
      <c r="G327" s="5">
        <f>G328</f>
        <v>11146.2</v>
      </c>
    </row>
    <row r="328" spans="1:7" ht="25.5" x14ac:dyDescent="0.2">
      <c r="A328" s="19" t="s">
        <v>29</v>
      </c>
      <c r="B328" s="16" t="s">
        <v>4</v>
      </c>
      <c r="C328" s="18" t="s">
        <v>83</v>
      </c>
      <c r="D328" s="18" t="s">
        <v>82</v>
      </c>
      <c r="E328" s="18" t="s">
        <v>215</v>
      </c>
      <c r="F328" s="18" t="s">
        <v>28</v>
      </c>
      <c r="G328" s="5">
        <f>G329</f>
        <v>11146.2</v>
      </c>
    </row>
    <row r="329" spans="1:7" ht="25.5" x14ac:dyDescent="0.2">
      <c r="A329" s="19" t="s">
        <v>27</v>
      </c>
      <c r="B329" s="16" t="s">
        <v>4</v>
      </c>
      <c r="C329" s="18" t="s">
        <v>83</v>
      </c>
      <c r="D329" s="18" t="s">
        <v>82</v>
      </c>
      <c r="E329" s="18" t="s">
        <v>215</v>
      </c>
      <c r="F329" s="18" t="s">
        <v>24</v>
      </c>
      <c r="G329" s="5">
        <v>11146.2</v>
      </c>
    </row>
    <row r="330" spans="1:7" ht="38.25" x14ac:dyDescent="0.2">
      <c r="A330" s="37" t="s">
        <v>216</v>
      </c>
      <c r="B330" s="16" t="s">
        <v>4</v>
      </c>
      <c r="C330" s="20" t="s">
        <v>83</v>
      </c>
      <c r="D330" s="20" t="s">
        <v>82</v>
      </c>
      <c r="E330" s="20" t="s">
        <v>217</v>
      </c>
      <c r="F330" s="20"/>
      <c r="G330" s="9">
        <f>G331</f>
        <v>586.6</v>
      </c>
    </row>
    <row r="331" spans="1:7" ht="25.5" x14ac:dyDescent="0.2">
      <c r="A331" s="19" t="s">
        <v>29</v>
      </c>
      <c r="B331" s="16" t="s">
        <v>4</v>
      </c>
      <c r="C331" s="18" t="s">
        <v>83</v>
      </c>
      <c r="D331" s="18" t="s">
        <v>82</v>
      </c>
      <c r="E331" s="18" t="s">
        <v>217</v>
      </c>
      <c r="F331" s="18" t="s">
        <v>28</v>
      </c>
      <c r="G331" s="5">
        <f>G332</f>
        <v>586.6</v>
      </c>
    </row>
    <row r="332" spans="1:7" ht="25.5" x14ac:dyDescent="0.2">
      <c r="A332" s="19" t="s">
        <v>27</v>
      </c>
      <c r="B332" s="16" t="s">
        <v>4</v>
      </c>
      <c r="C332" s="18" t="s">
        <v>83</v>
      </c>
      <c r="D332" s="18" t="s">
        <v>82</v>
      </c>
      <c r="E332" s="18" t="s">
        <v>217</v>
      </c>
      <c r="F332" s="18" t="s">
        <v>24</v>
      </c>
      <c r="G332" s="5">
        <v>586.6</v>
      </c>
    </row>
    <row r="333" spans="1:7" ht="51" x14ac:dyDescent="0.2">
      <c r="A333" s="24" t="s">
        <v>565</v>
      </c>
      <c r="B333" s="16" t="s">
        <v>4</v>
      </c>
      <c r="C333" s="20" t="s">
        <v>83</v>
      </c>
      <c r="D333" s="20" t="s">
        <v>82</v>
      </c>
      <c r="E333" s="20" t="s">
        <v>566</v>
      </c>
      <c r="F333" s="20"/>
      <c r="G333" s="9">
        <f>G334</f>
        <v>1831</v>
      </c>
    </row>
    <row r="334" spans="1:7" ht="25.5" x14ac:dyDescent="0.2">
      <c r="A334" s="19" t="s">
        <v>29</v>
      </c>
      <c r="B334" s="16" t="s">
        <v>4</v>
      </c>
      <c r="C334" s="18" t="s">
        <v>83</v>
      </c>
      <c r="D334" s="18" t="s">
        <v>82</v>
      </c>
      <c r="E334" s="18" t="s">
        <v>566</v>
      </c>
      <c r="F334" s="18" t="s">
        <v>28</v>
      </c>
      <c r="G334" s="5">
        <f>G335</f>
        <v>1831</v>
      </c>
    </row>
    <row r="335" spans="1:7" ht="25.5" x14ac:dyDescent="0.2">
      <c r="A335" s="19" t="s">
        <v>27</v>
      </c>
      <c r="B335" s="16" t="s">
        <v>4</v>
      </c>
      <c r="C335" s="18" t="s">
        <v>83</v>
      </c>
      <c r="D335" s="18" t="s">
        <v>82</v>
      </c>
      <c r="E335" s="18" t="s">
        <v>566</v>
      </c>
      <c r="F335" s="18" t="s">
        <v>24</v>
      </c>
      <c r="G335" s="5">
        <v>1831</v>
      </c>
    </row>
    <row r="336" spans="1:7" ht="57.75" customHeight="1" x14ac:dyDescent="0.2">
      <c r="A336" s="24" t="s">
        <v>567</v>
      </c>
      <c r="B336" s="16" t="s">
        <v>4</v>
      </c>
      <c r="C336" s="20" t="s">
        <v>83</v>
      </c>
      <c r="D336" s="20" t="s">
        <v>82</v>
      </c>
      <c r="E336" s="20" t="s">
        <v>568</v>
      </c>
      <c r="F336" s="20"/>
      <c r="G336" s="9">
        <f>G337</f>
        <v>96.4</v>
      </c>
    </row>
    <row r="337" spans="1:7" ht="25.5" x14ac:dyDescent="0.2">
      <c r="A337" s="19" t="s">
        <v>29</v>
      </c>
      <c r="B337" s="16" t="s">
        <v>4</v>
      </c>
      <c r="C337" s="18" t="s">
        <v>83</v>
      </c>
      <c r="D337" s="18" t="s">
        <v>82</v>
      </c>
      <c r="E337" s="18" t="s">
        <v>568</v>
      </c>
      <c r="F337" s="18" t="s">
        <v>28</v>
      </c>
      <c r="G337" s="5">
        <f>G338</f>
        <v>96.4</v>
      </c>
    </row>
    <row r="338" spans="1:7" ht="25.5" x14ac:dyDescent="0.2">
      <c r="A338" s="19" t="s">
        <v>27</v>
      </c>
      <c r="B338" s="16" t="s">
        <v>4</v>
      </c>
      <c r="C338" s="18" t="s">
        <v>83</v>
      </c>
      <c r="D338" s="18" t="s">
        <v>82</v>
      </c>
      <c r="E338" s="18" t="s">
        <v>568</v>
      </c>
      <c r="F338" s="18" t="s">
        <v>24</v>
      </c>
      <c r="G338" s="5">
        <v>96.4</v>
      </c>
    </row>
    <row r="339" spans="1:7" ht="77.25" customHeight="1" x14ac:dyDescent="0.2">
      <c r="A339" s="84" t="s">
        <v>218</v>
      </c>
      <c r="B339" s="15" t="s">
        <v>4</v>
      </c>
      <c r="C339" s="26" t="s">
        <v>83</v>
      </c>
      <c r="D339" s="26" t="s">
        <v>82</v>
      </c>
      <c r="E339" s="20" t="s">
        <v>219</v>
      </c>
      <c r="F339" s="20"/>
      <c r="G339" s="32">
        <f>G340</f>
        <v>1235.5999999999999</v>
      </c>
    </row>
    <row r="340" spans="1:7" ht="25.5" x14ac:dyDescent="0.2">
      <c r="A340" s="19" t="s">
        <v>29</v>
      </c>
      <c r="B340" s="15" t="s">
        <v>4</v>
      </c>
      <c r="C340" s="25" t="s">
        <v>83</v>
      </c>
      <c r="D340" s="25" t="s">
        <v>82</v>
      </c>
      <c r="E340" s="18" t="s">
        <v>219</v>
      </c>
      <c r="F340" s="18" t="s">
        <v>28</v>
      </c>
      <c r="G340" s="30">
        <f>G341</f>
        <v>1235.5999999999999</v>
      </c>
    </row>
    <row r="341" spans="1:7" ht="25.5" x14ac:dyDescent="0.2">
      <c r="A341" s="19" t="s">
        <v>27</v>
      </c>
      <c r="B341" s="15" t="s">
        <v>4</v>
      </c>
      <c r="C341" s="25" t="s">
        <v>83</v>
      </c>
      <c r="D341" s="25" t="s">
        <v>82</v>
      </c>
      <c r="E341" s="18" t="s">
        <v>219</v>
      </c>
      <c r="F341" s="18" t="s">
        <v>24</v>
      </c>
      <c r="G341" s="30">
        <v>1235.5999999999999</v>
      </c>
    </row>
    <row r="342" spans="1:7" ht="81.75" customHeight="1" x14ac:dyDescent="0.2">
      <c r="A342" s="84" t="s">
        <v>220</v>
      </c>
      <c r="B342" s="16" t="s">
        <v>4</v>
      </c>
      <c r="C342" s="20" t="s">
        <v>83</v>
      </c>
      <c r="D342" s="20" t="s">
        <v>82</v>
      </c>
      <c r="E342" s="20" t="s">
        <v>221</v>
      </c>
      <c r="F342" s="20"/>
      <c r="G342" s="9">
        <f>G343</f>
        <v>65</v>
      </c>
    </row>
    <row r="343" spans="1:7" ht="25.5" x14ac:dyDescent="0.2">
      <c r="A343" s="19" t="s">
        <v>29</v>
      </c>
      <c r="B343" s="16" t="s">
        <v>4</v>
      </c>
      <c r="C343" s="18" t="s">
        <v>83</v>
      </c>
      <c r="D343" s="18" t="s">
        <v>82</v>
      </c>
      <c r="E343" s="18" t="s">
        <v>221</v>
      </c>
      <c r="F343" s="18" t="s">
        <v>28</v>
      </c>
      <c r="G343" s="5">
        <f>G344</f>
        <v>65</v>
      </c>
    </row>
    <row r="344" spans="1:7" ht="25.5" x14ac:dyDescent="0.2">
      <c r="A344" s="19" t="s">
        <v>27</v>
      </c>
      <c r="B344" s="16" t="s">
        <v>4</v>
      </c>
      <c r="C344" s="18" t="s">
        <v>83</v>
      </c>
      <c r="D344" s="18" t="s">
        <v>82</v>
      </c>
      <c r="E344" s="18" t="s">
        <v>221</v>
      </c>
      <c r="F344" s="18" t="s">
        <v>24</v>
      </c>
      <c r="G344" s="5">
        <v>65</v>
      </c>
    </row>
    <row r="345" spans="1:7" ht="38.25" x14ac:dyDescent="0.2">
      <c r="A345" s="37" t="s">
        <v>84</v>
      </c>
      <c r="B345" s="16" t="s">
        <v>4</v>
      </c>
      <c r="C345" s="20" t="s">
        <v>83</v>
      </c>
      <c r="D345" s="20" t="s">
        <v>82</v>
      </c>
      <c r="E345" s="20" t="s">
        <v>222</v>
      </c>
      <c r="F345" s="20"/>
      <c r="G345" s="9">
        <f>G346</f>
        <v>650.1</v>
      </c>
    </row>
    <row r="346" spans="1:7" ht="25.5" x14ac:dyDescent="0.2">
      <c r="A346" s="19" t="s">
        <v>29</v>
      </c>
      <c r="B346" s="16" t="s">
        <v>4</v>
      </c>
      <c r="C346" s="18" t="s">
        <v>83</v>
      </c>
      <c r="D346" s="18" t="s">
        <v>82</v>
      </c>
      <c r="E346" s="18" t="s">
        <v>222</v>
      </c>
      <c r="F346" s="18" t="s">
        <v>28</v>
      </c>
      <c r="G346" s="5">
        <f>G347</f>
        <v>650.1</v>
      </c>
    </row>
    <row r="347" spans="1:7" ht="25.5" x14ac:dyDescent="0.2">
      <c r="A347" s="19" t="s">
        <v>27</v>
      </c>
      <c r="B347" s="16" t="s">
        <v>4</v>
      </c>
      <c r="C347" s="18" t="s">
        <v>83</v>
      </c>
      <c r="D347" s="18" t="s">
        <v>82</v>
      </c>
      <c r="E347" s="18" t="s">
        <v>222</v>
      </c>
      <c r="F347" s="18" t="s">
        <v>24</v>
      </c>
      <c r="G347" s="5">
        <v>650.1</v>
      </c>
    </row>
    <row r="348" spans="1:7" ht="25.5" customHeight="1" x14ac:dyDescent="0.2">
      <c r="A348" s="24" t="s">
        <v>223</v>
      </c>
      <c r="B348" s="16" t="s">
        <v>4</v>
      </c>
      <c r="C348" s="20" t="s">
        <v>83</v>
      </c>
      <c r="D348" s="20" t="s">
        <v>82</v>
      </c>
      <c r="E348" s="20" t="s">
        <v>224</v>
      </c>
      <c r="F348" s="20"/>
      <c r="G348" s="9">
        <f>G349+G351</f>
        <v>1255.5999999999999</v>
      </c>
    </row>
    <row r="349" spans="1:7" ht="25.5" x14ac:dyDescent="0.2">
      <c r="A349" s="19" t="s">
        <v>29</v>
      </c>
      <c r="B349" s="16" t="s">
        <v>4</v>
      </c>
      <c r="C349" s="18" t="s">
        <v>83</v>
      </c>
      <c r="D349" s="18" t="s">
        <v>82</v>
      </c>
      <c r="E349" s="20" t="s">
        <v>224</v>
      </c>
      <c r="F349" s="18" t="s">
        <v>28</v>
      </c>
      <c r="G349" s="85">
        <f>G350</f>
        <v>1237.0999999999999</v>
      </c>
    </row>
    <row r="350" spans="1:7" ht="25.5" x14ac:dyDescent="0.2">
      <c r="A350" s="19" t="s">
        <v>27</v>
      </c>
      <c r="B350" s="16" t="s">
        <v>4</v>
      </c>
      <c r="C350" s="18" t="s">
        <v>83</v>
      </c>
      <c r="D350" s="18" t="s">
        <v>82</v>
      </c>
      <c r="E350" s="20" t="s">
        <v>224</v>
      </c>
      <c r="F350" s="18" t="s">
        <v>24</v>
      </c>
      <c r="G350" s="85">
        <v>1237.0999999999999</v>
      </c>
    </row>
    <row r="351" spans="1:7" ht="25.5" x14ac:dyDescent="0.2">
      <c r="A351" s="27" t="s">
        <v>38</v>
      </c>
      <c r="B351" s="16" t="s">
        <v>4</v>
      </c>
      <c r="C351" s="18" t="s">
        <v>83</v>
      </c>
      <c r="D351" s="18" t="s">
        <v>82</v>
      </c>
      <c r="E351" s="20" t="s">
        <v>224</v>
      </c>
      <c r="F351" s="18" t="s">
        <v>37</v>
      </c>
      <c r="G351" s="85">
        <f>G352+G353</f>
        <v>18.5</v>
      </c>
    </row>
    <row r="352" spans="1:7" x14ac:dyDescent="0.2">
      <c r="A352" s="34" t="s">
        <v>61</v>
      </c>
      <c r="B352" s="16" t="s">
        <v>4</v>
      </c>
      <c r="C352" s="18" t="s">
        <v>83</v>
      </c>
      <c r="D352" s="18" t="s">
        <v>82</v>
      </c>
      <c r="E352" s="20" t="s">
        <v>224</v>
      </c>
      <c r="F352" s="18" t="s">
        <v>60</v>
      </c>
      <c r="G352" s="85">
        <v>0</v>
      </c>
    </row>
    <row r="353" spans="1:7" x14ac:dyDescent="0.2">
      <c r="A353" s="34" t="s">
        <v>36</v>
      </c>
      <c r="B353" s="16" t="s">
        <v>4</v>
      </c>
      <c r="C353" s="18" t="s">
        <v>83</v>
      </c>
      <c r="D353" s="18" t="s">
        <v>82</v>
      </c>
      <c r="E353" s="20" t="s">
        <v>224</v>
      </c>
      <c r="F353" s="18" t="s">
        <v>34</v>
      </c>
      <c r="G353" s="85">
        <v>18.5</v>
      </c>
    </row>
    <row r="354" spans="1:7" ht="38.25" x14ac:dyDescent="0.2">
      <c r="A354" s="88" t="s">
        <v>266</v>
      </c>
      <c r="B354" s="89" t="s">
        <v>4</v>
      </c>
      <c r="C354" s="83" t="s">
        <v>83</v>
      </c>
      <c r="D354" s="83" t="s">
        <v>82</v>
      </c>
      <c r="E354" s="83" t="s">
        <v>267</v>
      </c>
      <c r="F354" s="83"/>
      <c r="G354" s="85">
        <f>G357+G355</f>
        <v>500</v>
      </c>
    </row>
    <row r="355" spans="1:7" ht="51" x14ac:dyDescent="0.2">
      <c r="A355" s="19" t="s">
        <v>76</v>
      </c>
      <c r="B355" s="89" t="s">
        <v>4</v>
      </c>
      <c r="C355" s="62" t="s">
        <v>83</v>
      </c>
      <c r="D355" s="62" t="s">
        <v>82</v>
      </c>
      <c r="E355" s="62" t="s">
        <v>267</v>
      </c>
      <c r="F355" s="18" t="s">
        <v>75</v>
      </c>
      <c r="G355" s="85">
        <f>G356</f>
        <v>230</v>
      </c>
    </row>
    <row r="356" spans="1:7" x14ac:dyDescent="0.2">
      <c r="A356" s="19" t="s">
        <v>74</v>
      </c>
      <c r="B356" s="89" t="s">
        <v>4</v>
      </c>
      <c r="C356" s="62" t="s">
        <v>83</v>
      </c>
      <c r="D356" s="62" t="s">
        <v>82</v>
      </c>
      <c r="E356" s="62" t="s">
        <v>267</v>
      </c>
      <c r="F356" s="18" t="s">
        <v>73</v>
      </c>
      <c r="G356" s="85">
        <v>230</v>
      </c>
    </row>
    <row r="357" spans="1:7" ht="25.5" x14ac:dyDescent="0.2">
      <c r="A357" s="63" t="s">
        <v>29</v>
      </c>
      <c r="B357" s="89" t="s">
        <v>4</v>
      </c>
      <c r="C357" s="62" t="s">
        <v>83</v>
      </c>
      <c r="D357" s="62" t="s">
        <v>82</v>
      </c>
      <c r="E357" s="62" t="s">
        <v>267</v>
      </c>
      <c r="F357" s="62" t="s">
        <v>28</v>
      </c>
      <c r="G357" s="85">
        <f>G358</f>
        <v>270</v>
      </c>
    </row>
    <row r="358" spans="1:7" ht="25.5" x14ac:dyDescent="0.2">
      <c r="A358" s="63" t="s">
        <v>27</v>
      </c>
      <c r="B358" s="89" t="s">
        <v>4</v>
      </c>
      <c r="C358" s="62" t="s">
        <v>83</v>
      </c>
      <c r="D358" s="62" t="s">
        <v>82</v>
      </c>
      <c r="E358" s="62" t="s">
        <v>267</v>
      </c>
      <c r="F358" s="62" t="s">
        <v>24</v>
      </c>
      <c r="G358" s="85">
        <v>270</v>
      </c>
    </row>
    <row r="359" spans="1:7" ht="25.5" x14ac:dyDescent="0.2">
      <c r="A359" s="90" t="s">
        <v>38</v>
      </c>
      <c r="B359" s="89" t="s">
        <v>4</v>
      </c>
      <c r="C359" s="62" t="s">
        <v>83</v>
      </c>
      <c r="D359" s="62" t="s">
        <v>82</v>
      </c>
      <c r="E359" s="62" t="s">
        <v>267</v>
      </c>
      <c r="F359" s="62" t="s">
        <v>37</v>
      </c>
      <c r="G359" s="85"/>
    </row>
    <row r="360" spans="1:7" x14ac:dyDescent="0.2">
      <c r="A360" s="91" t="s">
        <v>61</v>
      </c>
      <c r="B360" s="89" t="s">
        <v>4</v>
      </c>
      <c r="C360" s="62" t="s">
        <v>83</v>
      </c>
      <c r="D360" s="62" t="s">
        <v>82</v>
      </c>
      <c r="E360" s="62" t="s">
        <v>267</v>
      </c>
      <c r="F360" s="62" t="s">
        <v>60</v>
      </c>
      <c r="G360" s="85"/>
    </row>
    <row r="361" spans="1:7" x14ac:dyDescent="0.2">
      <c r="A361" s="17" t="s">
        <v>573</v>
      </c>
      <c r="B361" s="16" t="s">
        <v>4</v>
      </c>
      <c r="C361" s="15" t="s">
        <v>68</v>
      </c>
      <c r="D361" s="15" t="s">
        <v>252</v>
      </c>
      <c r="E361" s="28"/>
      <c r="F361" s="18"/>
      <c r="G361" s="2">
        <f>G362</f>
        <v>39734.300000000003</v>
      </c>
    </row>
    <row r="362" spans="1:7" x14ac:dyDescent="0.2">
      <c r="A362" s="17" t="s">
        <v>81</v>
      </c>
      <c r="B362" s="16" t="s">
        <v>4</v>
      </c>
      <c r="C362" s="15" t="s">
        <v>68</v>
      </c>
      <c r="D362" s="15" t="s">
        <v>11</v>
      </c>
      <c r="E362" s="15"/>
      <c r="F362" s="15"/>
      <c r="G362" s="2">
        <f>G368+G363</f>
        <v>39734.300000000003</v>
      </c>
    </row>
    <row r="363" spans="1:7" ht="25.5" x14ac:dyDescent="0.2">
      <c r="A363" s="87" t="s">
        <v>579</v>
      </c>
      <c r="B363" s="16" t="s">
        <v>4</v>
      </c>
      <c r="C363" s="20" t="s">
        <v>68</v>
      </c>
      <c r="D363" s="20" t="s">
        <v>11</v>
      </c>
      <c r="E363" s="20" t="s">
        <v>254</v>
      </c>
      <c r="F363" s="15"/>
      <c r="G363" s="9">
        <f>G364+G366</f>
        <v>422.8</v>
      </c>
    </row>
    <row r="364" spans="1:7" ht="25.5" x14ac:dyDescent="0.2">
      <c r="A364" s="19" t="s">
        <v>29</v>
      </c>
      <c r="B364" s="16" t="s">
        <v>4</v>
      </c>
      <c r="C364" s="18" t="s">
        <v>68</v>
      </c>
      <c r="D364" s="18" t="s">
        <v>11</v>
      </c>
      <c r="E364" s="18" t="s">
        <v>254</v>
      </c>
      <c r="F364" s="18" t="s">
        <v>28</v>
      </c>
      <c r="G364" s="5">
        <f>G365</f>
        <v>272.8</v>
      </c>
    </row>
    <row r="365" spans="1:7" ht="25.5" x14ac:dyDescent="0.2">
      <c r="A365" s="19" t="s">
        <v>27</v>
      </c>
      <c r="B365" s="16" t="s">
        <v>4</v>
      </c>
      <c r="C365" s="18" t="s">
        <v>68</v>
      </c>
      <c r="D365" s="18" t="s">
        <v>11</v>
      </c>
      <c r="E365" s="18" t="s">
        <v>254</v>
      </c>
      <c r="F365" s="18" t="s">
        <v>24</v>
      </c>
      <c r="G365" s="5">
        <v>272.8</v>
      </c>
    </row>
    <row r="366" spans="1:7" ht="25.5" x14ac:dyDescent="0.2">
      <c r="A366" s="27" t="s">
        <v>38</v>
      </c>
      <c r="B366" s="16" t="s">
        <v>4</v>
      </c>
      <c r="C366" s="18" t="s">
        <v>68</v>
      </c>
      <c r="D366" s="18" t="s">
        <v>11</v>
      </c>
      <c r="E366" s="18" t="s">
        <v>254</v>
      </c>
      <c r="F366" s="18" t="s">
        <v>37</v>
      </c>
      <c r="G366" s="5">
        <f>G367</f>
        <v>150</v>
      </c>
    </row>
    <row r="367" spans="1:7" x14ac:dyDescent="0.2">
      <c r="A367" s="19" t="s">
        <v>36</v>
      </c>
      <c r="B367" s="16" t="s">
        <v>4</v>
      </c>
      <c r="C367" s="18" t="s">
        <v>68</v>
      </c>
      <c r="D367" s="18" t="s">
        <v>11</v>
      </c>
      <c r="E367" s="18" t="s">
        <v>254</v>
      </c>
      <c r="F367" s="18" t="s">
        <v>34</v>
      </c>
      <c r="G367" s="5">
        <v>150</v>
      </c>
    </row>
    <row r="368" spans="1:7" x14ac:dyDescent="0.2">
      <c r="A368" s="24" t="s">
        <v>80</v>
      </c>
      <c r="B368" s="16" t="s">
        <v>4</v>
      </c>
      <c r="C368" s="20" t="s">
        <v>68</v>
      </c>
      <c r="D368" s="20" t="s">
        <v>11</v>
      </c>
      <c r="E368" s="20" t="s">
        <v>225</v>
      </c>
      <c r="F368" s="20"/>
      <c r="G368" s="9">
        <f>G369+G375+G382+G385+G388+G393+G372+G396+G399</f>
        <v>39311.5</v>
      </c>
    </row>
    <row r="369" spans="1:7" ht="16.5" customHeight="1" x14ac:dyDescent="0.2">
      <c r="A369" s="24" t="s">
        <v>79</v>
      </c>
      <c r="B369" s="16" t="s">
        <v>4</v>
      </c>
      <c r="C369" s="20" t="s">
        <v>68</v>
      </c>
      <c r="D369" s="20" t="s">
        <v>11</v>
      </c>
      <c r="E369" s="20" t="s">
        <v>226</v>
      </c>
      <c r="F369" s="20"/>
      <c r="G369" s="9">
        <f>G370</f>
        <v>12058.6</v>
      </c>
    </row>
    <row r="370" spans="1:7" ht="32.25" customHeight="1" x14ac:dyDescent="0.2">
      <c r="A370" s="27" t="s">
        <v>38</v>
      </c>
      <c r="B370" s="16" t="s">
        <v>4</v>
      </c>
      <c r="C370" s="18" t="s">
        <v>68</v>
      </c>
      <c r="D370" s="18" t="s">
        <v>11</v>
      </c>
      <c r="E370" s="18" t="s">
        <v>226</v>
      </c>
      <c r="F370" s="18" t="s">
        <v>37</v>
      </c>
      <c r="G370" s="5">
        <f>G371</f>
        <v>12058.6</v>
      </c>
    </row>
    <row r="371" spans="1:7" x14ac:dyDescent="0.2">
      <c r="A371" s="19" t="s">
        <v>36</v>
      </c>
      <c r="B371" s="16" t="s">
        <v>4</v>
      </c>
      <c r="C371" s="18" t="s">
        <v>68</v>
      </c>
      <c r="D371" s="18" t="s">
        <v>11</v>
      </c>
      <c r="E371" s="18" t="s">
        <v>226</v>
      </c>
      <c r="F371" s="18" t="s">
        <v>34</v>
      </c>
      <c r="G371" s="5">
        <v>12058.6</v>
      </c>
    </row>
    <row r="372" spans="1:7" ht="25.5" x14ac:dyDescent="0.2">
      <c r="A372" s="24" t="s">
        <v>638</v>
      </c>
      <c r="B372" s="16" t="s">
        <v>4</v>
      </c>
      <c r="C372" s="20" t="s">
        <v>68</v>
      </c>
      <c r="D372" s="20" t="s">
        <v>11</v>
      </c>
      <c r="E372" s="20" t="s">
        <v>639</v>
      </c>
      <c r="F372" s="20"/>
      <c r="G372" s="9">
        <f>G373</f>
        <v>22188.6</v>
      </c>
    </row>
    <row r="373" spans="1:7" ht="25.5" x14ac:dyDescent="0.2">
      <c r="A373" s="27" t="s">
        <v>38</v>
      </c>
      <c r="B373" s="16" t="s">
        <v>4</v>
      </c>
      <c r="C373" s="18" t="s">
        <v>68</v>
      </c>
      <c r="D373" s="18" t="s">
        <v>11</v>
      </c>
      <c r="E373" s="18" t="s">
        <v>639</v>
      </c>
      <c r="F373" s="18" t="s">
        <v>37</v>
      </c>
      <c r="G373" s="5">
        <f>G374</f>
        <v>22188.6</v>
      </c>
    </row>
    <row r="374" spans="1:7" x14ac:dyDescent="0.2">
      <c r="A374" s="19" t="s">
        <v>36</v>
      </c>
      <c r="B374" s="16" t="s">
        <v>4</v>
      </c>
      <c r="C374" s="18" t="s">
        <v>68</v>
      </c>
      <c r="D374" s="18" t="s">
        <v>11</v>
      </c>
      <c r="E374" s="18" t="s">
        <v>639</v>
      </c>
      <c r="F374" s="18" t="s">
        <v>34</v>
      </c>
      <c r="G374" s="5">
        <v>22188.6</v>
      </c>
    </row>
    <row r="375" spans="1:7" ht="14.25" customHeight="1" x14ac:dyDescent="0.2">
      <c r="A375" s="24" t="s">
        <v>78</v>
      </c>
      <c r="B375" s="16" t="s">
        <v>4</v>
      </c>
      <c r="C375" s="20" t="s">
        <v>68</v>
      </c>
      <c r="D375" s="20" t="s">
        <v>11</v>
      </c>
      <c r="E375" s="20" t="s">
        <v>227</v>
      </c>
      <c r="F375" s="20"/>
      <c r="G375" s="9">
        <f>G376+G378+G380</f>
        <v>2009.4</v>
      </c>
    </row>
    <row r="376" spans="1:7" ht="51" x14ac:dyDescent="0.2">
      <c r="A376" s="19" t="s">
        <v>76</v>
      </c>
      <c r="B376" s="16" t="s">
        <v>4</v>
      </c>
      <c r="C376" s="18" t="s">
        <v>68</v>
      </c>
      <c r="D376" s="18" t="s">
        <v>11</v>
      </c>
      <c r="E376" s="18" t="s">
        <v>227</v>
      </c>
      <c r="F376" s="18" t="s">
        <v>75</v>
      </c>
      <c r="G376" s="5">
        <f>G377</f>
        <v>1543.3</v>
      </c>
    </row>
    <row r="377" spans="1:7" x14ac:dyDescent="0.2">
      <c r="A377" s="19" t="s">
        <v>74</v>
      </c>
      <c r="B377" s="16" t="s">
        <v>4</v>
      </c>
      <c r="C377" s="18" t="s">
        <v>68</v>
      </c>
      <c r="D377" s="18" t="s">
        <v>11</v>
      </c>
      <c r="E377" s="18" t="s">
        <v>227</v>
      </c>
      <c r="F377" s="18" t="s">
        <v>73</v>
      </c>
      <c r="G377" s="5">
        <v>1543.3</v>
      </c>
    </row>
    <row r="378" spans="1:7" ht="25.5" x14ac:dyDescent="0.2">
      <c r="A378" s="19" t="s">
        <v>29</v>
      </c>
      <c r="B378" s="16" t="s">
        <v>4</v>
      </c>
      <c r="C378" s="18" t="s">
        <v>68</v>
      </c>
      <c r="D378" s="18" t="s">
        <v>11</v>
      </c>
      <c r="E378" s="18" t="s">
        <v>227</v>
      </c>
      <c r="F378" s="18" t="s">
        <v>28</v>
      </c>
      <c r="G378" s="5">
        <f>G379</f>
        <v>461.1</v>
      </c>
    </row>
    <row r="379" spans="1:7" ht="25.5" x14ac:dyDescent="0.2">
      <c r="A379" s="19" t="s">
        <v>27</v>
      </c>
      <c r="B379" s="16" t="s">
        <v>4</v>
      </c>
      <c r="C379" s="18" t="s">
        <v>68</v>
      </c>
      <c r="D379" s="18" t="s">
        <v>11</v>
      </c>
      <c r="E379" s="18" t="s">
        <v>227</v>
      </c>
      <c r="F379" s="18" t="s">
        <v>24</v>
      </c>
      <c r="G379" s="5">
        <v>461.1</v>
      </c>
    </row>
    <row r="380" spans="1:7" x14ac:dyDescent="0.2">
      <c r="A380" s="19" t="s">
        <v>72</v>
      </c>
      <c r="B380" s="16" t="s">
        <v>4</v>
      </c>
      <c r="C380" s="18" t="s">
        <v>68</v>
      </c>
      <c r="D380" s="18" t="s">
        <v>11</v>
      </c>
      <c r="E380" s="18" t="s">
        <v>227</v>
      </c>
      <c r="F380" s="18" t="s">
        <v>71</v>
      </c>
      <c r="G380" s="5">
        <f>G381</f>
        <v>5</v>
      </c>
    </row>
    <row r="381" spans="1:7" x14ac:dyDescent="0.2">
      <c r="A381" s="19" t="s">
        <v>70</v>
      </c>
      <c r="B381" s="16" t="s">
        <v>4</v>
      </c>
      <c r="C381" s="18" t="s">
        <v>68</v>
      </c>
      <c r="D381" s="18" t="s">
        <v>11</v>
      </c>
      <c r="E381" s="18" t="s">
        <v>227</v>
      </c>
      <c r="F381" s="18" t="s">
        <v>69</v>
      </c>
      <c r="G381" s="5">
        <v>5</v>
      </c>
    </row>
    <row r="382" spans="1:7" ht="63.75" x14ac:dyDescent="0.2">
      <c r="A382" s="24" t="s">
        <v>569</v>
      </c>
      <c r="B382" s="16" t="s">
        <v>4</v>
      </c>
      <c r="C382" s="20" t="s">
        <v>68</v>
      </c>
      <c r="D382" s="20" t="s">
        <v>11</v>
      </c>
      <c r="E382" s="20" t="s">
        <v>570</v>
      </c>
      <c r="F382" s="20"/>
      <c r="G382" s="9">
        <f>G383</f>
        <v>1111</v>
      </c>
    </row>
    <row r="383" spans="1:7" ht="25.5" x14ac:dyDescent="0.2">
      <c r="A383" s="27" t="s">
        <v>38</v>
      </c>
      <c r="B383" s="16" t="s">
        <v>4</v>
      </c>
      <c r="C383" s="18" t="s">
        <v>68</v>
      </c>
      <c r="D383" s="18" t="s">
        <v>11</v>
      </c>
      <c r="E383" s="18" t="s">
        <v>570</v>
      </c>
      <c r="F383" s="18" t="s">
        <v>37</v>
      </c>
      <c r="G383" s="5">
        <f>G384</f>
        <v>1111</v>
      </c>
    </row>
    <row r="384" spans="1:7" x14ac:dyDescent="0.2">
      <c r="A384" s="19" t="s">
        <v>36</v>
      </c>
      <c r="B384" s="16" t="s">
        <v>4</v>
      </c>
      <c r="C384" s="18" t="s">
        <v>68</v>
      </c>
      <c r="D384" s="18" t="s">
        <v>11</v>
      </c>
      <c r="E384" s="18" t="s">
        <v>570</v>
      </c>
      <c r="F384" s="18" t="s">
        <v>34</v>
      </c>
      <c r="G384" s="5">
        <v>1111</v>
      </c>
    </row>
    <row r="385" spans="1:7" ht="63.75" x14ac:dyDescent="0.2">
      <c r="A385" s="24" t="s">
        <v>571</v>
      </c>
      <c r="B385" s="16" t="s">
        <v>4</v>
      </c>
      <c r="C385" s="20" t="s">
        <v>68</v>
      </c>
      <c r="D385" s="20" t="s">
        <v>11</v>
      </c>
      <c r="E385" s="20" t="s">
        <v>572</v>
      </c>
      <c r="F385" s="20"/>
      <c r="G385" s="9">
        <f>G386</f>
        <v>58.5</v>
      </c>
    </row>
    <row r="386" spans="1:7" ht="25.5" x14ac:dyDescent="0.2">
      <c r="A386" s="27" t="s">
        <v>38</v>
      </c>
      <c r="B386" s="16" t="s">
        <v>4</v>
      </c>
      <c r="C386" s="18" t="s">
        <v>68</v>
      </c>
      <c r="D386" s="18" t="s">
        <v>11</v>
      </c>
      <c r="E386" s="18" t="s">
        <v>572</v>
      </c>
      <c r="F386" s="18" t="s">
        <v>37</v>
      </c>
      <c r="G386" s="5">
        <f>G387</f>
        <v>58.5</v>
      </c>
    </row>
    <row r="387" spans="1:7" x14ac:dyDescent="0.2">
      <c r="A387" s="19" t="s">
        <v>36</v>
      </c>
      <c r="B387" s="16" t="s">
        <v>4</v>
      </c>
      <c r="C387" s="18" t="s">
        <v>68</v>
      </c>
      <c r="D387" s="18" t="s">
        <v>11</v>
      </c>
      <c r="E387" s="18" t="s">
        <v>572</v>
      </c>
      <c r="F387" s="18" t="s">
        <v>34</v>
      </c>
      <c r="G387" s="5">
        <v>58.5</v>
      </c>
    </row>
    <row r="388" spans="1:7" ht="38.25" x14ac:dyDescent="0.2">
      <c r="A388" s="24" t="s">
        <v>595</v>
      </c>
      <c r="B388" s="16" t="s">
        <v>4</v>
      </c>
      <c r="C388" s="20" t="s">
        <v>68</v>
      </c>
      <c r="D388" s="20" t="s">
        <v>11</v>
      </c>
      <c r="E388" s="20" t="s">
        <v>596</v>
      </c>
      <c r="F388" s="20"/>
      <c r="G388" s="9">
        <f>G391+G389</f>
        <v>1841.8</v>
      </c>
    </row>
    <row r="389" spans="1:7" ht="25.5" x14ac:dyDescent="0.2">
      <c r="A389" s="63" t="s">
        <v>107</v>
      </c>
      <c r="B389" s="16" t="s">
        <v>4</v>
      </c>
      <c r="C389" s="18" t="s">
        <v>68</v>
      </c>
      <c r="D389" s="18" t="s">
        <v>11</v>
      </c>
      <c r="E389" s="18" t="s">
        <v>596</v>
      </c>
      <c r="F389" s="62" t="s">
        <v>97</v>
      </c>
      <c r="G389" s="9">
        <f>G390</f>
        <v>496.8</v>
      </c>
    </row>
    <row r="390" spans="1:7" x14ac:dyDescent="0.2">
      <c r="A390" s="63" t="s">
        <v>96</v>
      </c>
      <c r="B390" s="16" t="s">
        <v>4</v>
      </c>
      <c r="C390" s="18" t="s">
        <v>68</v>
      </c>
      <c r="D390" s="18" t="s">
        <v>11</v>
      </c>
      <c r="E390" s="18" t="s">
        <v>596</v>
      </c>
      <c r="F390" s="62" t="s">
        <v>95</v>
      </c>
      <c r="G390" s="9">
        <v>496.8</v>
      </c>
    </row>
    <row r="391" spans="1:7" x14ac:dyDescent="0.2">
      <c r="A391" s="63" t="s">
        <v>105</v>
      </c>
      <c r="B391" s="16" t="s">
        <v>4</v>
      </c>
      <c r="C391" s="18" t="s">
        <v>68</v>
      </c>
      <c r="D391" s="18" t="s">
        <v>11</v>
      </c>
      <c r="E391" s="18" t="s">
        <v>596</v>
      </c>
      <c r="F391" s="18" t="s">
        <v>6</v>
      </c>
      <c r="G391" s="5">
        <f>G392</f>
        <v>1345</v>
      </c>
    </row>
    <row r="392" spans="1:7" x14ac:dyDescent="0.2">
      <c r="A392" s="63" t="s">
        <v>283</v>
      </c>
      <c r="B392" s="16" t="s">
        <v>4</v>
      </c>
      <c r="C392" s="18" t="s">
        <v>68</v>
      </c>
      <c r="D392" s="18" t="s">
        <v>11</v>
      </c>
      <c r="E392" s="18" t="s">
        <v>596</v>
      </c>
      <c r="F392" s="18" t="s">
        <v>273</v>
      </c>
      <c r="G392" s="5">
        <v>1345</v>
      </c>
    </row>
    <row r="393" spans="1:7" ht="38.25" x14ac:dyDescent="0.2">
      <c r="A393" s="24" t="s">
        <v>597</v>
      </c>
      <c r="B393" s="16" t="s">
        <v>4</v>
      </c>
      <c r="C393" s="20" t="s">
        <v>68</v>
      </c>
      <c r="D393" s="20" t="s">
        <v>11</v>
      </c>
      <c r="E393" s="20" t="s">
        <v>598</v>
      </c>
      <c r="F393" s="18"/>
      <c r="G393" s="5">
        <f>G394</f>
        <v>5.6</v>
      </c>
    </row>
    <row r="394" spans="1:7" ht="25.5" x14ac:dyDescent="0.2">
      <c r="A394" s="63" t="s">
        <v>107</v>
      </c>
      <c r="B394" s="16" t="s">
        <v>4</v>
      </c>
      <c r="C394" s="18" t="s">
        <v>68</v>
      </c>
      <c r="D394" s="18" t="s">
        <v>11</v>
      </c>
      <c r="E394" s="18" t="s">
        <v>598</v>
      </c>
      <c r="F394" s="62" t="s">
        <v>97</v>
      </c>
      <c r="G394" s="5">
        <f>G395</f>
        <v>5.6</v>
      </c>
    </row>
    <row r="395" spans="1:7" x14ac:dyDescent="0.2">
      <c r="A395" s="63" t="s">
        <v>96</v>
      </c>
      <c r="B395" s="16" t="s">
        <v>4</v>
      </c>
      <c r="C395" s="18" t="s">
        <v>68</v>
      </c>
      <c r="D395" s="18" t="s">
        <v>11</v>
      </c>
      <c r="E395" s="18" t="s">
        <v>598</v>
      </c>
      <c r="F395" s="62" t="s">
        <v>95</v>
      </c>
      <c r="G395" s="5">
        <v>5.6</v>
      </c>
    </row>
    <row r="396" spans="1:7" ht="63.75" x14ac:dyDescent="0.2">
      <c r="A396" s="64" t="s">
        <v>718</v>
      </c>
      <c r="B396" s="16" t="s">
        <v>4</v>
      </c>
      <c r="C396" s="20" t="s">
        <v>68</v>
      </c>
      <c r="D396" s="20" t="s">
        <v>11</v>
      </c>
      <c r="E396" s="20" t="s">
        <v>719</v>
      </c>
      <c r="F396" s="83"/>
      <c r="G396" s="9">
        <f>G397</f>
        <v>36</v>
      </c>
    </row>
    <row r="397" spans="1:7" ht="25.5" x14ac:dyDescent="0.2">
      <c r="A397" s="27" t="s">
        <v>38</v>
      </c>
      <c r="B397" s="16" t="s">
        <v>4</v>
      </c>
      <c r="C397" s="18" t="s">
        <v>68</v>
      </c>
      <c r="D397" s="18" t="s">
        <v>11</v>
      </c>
      <c r="E397" s="18" t="s">
        <v>719</v>
      </c>
      <c r="F397" s="18" t="s">
        <v>37</v>
      </c>
      <c r="G397" s="5">
        <f>G398</f>
        <v>36</v>
      </c>
    </row>
    <row r="398" spans="1:7" x14ac:dyDescent="0.2">
      <c r="A398" s="19" t="s">
        <v>36</v>
      </c>
      <c r="B398" s="16" t="s">
        <v>4</v>
      </c>
      <c r="C398" s="18" t="s">
        <v>68</v>
      </c>
      <c r="D398" s="18" t="s">
        <v>11</v>
      </c>
      <c r="E398" s="18" t="s">
        <v>719</v>
      </c>
      <c r="F398" s="18" t="s">
        <v>34</v>
      </c>
      <c r="G398" s="5">
        <v>36</v>
      </c>
    </row>
    <row r="399" spans="1:7" ht="63.75" x14ac:dyDescent="0.2">
      <c r="A399" s="24" t="s">
        <v>720</v>
      </c>
      <c r="B399" s="16" t="s">
        <v>4</v>
      </c>
      <c r="C399" s="20" t="s">
        <v>68</v>
      </c>
      <c r="D399" s="20" t="s">
        <v>11</v>
      </c>
      <c r="E399" s="20" t="s">
        <v>721</v>
      </c>
      <c r="F399" s="20"/>
      <c r="G399" s="9">
        <f>G400</f>
        <v>2</v>
      </c>
    </row>
    <row r="400" spans="1:7" ht="25.5" x14ac:dyDescent="0.2">
      <c r="A400" s="27" t="s">
        <v>38</v>
      </c>
      <c r="B400" s="16" t="s">
        <v>4</v>
      </c>
      <c r="C400" s="18" t="s">
        <v>68</v>
      </c>
      <c r="D400" s="18" t="s">
        <v>11</v>
      </c>
      <c r="E400" s="18" t="s">
        <v>721</v>
      </c>
      <c r="F400" s="18"/>
      <c r="G400" s="5">
        <f>G401</f>
        <v>2</v>
      </c>
    </row>
    <row r="401" spans="1:7" x14ac:dyDescent="0.2">
      <c r="A401" s="19" t="s">
        <v>36</v>
      </c>
      <c r="B401" s="16" t="s">
        <v>4</v>
      </c>
      <c r="C401" s="18" t="s">
        <v>68</v>
      </c>
      <c r="D401" s="18" t="s">
        <v>11</v>
      </c>
      <c r="E401" s="18" t="s">
        <v>721</v>
      </c>
      <c r="F401" s="18"/>
      <c r="G401" s="5">
        <v>2</v>
      </c>
    </row>
    <row r="402" spans="1:7" x14ac:dyDescent="0.2">
      <c r="A402" s="17" t="s">
        <v>67</v>
      </c>
      <c r="B402" s="16" t="s">
        <v>4</v>
      </c>
      <c r="C402" s="15">
        <v>10</v>
      </c>
      <c r="D402" s="15"/>
      <c r="E402" s="15"/>
      <c r="F402" s="15"/>
      <c r="G402" s="2">
        <f>G408+G419+G427+G439+G403</f>
        <v>83965.1</v>
      </c>
    </row>
    <row r="403" spans="1:7" x14ac:dyDescent="0.2">
      <c r="A403" s="14" t="s">
        <v>66</v>
      </c>
      <c r="B403" s="7" t="s">
        <v>4</v>
      </c>
      <c r="C403" s="13" t="s">
        <v>44</v>
      </c>
      <c r="D403" s="13" t="s">
        <v>11</v>
      </c>
      <c r="E403" s="13"/>
      <c r="F403" s="13"/>
      <c r="G403" s="2">
        <f>G404</f>
        <v>753.9</v>
      </c>
    </row>
    <row r="404" spans="1:7" ht="15.75" customHeight="1" x14ac:dyDescent="0.2">
      <c r="A404" s="23" t="s">
        <v>21</v>
      </c>
      <c r="B404" s="16" t="s">
        <v>4</v>
      </c>
      <c r="C404" s="20" t="s">
        <v>44</v>
      </c>
      <c r="D404" s="20" t="s">
        <v>11</v>
      </c>
      <c r="E404" s="21" t="s">
        <v>161</v>
      </c>
      <c r="F404" s="13"/>
      <c r="G404" s="9">
        <f>G405</f>
        <v>753.9</v>
      </c>
    </row>
    <row r="405" spans="1:7" ht="15.75" customHeight="1" x14ac:dyDescent="0.2">
      <c r="A405" s="8" t="s">
        <v>65</v>
      </c>
      <c r="B405" s="7" t="s">
        <v>4</v>
      </c>
      <c r="C405" s="6" t="s">
        <v>44</v>
      </c>
      <c r="D405" s="6" t="s">
        <v>11</v>
      </c>
      <c r="E405" s="28" t="s">
        <v>228</v>
      </c>
      <c r="F405" s="6"/>
      <c r="G405" s="5">
        <f>G406</f>
        <v>753.9</v>
      </c>
    </row>
    <row r="406" spans="1:7" ht="15.75" customHeight="1" x14ac:dyDescent="0.2">
      <c r="A406" s="19" t="s">
        <v>50</v>
      </c>
      <c r="B406" s="7" t="s">
        <v>4</v>
      </c>
      <c r="C406" s="6" t="s">
        <v>44</v>
      </c>
      <c r="D406" s="6" t="s">
        <v>11</v>
      </c>
      <c r="E406" s="28" t="s">
        <v>228</v>
      </c>
      <c r="F406" s="6" t="s">
        <v>49</v>
      </c>
      <c r="G406" s="5">
        <f>G407</f>
        <v>753.9</v>
      </c>
    </row>
    <row r="407" spans="1:7" ht="15.75" customHeight="1" x14ac:dyDescent="0.2">
      <c r="A407" s="19" t="s">
        <v>64</v>
      </c>
      <c r="B407" s="7" t="s">
        <v>4</v>
      </c>
      <c r="C407" s="6" t="s">
        <v>44</v>
      </c>
      <c r="D407" s="6" t="s">
        <v>11</v>
      </c>
      <c r="E407" s="28" t="s">
        <v>228</v>
      </c>
      <c r="F407" s="6" t="s">
        <v>47</v>
      </c>
      <c r="G407" s="5">
        <v>753.9</v>
      </c>
    </row>
    <row r="408" spans="1:7" ht="15.75" customHeight="1" x14ac:dyDescent="0.2">
      <c r="A408" s="36" t="s">
        <v>63</v>
      </c>
      <c r="B408" s="16" t="s">
        <v>4</v>
      </c>
      <c r="C408" s="35">
        <v>10</v>
      </c>
      <c r="D408" s="35" t="s">
        <v>25</v>
      </c>
      <c r="E408" s="35"/>
      <c r="F408" s="35"/>
      <c r="G408" s="2">
        <f>G409</f>
        <v>37301.599999999999</v>
      </c>
    </row>
    <row r="409" spans="1:7" ht="15.75" customHeight="1" x14ac:dyDescent="0.2">
      <c r="A409" s="12" t="s">
        <v>21</v>
      </c>
      <c r="B409" s="16" t="s">
        <v>4</v>
      </c>
      <c r="C409" s="20" t="s">
        <v>44</v>
      </c>
      <c r="D409" s="20" t="s">
        <v>25</v>
      </c>
      <c r="E409" s="20" t="s">
        <v>161</v>
      </c>
      <c r="F409" s="35"/>
      <c r="G409" s="2">
        <f>G410+G413+G416</f>
        <v>37301.599999999999</v>
      </c>
    </row>
    <row r="410" spans="1:7" ht="48" customHeight="1" x14ac:dyDescent="0.2">
      <c r="A410" s="24" t="s">
        <v>62</v>
      </c>
      <c r="B410" s="16" t="s">
        <v>4</v>
      </c>
      <c r="C410" s="20" t="s">
        <v>44</v>
      </c>
      <c r="D410" s="20" t="s">
        <v>25</v>
      </c>
      <c r="E410" s="20" t="s">
        <v>172</v>
      </c>
      <c r="F410" s="26"/>
      <c r="G410" s="9">
        <f>G411</f>
        <v>36394.6</v>
      </c>
    </row>
    <row r="411" spans="1:7" ht="25.5" x14ac:dyDescent="0.2">
      <c r="A411" s="27" t="s">
        <v>38</v>
      </c>
      <c r="B411" s="16" t="s">
        <v>4</v>
      </c>
      <c r="C411" s="25">
        <v>10</v>
      </c>
      <c r="D411" s="25" t="s">
        <v>25</v>
      </c>
      <c r="E411" s="18" t="s">
        <v>172</v>
      </c>
      <c r="F411" s="25" t="s">
        <v>37</v>
      </c>
      <c r="G411" s="5">
        <f>G412</f>
        <v>36394.6</v>
      </c>
    </row>
    <row r="412" spans="1:7" x14ac:dyDescent="0.2">
      <c r="A412" s="34" t="s">
        <v>61</v>
      </c>
      <c r="B412" s="16" t="s">
        <v>4</v>
      </c>
      <c r="C412" s="25">
        <v>10</v>
      </c>
      <c r="D412" s="25" t="s">
        <v>25</v>
      </c>
      <c r="E412" s="18" t="s">
        <v>172</v>
      </c>
      <c r="F412" s="25" t="s">
        <v>60</v>
      </c>
      <c r="G412" s="5">
        <v>36394.6</v>
      </c>
    </row>
    <row r="413" spans="1:7" ht="25.5" x14ac:dyDescent="0.2">
      <c r="A413" s="44" t="s">
        <v>260</v>
      </c>
      <c r="B413" s="16" t="s">
        <v>4</v>
      </c>
      <c r="C413" s="26">
        <v>10</v>
      </c>
      <c r="D413" s="26" t="s">
        <v>25</v>
      </c>
      <c r="E413" s="20" t="s">
        <v>261</v>
      </c>
      <c r="F413" s="26"/>
      <c r="G413" s="9">
        <f>G414</f>
        <v>302.3</v>
      </c>
    </row>
    <row r="414" spans="1:7" ht="25.5" x14ac:dyDescent="0.2">
      <c r="A414" s="27" t="s">
        <v>38</v>
      </c>
      <c r="B414" s="16" t="s">
        <v>4</v>
      </c>
      <c r="C414" s="25">
        <v>10</v>
      </c>
      <c r="D414" s="25" t="s">
        <v>25</v>
      </c>
      <c r="E414" s="18" t="s">
        <v>261</v>
      </c>
      <c r="F414" s="25" t="s">
        <v>37</v>
      </c>
      <c r="G414" s="5">
        <f>G415</f>
        <v>302.3</v>
      </c>
    </row>
    <row r="415" spans="1:7" x14ac:dyDescent="0.2">
      <c r="A415" s="34" t="s">
        <v>61</v>
      </c>
      <c r="B415" s="16" t="s">
        <v>4</v>
      </c>
      <c r="C415" s="25">
        <v>10</v>
      </c>
      <c r="D415" s="25" t="s">
        <v>25</v>
      </c>
      <c r="E415" s="18" t="s">
        <v>261</v>
      </c>
      <c r="F415" s="25" t="s">
        <v>60</v>
      </c>
      <c r="G415" s="5">
        <v>302.3</v>
      </c>
    </row>
    <row r="416" spans="1:7" ht="25.5" x14ac:dyDescent="0.2">
      <c r="A416" s="34" t="s">
        <v>640</v>
      </c>
      <c r="B416" s="16" t="s">
        <v>4</v>
      </c>
      <c r="C416" s="26">
        <v>10</v>
      </c>
      <c r="D416" s="26" t="s">
        <v>25</v>
      </c>
      <c r="E416" s="20" t="s">
        <v>641</v>
      </c>
      <c r="F416" s="26"/>
      <c r="G416" s="5">
        <f>G417</f>
        <v>604.70000000000005</v>
      </c>
    </row>
    <row r="417" spans="1:7" ht="25.5" x14ac:dyDescent="0.2">
      <c r="A417" s="27" t="s">
        <v>38</v>
      </c>
      <c r="B417" s="16" t="s">
        <v>4</v>
      </c>
      <c r="C417" s="25">
        <v>10</v>
      </c>
      <c r="D417" s="25" t="s">
        <v>25</v>
      </c>
      <c r="E417" s="18" t="s">
        <v>641</v>
      </c>
      <c r="F417" s="25" t="s">
        <v>37</v>
      </c>
      <c r="G417" s="5">
        <f>G418</f>
        <v>604.70000000000005</v>
      </c>
    </row>
    <row r="418" spans="1:7" x14ac:dyDescent="0.2">
      <c r="A418" s="34" t="s">
        <v>61</v>
      </c>
      <c r="B418" s="16" t="s">
        <v>4</v>
      </c>
      <c r="C418" s="25">
        <v>10</v>
      </c>
      <c r="D418" s="25" t="s">
        <v>25</v>
      </c>
      <c r="E418" s="18" t="s">
        <v>641</v>
      </c>
      <c r="F418" s="25" t="s">
        <v>60</v>
      </c>
      <c r="G418" s="5">
        <v>604.70000000000005</v>
      </c>
    </row>
    <row r="419" spans="1:7" x14ac:dyDescent="0.2">
      <c r="A419" s="17" t="s">
        <v>59</v>
      </c>
      <c r="B419" s="16" t="s">
        <v>4</v>
      </c>
      <c r="C419" s="15">
        <v>10</v>
      </c>
      <c r="D419" s="15" t="s">
        <v>2</v>
      </c>
      <c r="E419" s="15"/>
      <c r="F419" s="15"/>
      <c r="G419" s="2">
        <f>G420+G423</f>
        <v>1513.7</v>
      </c>
    </row>
    <row r="420" spans="1:7" ht="25.5" x14ac:dyDescent="0.2">
      <c r="A420" s="24" t="s">
        <v>257</v>
      </c>
      <c r="B420" s="15" t="s">
        <v>4</v>
      </c>
      <c r="C420" s="20" t="s">
        <v>44</v>
      </c>
      <c r="D420" s="20" t="s">
        <v>57</v>
      </c>
      <c r="E420" s="20" t="s">
        <v>258</v>
      </c>
      <c r="F420" s="20"/>
      <c r="G420" s="9">
        <f>G421</f>
        <v>106.2</v>
      </c>
    </row>
    <row r="421" spans="1:7" x14ac:dyDescent="0.2">
      <c r="A421" s="19" t="s">
        <v>50</v>
      </c>
      <c r="B421" s="15" t="s">
        <v>4</v>
      </c>
      <c r="C421" s="18" t="s">
        <v>44</v>
      </c>
      <c r="D421" s="18" t="s">
        <v>57</v>
      </c>
      <c r="E421" s="18" t="s">
        <v>258</v>
      </c>
      <c r="F421" s="31" t="s">
        <v>49</v>
      </c>
      <c r="G421" s="5">
        <f>G422</f>
        <v>106.2</v>
      </c>
    </row>
    <row r="422" spans="1:7" ht="25.5" x14ac:dyDescent="0.2">
      <c r="A422" s="8" t="s">
        <v>58</v>
      </c>
      <c r="B422" s="15" t="s">
        <v>4</v>
      </c>
      <c r="C422" s="18" t="s">
        <v>44</v>
      </c>
      <c r="D422" s="18" t="s">
        <v>57</v>
      </c>
      <c r="E422" s="18" t="s">
        <v>258</v>
      </c>
      <c r="F422" s="31" t="s">
        <v>56</v>
      </c>
      <c r="G422" s="5">
        <v>106.2</v>
      </c>
    </row>
    <row r="423" spans="1:7" x14ac:dyDescent="0.2">
      <c r="A423" s="12" t="s">
        <v>21</v>
      </c>
      <c r="B423" s="89" t="s">
        <v>4</v>
      </c>
      <c r="C423" s="83" t="s">
        <v>44</v>
      </c>
      <c r="D423" s="83" t="s">
        <v>57</v>
      </c>
      <c r="E423" s="83" t="s">
        <v>161</v>
      </c>
      <c r="F423" s="31"/>
      <c r="G423" s="5">
        <f>G424</f>
        <v>1407.5</v>
      </c>
    </row>
    <row r="424" spans="1:7" ht="89.25" x14ac:dyDescent="0.2">
      <c r="A424" s="92" t="s">
        <v>268</v>
      </c>
      <c r="B424" s="82" t="s">
        <v>4</v>
      </c>
      <c r="C424" s="83" t="s">
        <v>44</v>
      </c>
      <c r="D424" s="83" t="s">
        <v>57</v>
      </c>
      <c r="E424" s="83" t="s">
        <v>269</v>
      </c>
      <c r="F424" s="93"/>
      <c r="G424" s="5">
        <f>G425</f>
        <v>1407.5</v>
      </c>
    </row>
    <row r="425" spans="1:7" x14ac:dyDescent="0.2">
      <c r="A425" s="63" t="s">
        <v>50</v>
      </c>
      <c r="B425" s="82" t="s">
        <v>4</v>
      </c>
      <c r="C425" s="62" t="s">
        <v>44</v>
      </c>
      <c r="D425" s="62" t="s">
        <v>57</v>
      </c>
      <c r="E425" s="62" t="s">
        <v>269</v>
      </c>
      <c r="F425" s="31" t="s">
        <v>49</v>
      </c>
      <c r="G425" s="5">
        <f>G426</f>
        <v>1407.5</v>
      </c>
    </row>
    <row r="426" spans="1:7" ht="25.5" x14ac:dyDescent="0.2">
      <c r="A426" s="8" t="s">
        <v>58</v>
      </c>
      <c r="B426" s="82" t="s">
        <v>4</v>
      </c>
      <c r="C426" s="62" t="s">
        <v>44</v>
      </c>
      <c r="D426" s="62" t="s">
        <v>57</v>
      </c>
      <c r="E426" s="62" t="s">
        <v>269</v>
      </c>
      <c r="F426" s="31" t="s">
        <v>56</v>
      </c>
      <c r="G426" s="5">
        <v>1407.5</v>
      </c>
    </row>
    <row r="427" spans="1:7" x14ac:dyDescent="0.2">
      <c r="A427" s="17" t="s">
        <v>55</v>
      </c>
      <c r="B427" s="16" t="s">
        <v>4</v>
      </c>
      <c r="C427" s="15">
        <v>10</v>
      </c>
      <c r="D427" s="15" t="s">
        <v>48</v>
      </c>
      <c r="E427" s="15"/>
      <c r="F427" s="15"/>
      <c r="G427" s="2">
        <f>G428</f>
        <v>42846.3</v>
      </c>
    </row>
    <row r="428" spans="1:7" ht="21.75" customHeight="1" x14ac:dyDescent="0.2">
      <c r="A428" s="12" t="s">
        <v>21</v>
      </c>
      <c r="B428" s="16" t="s">
        <v>4</v>
      </c>
      <c r="C428" s="20" t="s">
        <v>44</v>
      </c>
      <c r="D428" s="20" t="s">
        <v>48</v>
      </c>
      <c r="E428" s="20" t="s">
        <v>161</v>
      </c>
      <c r="F428" s="15"/>
      <c r="G428" s="5">
        <f>G429</f>
        <v>42846.3</v>
      </c>
    </row>
    <row r="429" spans="1:7" ht="42.75" customHeight="1" x14ac:dyDescent="0.2">
      <c r="A429" s="24" t="s">
        <v>54</v>
      </c>
      <c r="B429" s="16" t="s">
        <v>4</v>
      </c>
      <c r="C429" s="20" t="s">
        <v>44</v>
      </c>
      <c r="D429" s="20" t="s">
        <v>48</v>
      </c>
      <c r="E429" s="20" t="s">
        <v>171</v>
      </c>
      <c r="F429" s="18"/>
      <c r="G429" s="5">
        <f>G430+G433+G436</f>
        <v>42846.3</v>
      </c>
    </row>
    <row r="430" spans="1:7" ht="17.25" customHeight="1" x14ac:dyDescent="0.2">
      <c r="A430" s="29" t="s">
        <v>53</v>
      </c>
      <c r="B430" s="16" t="s">
        <v>4</v>
      </c>
      <c r="C430" s="25" t="s">
        <v>44</v>
      </c>
      <c r="D430" s="25" t="s">
        <v>48</v>
      </c>
      <c r="E430" s="20" t="s">
        <v>229</v>
      </c>
      <c r="F430" s="25"/>
      <c r="G430" s="5">
        <f>G431</f>
        <v>11498.8</v>
      </c>
    </row>
    <row r="431" spans="1:7" ht="15.75" customHeight="1" x14ac:dyDescent="0.2">
      <c r="A431" s="19" t="s">
        <v>50</v>
      </c>
      <c r="B431" s="16" t="s">
        <v>4</v>
      </c>
      <c r="C431" s="25" t="s">
        <v>44</v>
      </c>
      <c r="D431" s="25" t="s">
        <v>48</v>
      </c>
      <c r="E431" s="18" t="s">
        <v>229</v>
      </c>
      <c r="F431" s="25" t="s">
        <v>49</v>
      </c>
      <c r="G431" s="5">
        <f>G432</f>
        <v>11498.8</v>
      </c>
    </row>
    <row r="432" spans="1:7" ht="25.5" customHeight="1" x14ac:dyDescent="0.2">
      <c r="A432" s="8" t="s">
        <v>58</v>
      </c>
      <c r="B432" s="16" t="s">
        <v>4</v>
      </c>
      <c r="C432" s="25" t="s">
        <v>44</v>
      </c>
      <c r="D432" s="25" t="s">
        <v>48</v>
      </c>
      <c r="E432" s="18" t="s">
        <v>229</v>
      </c>
      <c r="F432" s="25" t="s">
        <v>56</v>
      </c>
      <c r="G432" s="5">
        <v>11498.8</v>
      </c>
    </row>
    <row r="433" spans="1:7" ht="15.75" customHeight="1" x14ac:dyDescent="0.2">
      <c r="A433" s="29" t="s">
        <v>52</v>
      </c>
      <c r="B433" s="16" t="s">
        <v>4</v>
      </c>
      <c r="C433" s="25">
        <v>10</v>
      </c>
      <c r="D433" s="25" t="s">
        <v>48</v>
      </c>
      <c r="E433" s="20" t="s">
        <v>230</v>
      </c>
      <c r="F433" s="25"/>
      <c r="G433" s="5">
        <f>G434</f>
        <v>14221.8</v>
      </c>
    </row>
    <row r="434" spans="1:7" ht="27" customHeight="1" x14ac:dyDescent="0.2">
      <c r="A434" s="19" t="s">
        <v>29</v>
      </c>
      <c r="B434" s="16" t="s">
        <v>4</v>
      </c>
      <c r="C434" s="25">
        <v>10</v>
      </c>
      <c r="D434" s="25" t="s">
        <v>48</v>
      </c>
      <c r="E434" s="18" t="s">
        <v>230</v>
      </c>
      <c r="F434" s="25" t="s">
        <v>28</v>
      </c>
      <c r="G434" s="5">
        <f>G435</f>
        <v>14221.8</v>
      </c>
    </row>
    <row r="435" spans="1:7" ht="27" customHeight="1" x14ac:dyDescent="0.2">
      <c r="A435" s="19" t="s">
        <v>27</v>
      </c>
      <c r="B435" s="16" t="s">
        <v>4</v>
      </c>
      <c r="C435" s="25">
        <v>10</v>
      </c>
      <c r="D435" s="25" t="s">
        <v>48</v>
      </c>
      <c r="E435" s="18" t="s">
        <v>230</v>
      </c>
      <c r="F435" s="25" t="s">
        <v>24</v>
      </c>
      <c r="G435" s="5">
        <v>14221.8</v>
      </c>
    </row>
    <row r="436" spans="1:7" ht="13.5" customHeight="1" x14ac:dyDescent="0.2">
      <c r="A436" s="29" t="s">
        <v>51</v>
      </c>
      <c r="B436" s="16" t="s">
        <v>4</v>
      </c>
      <c r="C436" s="25">
        <v>10</v>
      </c>
      <c r="D436" s="25" t="s">
        <v>48</v>
      </c>
      <c r="E436" s="20" t="s">
        <v>231</v>
      </c>
      <c r="F436" s="25"/>
      <c r="G436" s="5">
        <f>G437</f>
        <v>17125.7</v>
      </c>
    </row>
    <row r="437" spans="1:7" ht="16.5" customHeight="1" x14ac:dyDescent="0.2">
      <c r="A437" s="19" t="s">
        <v>50</v>
      </c>
      <c r="B437" s="16" t="s">
        <v>4</v>
      </c>
      <c r="C437" s="25">
        <v>10</v>
      </c>
      <c r="D437" s="25" t="s">
        <v>48</v>
      </c>
      <c r="E437" s="18" t="s">
        <v>231</v>
      </c>
      <c r="F437" s="25" t="s">
        <v>49</v>
      </c>
      <c r="G437" s="5">
        <f>G438</f>
        <v>17125.7</v>
      </c>
    </row>
    <row r="438" spans="1:7" ht="27.75" customHeight="1" x14ac:dyDescent="0.2">
      <c r="A438" s="8" t="s">
        <v>58</v>
      </c>
      <c r="B438" s="16" t="s">
        <v>4</v>
      </c>
      <c r="C438" s="25">
        <v>10</v>
      </c>
      <c r="D438" s="25" t="s">
        <v>48</v>
      </c>
      <c r="E438" s="18" t="s">
        <v>231</v>
      </c>
      <c r="F438" s="25" t="s">
        <v>56</v>
      </c>
      <c r="G438" s="5">
        <v>17125.7</v>
      </c>
    </row>
    <row r="439" spans="1:7" x14ac:dyDescent="0.2">
      <c r="A439" s="17" t="s">
        <v>46</v>
      </c>
      <c r="B439" s="16" t="s">
        <v>4</v>
      </c>
      <c r="C439" s="15">
        <v>10</v>
      </c>
      <c r="D439" s="15" t="s">
        <v>43</v>
      </c>
      <c r="E439" s="15"/>
      <c r="F439" s="15"/>
      <c r="G439" s="2">
        <f>G446+G453+G440</f>
        <v>1549.6</v>
      </c>
    </row>
    <row r="440" spans="1:7" ht="38.25" x14ac:dyDescent="0.2">
      <c r="A440" s="24" t="s">
        <v>263</v>
      </c>
      <c r="B440" s="16" t="s">
        <v>4</v>
      </c>
      <c r="C440" s="20" t="s">
        <v>44</v>
      </c>
      <c r="D440" s="20" t="s">
        <v>43</v>
      </c>
      <c r="E440" s="20" t="s">
        <v>262</v>
      </c>
      <c r="F440" s="20"/>
      <c r="G440" s="9">
        <f>G441+G443</f>
        <v>227</v>
      </c>
    </row>
    <row r="441" spans="1:7" ht="25.5" x14ac:dyDescent="0.2">
      <c r="A441" s="19" t="s">
        <v>29</v>
      </c>
      <c r="B441" s="16" t="s">
        <v>4</v>
      </c>
      <c r="C441" s="18" t="s">
        <v>44</v>
      </c>
      <c r="D441" s="18" t="s">
        <v>43</v>
      </c>
      <c r="E441" s="18" t="s">
        <v>262</v>
      </c>
      <c r="F441" s="18" t="s">
        <v>28</v>
      </c>
      <c r="G441" s="5">
        <f>G442</f>
        <v>98.5</v>
      </c>
    </row>
    <row r="442" spans="1:7" ht="25.5" x14ac:dyDescent="0.2">
      <c r="A442" s="19" t="s">
        <v>27</v>
      </c>
      <c r="B442" s="16" t="s">
        <v>4</v>
      </c>
      <c r="C442" s="18" t="s">
        <v>44</v>
      </c>
      <c r="D442" s="18" t="s">
        <v>43</v>
      </c>
      <c r="E442" s="18" t="s">
        <v>262</v>
      </c>
      <c r="F442" s="18" t="s">
        <v>24</v>
      </c>
      <c r="G442" s="5">
        <v>98.5</v>
      </c>
    </row>
    <row r="443" spans="1:7" ht="25.5" x14ac:dyDescent="0.2">
      <c r="A443" s="27" t="s">
        <v>38</v>
      </c>
      <c r="B443" s="16" t="s">
        <v>4</v>
      </c>
      <c r="C443" s="18" t="s">
        <v>44</v>
      </c>
      <c r="D443" s="18" t="s">
        <v>43</v>
      </c>
      <c r="E443" s="18" t="s">
        <v>262</v>
      </c>
      <c r="F443" s="18" t="s">
        <v>37</v>
      </c>
      <c r="G443" s="5">
        <f>G444+G445</f>
        <v>128.5</v>
      </c>
    </row>
    <row r="444" spans="1:7" x14ac:dyDescent="0.2">
      <c r="A444" s="34" t="s">
        <v>61</v>
      </c>
      <c r="B444" s="16" t="s">
        <v>4</v>
      </c>
      <c r="C444" s="18" t="s">
        <v>44</v>
      </c>
      <c r="D444" s="18" t="s">
        <v>43</v>
      </c>
      <c r="E444" s="18" t="s">
        <v>262</v>
      </c>
      <c r="F444" s="18" t="s">
        <v>60</v>
      </c>
      <c r="G444" s="5">
        <v>30.5</v>
      </c>
    </row>
    <row r="445" spans="1:7" x14ac:dyDescent="0.2">
      <c r="A445" s="34" t="s">
        <v>36</v>
      </c>
      <c r="B445" s="16" t="s">
        <v>4</v>
      </c>
      <c r="C445" s="18" t="s">
        <v>44</v>
      </c>
      <c r="D445" s="18" t="s">
        <v>43</v>
      </c>
      <c r="E445" s="18" t="s">
        <v>262</v>
      </c>
      <c r="F445" s="18" t="s">
        <v>34</v>
      </c>
      <c r="G445" s="5">
        <v>98</v>
      </c>
    </row>
    <row r="446" spans="1:7" ht="18" customHeight="1" x14ac:dyDescent="0.2">
      <c r="A446" s="23" t="s">
        <v>21</v>
      </c>
      <c r="B446" s="16" t="s">
        <v>4</v>
      </c>
      <c r="C446" s="20" t="s">
        <v>44</v>
      </c>
      <c r="D446" s="20" t="s">
        <v>43</v>
      </c>
      <c r="E446" s="20" t="s">
        <v>161</v>
      </c>
      <c r="F446" s="18"/>
      <c r="G446" s="9">
        <f>G447+G450</f>
        <v>530.6</v>
      </c>
    </row>
    <row r="447" spans="1:7" ht="25.5" x14ac:dyDescent="0.2">
      <c r="A447" s="19" t="s">
        <v>45</v>
      </c>
      <c r="B447" s="16" t="s">
        <v>4</v>
      </c>
      <c r="C447" s="18" t="s">
        <v>44</v>
      </c>
      <c r="D447" s="18" t="s">
        <v>43</v>
      </c>
      <c r="E447" s="28" t="s">
        <v>163</v>
      </c>
      <c r="F447" s="18"/>
      <c r="G447" s="5">
        <f>G448</f>
        <v>506.6</v>
      </c>
    </row>
    <row r="448" spans="1:7" ht="25.5" x14ac:dyDescent="0.2">
      <c r="A448" s="19" t="s">
        <v>29</v>
      </c>
      <c r="B448" s="16" t="s">
        <v>4</v>
      </c>
      <c r="C448" s="18" t="s">
        <v>44</v>
      </c>
      <c r="D448" s="18" t="s">
        <v>43</v>
      </c>
      <c r="E448" s="28" t="s">
        <v>163</v>
      </c>
      <c r="F448" s="18" t="s">
        <v>28</v>
      </c>
      <c r="G448" s="5">
        <f>G449</f>
        <v>506.6</v>
      </c>
    </row>
    <row r="449" spans="1:7" ht="25.5" x14ac:dyDescent="0.2">
      <c r="A449" s="19" t="s">
        <v>27</v>
      </c>
      <c r="B449" s="16" t="s">
        <v>4</v>
      </c>
      <c r="C449" s="18" t="s">
        <v>44</v>
      </c>
      <c r="D449" s="18" t="s">
        <v>43</v>
      </c>
      <c r="E449" s="28" t="s">
        <v>163</v>
      </c>
      <c r="F449" s="18" t="s">
        <v>24</v>
      </c>
      <c r="G449" s="5">
        <v>506.6</v>
      </c>
    </row>
    <row r="450" spans="1:7" ht="102" x14ac:dyDescent="0.2">
      <c r="A450" s="84" t="s">
        <v>275</v>
      </c>
      <c r="B450" s="16" t="s">
        <v>4</v>
      </c>
      <c r="C450" s="20" t="s">
        <v>44</v>
      </c>
      <c r="D450" s="20" t="s">
        <v>43</v>
      </c>
      <c r="E450" s="21" t="s">
        <v>232</v>
      </c>
      <c r="F450" s="20"/>
      <c r="G450" s="9">
        <f>G451</f>
        <v>24</v>
      </c>
    </row>
    <row r="451" spans="1:7" ht="25.5" x14ac:dyDescent="0.2">
      <c r="A451" s="19" t="s">
        <v>29</v>
      </c>
      <c r="B451" s="16" t="s">
        <v>4</v>
      </c>
      <c r="C451" s="18" t="s">
        <v>44</v>
      </c>
      <c r="D451" s="18" t="s">
        <v>43</v>
      </c>
      <c r="E451" s="28" t="s">
        <v>232</v>
      </c>
      <c r="F451" s="18" t="s">
        <v>28</v>
      </c>
      <c r="G451" s="5">
        <f>G452</f>
        <v>24</v>
      </c>
    </row>
    <row r="452" spans="1:7" ht="25.5" x14ac:dyDescent="0.2">
      <c r="A452" s="19" t="s">
        <v>27</v>
      </c>
      <c r="B452" s="16" t="s">
        <v>4</v>
      </c>
      <c r="C452" s="18" t="s">
        <v>44</v>
      </c>
      <c r="D452" s="18" t="s">
        <v>43</v>
      </c>
      <c r="E452" s="28" t="s">
        <v>232</v>
      </c>
      <c r="F452" s="18" t="s">
        <v>24</v>
      </c>
      <c r="G452" s="5">
        <v>24</v>
      </c>
    </row>
    <row r="453" spans="1:7" ht="63.75" x14ac:dyDescent="0.2">
      <c r="A453" s="24" t="s">
        <v>274</v>
      </c>
      <c r="B453" s="7" t="s">
        <v>4</v>
      </c>
      <c r="C453" s="20" t="s">
        <v>44</v>
      </c>
      <c r="D453" s="20" t="s">
        <v>43</v>
      </c>
      <c r="E453" s="10" t="s">
        <v>233</v>
      </c>
      <c r="F453" s="10"/>
      <c r="G453" s="5">
        <f>G454</f>
        <v>792</v>
      </c>
    </row>
    <row r="454" spans="1:7" ht="25.5" x14ac:dyDescent="0.2">
      <c r="A454" s="19" t="s">
        <v>29</v>
      </c>
      <c r="B454" s="7" t="s">
        <v>4</v>
      </c>
      <c r="C454" s="18" t="s">
        <v>44</v>
      </c>
      <c r="D454" s="18" t="s">
        <v>43</v>
      </c>
      <c r="E454" s="6" t="s">
        <v>233</v>
      </c>
      <c r="F454" s="18" t="s">
        <v>28</v>
      </c>
      <c r="G454" s="5">
        <f>G455</f>
        <v>792</v>
      </c>
    </row>
    <row r="455" spans="1:7" ht="25.5" x14ac:dyDescent="0.2">
      <c r="A455" s="19" t="s">
        <v>27</v>
      </c>
      <c r="B455" s="7" t="s">
        <v>4</v>
      </c>
      <c r="C455" s="18" t="s">
        <v>44</v>
      </c>
      <c r="D455" s="18" t="s">
        <v>43</v>
      </c>
      <c r="E455" s="6" t="s">
        <v>233</v>
      </c>
      <c r="F455" s="18" t="s">
        <v>24</v>
      </c>
      <c r="G455" s="5">
        <v>792</v>
      </c>
    </row>
    <row r="456" spans="1:7" x14ac:dyDescent="0.2">
      <c r="A456" s="17" t="s">
        <v>42</v>
      </c>
      <c r="B456" s="16" t="s">
        <v>4</v>
      </c>
      <c r="C456" s="15" t="s">
        <v>35</v>
      </c>
      <c r="D456" s="15"/>
      <c r="E456" s="15"/>
      <c r="F456" s="15"/>
      <c r="G456" s="2">
        <f>G457+G471+G464</f>
        <v>5955.3</v>
      </c>
    </row>
    <row r="457" spans="1:7" x14ac:dyDescent="0.2">
      <c r="A457" s="17" t="s">
        <v>41</v>
      </c>
      <c r="B457" s="16" t="s">
        <v>4</v>
      </c>
      <c r="C457" s="15" t="s">
        <v>35</v>
      </c>
      <c r="D457" s="15" t="s">
        <v>11</v>
      </c>
      <c r="E457" s="15"/>
      <c r="F457" s="15"/>
      <c r="G457" s="2">
        <f>G458</f>
        <v>1600</v>
      </c>
    </row>
    <row r="458" spans="1:7" ht="25.5" x14ac:dyDescent="0.2">
      <c r="A458" s="24" t="s">
        <v>40</v>
      </c>
      <c r="B458" s="16" t="s">
        <v>4</v>
      </c>
      <c r="C458" s="20" t="s">
        <v>35</v>
      </c>
      <c r="D458" s="20" t="s">
        <v>11</v>
      </c>
      <c r="E458" s="20" t="s">
        <v>235</v>
      </c>
      <c r="F458" s="20"/>
      <c r="G458" s="9">
        <f>G459</f>
        <v>1600</v>
      </c>
    </row>
    <row r="459" spans="1:7" ht="18.75" customHeight="1" x14ac:dyDescent="0.2">
      <c r="A459" s="24" t="s">
        <v>39</v>
      </c>
      <c r="B459" s="16" t="s">
        <v>4</v>
      </c>
      <c r="C459" s="20" t="s">
        <v>35</v>
      </c>
      <c r="D459" s="20" t="s">
        <v>11</v>
      </c>
      <c r="E459" s="20" t="s">
        <v>236</v>
      </c>
      <c r="F459" s="20"/>
      <c r="G459" s="9">
        <f>G462+G460</f>
        <v>1600</v>
      </c>
    </row>
    <row r="460" spans="1:7" ht="26.25" customHeight="1" x14ac:dyDescent="0.2">
      <c r="A460" s="19" t="s">
        <v>29</v>
      </c>
      <c r="B460" s="16" t="s">
        <v>4</v>
      </c>
      <c r="C460" s="18" t="s">
        <v>35</v>
      </c>
      <c r="D460" s="18" t="s">
        <v>11</v>
      </c>
      <c r="E460" s="18" t="s">
        <v>236</v>
      </c>
      <c r="F460" s="18" t="s">
        <v>28</v>
      </c>
      <c r="G460" s="5">
        <f>G461</f>
        <v>0</v>
      </c>
    </row>
    <row r="461" spans="1:7" ht="27.75" customHeight="1" x14ac:dyDescent="0.2">
      <c r="A461" s="19" t="s">
        <v>27</v>
      </c>
      <c r="B461" s="16" t="s">
        <v>4</v>
      </c>
      <c r="C461" s="18" t="s">
        <v>35</v>
      </c>
      <c r="D461" s="18" t="s">
        <v>11</v>
      </c>
      <c r="E461" s="18" t="s">
        <v>236</v>
      </c>
      <c r="F461" s="18" t="s">
        <v>24</v>
      </c>
      <c r="G461" s="5">
        <v>0</v>
      </c>
    </row>
    <row r="462" spans="1:7" ht="33" customHeight="1" x14ac:dyDescent="0.2">
      <c r="A462" s="27" t="s">
        <v>38</v>
      </c>
      <c r="B462" s="16" t="s">
        <v>4</v>
      </c>
      <c r="C462" s="18" t="s">
        <v>35</v>
      </c>
      <c r="D462" s="18" t="s">
        <v>11</v>
      </c>
      <c r="E462" s="18" t="s">
        <v>236</v>
      </c>
      <c r="F462" s="18" t="s">
        <v>37</v>
      </c>
      <c r="G462" s="5">
        <f>G463</f>
        <v>1600</v>
      </c>
    </row>
    <row r="463" spans="1:7" x14ac:dyDescent="0.2">
      <c r="A463" s="19" t="s">
        <v>36</v>
      </c>
      <c r="B463" s="16" t="s">
        <v>4</v>
      </c>
      <c r="C463" s="18" t="s">
        <v>35</v>
      </c>
      <c r="D463" s="18" t="s">
        <v>11</v>
      </c>
      <c r="E463" s="18" t="s">
        <v>236</v>
      </c>
      <c r="F463" s="18" t="s">
        <v>34</v>
      </c>
      <c r="G463" s="5">
        <v>1600</v>
      </c>
    </row>
    <row r="464" spans="1:7" x14ac:dyDescent="0.2">
      <c r="A464" s="17" t="s">
        <v>574</v>
      </c>
      <c r="B464" s="16" t="s">
        <v>4</v>
      </c>
      <c r="C464" s="15" t="s">
        <v>35</v>
      </c>
      <c r="D464" s="15" t="s">
        <v>25</v>
      </c>
      <c r="E464" s="15"/>
      <c r="F464" s="15"/>
      <c r="G464" s="2">
        <f>G465+G468</f>
        <v>2105.3000000000002</v>
      </c>
    </row>
    <row r="465" spans="1:7" ht="56.25" customHeight="1" x14ac:dyDescent="0.2">
      <c r="A465" s="24" t="s">
        <v>237</v>
      </c>
      <c r="B465" s="16" t="s">
        <v>4</v>
      </c>
      <c r="C465" s="18" t="s">
        <v>35</v>
      </c>
      <c r="D465" s="18" t="s">
        <v>11</v>
      </c>
      <c r="E465" s="20" t="s">
        <v>238</v>
      </c>
      <c r="F465" s="20"/>
      <c r="G465" s="9">
        <f>G466</f>
        <v>2000</v>
      </c>
    </row>
    <row r="466" spans="1:7" ht="25.5" x14ac:dyDescent="0.2">
      <c r="A466" s="27" t="s">
        <v>38</v>
      </c>
      <c r="B466" s="16" t="s">
        <v>4</v>
      </c>
      <c r="C466" s="18" t="s">
        <v>35</v>
      </c>
      <c r="D466" s="18" t="s">
        <v>11</v>
      </c>
      <c r="E466" s="18" t="s">
        <v>238</v>
      </c>
      <c r="F466" s="18" t="s">
        <v>37</v>
      </c>
      <c r="G466" s="5">
        <f>G467</f>
        <v>2000</v>
      </c>
    </row>
    <row r="467" spans="1:7" x14ac:dyDescent="0.2">
      <c r="A467" s="19" t="s">
        <v>36</v>
      </c>
      <c r="B467" s="16" t="s">
        <v>4</v>
      </c>
      <c r="C467" s="18" t="s">
        <v>35</v>
      </c>
      <c r="D467" s="18" t="s">
        <v>11</v>
      </c>
      <c r="E467" s="18" t="s">
        <v>238</v>
      </c>
      <c r="F467" s="18" t="s">
        <v>34</v>
      </c>
      <c r="G467" s="5">
        <v>2000</v>
      </c>
    </row>
    <row r="468" spans="1:7" ht="51" x14ac:dyDescent="0.2">
      <c r="A468" s="24" t="s">
        <v>239</v>
      </c>
      <c r="B468" s="16" t="s">
        <v>4</v>
      </c>
      <c r="C468" s="18" t="s">
        <v>35</v>
      </c>
      <c r="D468" s="18" t="s">
        <v>11</v>
      </c>
      <c r="E468" s="20" t="s">
        <v>240</v>
      </c>
      <c r="F468" s="20"/>
      <c r="G468" s="9">
        <f>G469</f>
        <v>105.3</v>
      </c>
    </row>
    <row r="469" spans="1:7" ht="25.5" x14ac:dyDescent="0.2">
      <c r="A469" s="27" t="s">
        <v>38</v>
      </c>
      <c r="B469" s="16" t="s">
        <v>4</v>
      </c>
      <c r="C469" s="18" t="s">
        <v>35</v>
      </c>
      <c r="D469" s="18" t="s">
        <v>11</v>
      </c>
      <c r="E469" s="18" t="s">
        <v>240</v>
      </c>
      <c r="F469" s="18" t="s">
        <v>37</v>
      </c>
      <c r="G469" s="5">
        <f>G470</f>
        <v>105.3</v>
      </c>
    </row>
    <row r="470" spans="1:7" x14ac:dyDescent="0.2">
      <c r="A470" s="19" t="s">
        <v>36</v>
      </c>
      <c r="B470" s="16" t="s">
        <v>4</v>
      </c>
      <c r="C470" s="18" t="s">
        <v>35</v>
      </c>
      <c r="D470" s="18" t="s">
        <v>11</v>
      </c>
      <c r="E470" s="18" t="s">
        <v>240</v>
      </c>
      <c r="F470" s="18" t="s">
        <v>34</v>
      </c>
      <c r="G470" s="5">
        <v>105.3</v>
      </c>
    </row>
    <row r="471" spans="1:7" x14ac:dyDescent="0.2">
      <c r="A471" s="17" t="s">
        <v>731</v>
      </c>
      <c r="B471" s="16" t="s">
        <v>4</v>
      </c>
      <c r="C471" s="15" t="s">
        <v>35</v>
      </c>
      <c r="D471" s="15" t="s">
        <v>102</v>
      </c>
      <c r="E471" s="15"/>
      <c r="F471" s="15"/>
      <c r="G471" s="2">
        <f>G472</f>
        <v>2250</v>
      </c>
    </row>
    <row r="472" spans="1:7" ht="51" x14ac:dyDescent="0.2">
      <c r="A472" s="24" t="s">
        <v>237</v>
      </c>
      <c r="B472" s="16" t="s">
        <v>4</v>
      </c>
      <c r="C472" s="18" t="s">
        <v>35</v>
      </c>
      <c r="D472" s="18" t="s">
        <v>102</v>
      </c>
      <c r="E472" s="20" t="s">
        <v>238</v>
      </c>
      <c r="F472" s="18"/>
      <c r="G472" s="5">
        <f>G473</f>
        <v>2250</v>
      </c>
    </row>
    <row r="473" spans="1:7" x14ac:dyDescent="0.2">
      <c r="A473" s="63" t="s">
        <v>105</v>
      </c>
      <c r="B473" s="16" t="s">
        <v>4</v>
      </c>
      <c r="C473" s="18" t="s">
        <v>35</v>
      </c>
      <c r="D473" s="18" t="s">
        <v>102</v>
      </c>
      <c r="E473" s="18" t="s">
        <v>238</v>
      </c>
      <c r="F473" s="18" t="s">
        <v>6</v>
      </c>
      <c r="G473" s="5">
        <f>G474</f>
        <v>2250</v>
      </c>
    </row>
    <row r="474" spans="1:7" x14ac:dyDescent="0.2">
      <c r="A474" s="63" t="s">
        <v>283</v>
      </c>
      <c r="B474" s="16" t="s">
        <v>4</v>
      </c>
      <c r="C474" s="18" t="s">
        <v>35</v>
      </c>
      <c r="D474" s="18" t="s">
        <v>102</v>
      </c>
      <c r="E474" s="18" t="s">
        <v>238</v>
      </c>
      <c r="F474" s="18" t="s">
        <v>273</v>
      </c>
      <c r="G474" s="5">
        <v>2250</v>
      </c>
    </row>
    <row r="475" spans="1:7" ht="30" customHeight="1" x14ac:dyDescent="0.2">
      <c r="A475" s="17" t="s">
        <v>33</v>
      </c>
      <c r="B475" s="16" t="s">
        <v>4</v>
      </c>
      <c r="C475" s="15" t="s">
        <v>26</v>
      </c>
      <c r="D475" s="15"/>
      <c r="E475" s="15"/>
      <c r="F475" s="15"/>
      <c r="G475" s="2">
        <f>G476+G480</f>
        <v>2015</v>
      </c>
    </row>
    <row r="476" spans="1:7" x14ac:dyDescent="0.2">
      <c r="A476" s="17" t="s">
        <v>32</v>
      </c>
      <c r="B476" s="16" t="s">
        <v>4</v>
      </c>
      <c r="C476" s="15" t="s">
        <v>26</v>
      </c>
      <c r="D476" s="15" t="s">
        <v>11</v>
      </c>
      <c r="E476" s="15"/>
      <c r="F476" s="15"/>
      <c r="G476" s="2">
        <f>G477</f>
        <v>1800</v>
      </c>
    </row>
    <row r="477" spans="1:7" ht="25.5" x14ac:dyDescent="0.2">
      <c r="A477" s="24" t="s">
        <v>30</v>
      </c>
      <c r="B477" s="16" t="s">
        <v>4</v>
      </c>
      <c r="C477" s="26" t="s">
        <v>26</v>
      </c>
      <c r="D477" s="26" t="s">
        <v>11</v>
      </c>
      <c r="E477" s="20" t="s">
        <v>234</v>
      </c>
      <c r="F477" s="20"/>
      <c r="G477" s="9">
        <f>G478</f>
        <v>1800</v>
      </c>
    </row>
    <row r="478" spans="1:7" ht="25.5" x14ac:dyDescent="0.2">
      <c r="A478" s="19" t="s">
        <v>29</v>
      </c>
      <c r="B478" s="16" t="s">
        <v>4</v>
      </c>
      <c r="C478" s="25" t="s">
        <v>26</v>
      </c>
      <c r="D478" s="25" t="s">
        <v>11</v>
      </c>
      <c r="E478" s="18" t="s">
        <v>234</v>
      </c>
      <c r="F478" s="18" t="s">
        <v>28</v>
      </c>
      <c r="G478" s="5">
        <f>G479</f>
        <v>1800</v>
      </c>
    </row>
    <row r="479" spans="1:7" ht="25.5" x14ac:dyDescent="0.2">
      <c r="A479" s="19" t="s">
        <v>27</v>
      </c>
      <c r="B479" s="16" t="s">
        <v>4</v>
      </c>
      <c r="C479" s="25" t="s">
        <v>26</v>
      </c>
      <c r="D479" s="25" t="s">
        <v>11</v>
      </c>
      <c r="E479" s="18" t="s">
        <v>234</v>
      </c>
      <c r="F479" s="18" t="s">
        <v>24</v>
      </c>
      <c r="G479" s="5">
        <v>1800</v>
      </c>
    </row>
    <row r="480" spans="1:7" x14ac:dyDescent="0.2">
      <c r="A480" s="17" t="s">
        <v>31</v>
      </c>
      <c r="B480" s="16" t="s">
        <v>4</v>
      </c>
      <c r="C480" s="15" t="s">
        <v>26</v>
      </c>
      <c r="D480" s="15" t="s">
        <v>25</v>
      </c>
      <c r="E480" s="15"/>
      <c r="F480" s="15"/>
      <c r="G480" s="2">
        <f>G481</f>
        <v>215</v>
      </c>
    </row>
    <row r="481" spans="1:7" ht="25.5" x14ac:dyDescent="0.2">
      <c r="A481" s="24" t="s">
        <v>30</v>
      </c>
      <c r="B481" s="16" t="s">
        <v>4</v>
      </c>
      <c r="C481" s="20" t="s">
        <v>26</v>
      </c>
      <c r="D481" s="20" t="s">
        <v>25</v>
      </c>
      <c r="E481" s="20" t="s">
        <v>234</v>
      </c>
      <c r="F481" s="20"/>
      <c r="G481" s="9">
        <f>G482</f>
        <v>215</v>
      </c>
    </row>
    <row r="482" spans="1:7" ht="20.25" customHeight="1" x14ac:dyDescent="0.2">
      <c r="A482" s="19" t="s">
        <v>29</v>
      </c>
      <c r="B482" s="16" t="s">
        <v>4</v>
      </c>
      <c r="C482" s="18" t="s">
        <v>26</v>
      </c>
      <c r="D482" s="18" t="s">
        <v>25</v>
      </c>
      <c r="E482" s="18" t="s">
        <v>234</v>
      </c>
      <c r="F482" s="18" t="s">
        <v>28</v>
      </c>
      <c r="G482" s="5">
        <f>G483</f>
        <v>215</v>
      </c>
    </row>
    <row r="483" spans="1:7" ht="25.5" x14ac:dyDescent="0.2">
      <c r="A483" s="19" t="s">
        <v>27</v>
      </c>
      <c r="B483" s="16" t="s">
        <v>4</v>
      </c>
      <c r="C483" s="18" t="s">
        <v>26</v>
      </c>
      <c r="D483" s="18" t="s">
        <v>25</v>
      </c>
      <c r="E483" s="18" t="s">
        <v>234</v>
      </c>
      <c r="F483" s="18" t="s">
        <v>24</v>
      </c>
      <c r="G483" s="5">
        <v>215</v>
      </c>
    </row>
    <row r="484" spans="1:7" x14ac:dyDescent="0.2">
      <c r="A484" s="17" t="s">
        <v>23</v>
      </c>
      <c r="B484" s="16" t="s">
        <v>4</v>
      </c>
      <c r="C484" s="15" t="s">
        <v>17</v>
      </c>
      <c r="D484" s="15"/>
      <c r="E484" s="15"/>
      <c r="F484" s="15"/>
      <c r="G484" s="2">
        <f>G485</f>
        <v>6600</v>
      </c>
    </row>
    <row r="485" spans="1:7" ht="25.5" x14ac:dyDescent="0.2">
      <c r="A485" s="17" t="s">
        <v>22</v>
      </c>
      <c r="B485" s="16" t="s">
        <v>4</v>
      </c>
      <c r="C485" s="15" t="s">
        <v>17</v>
      </c>
      <c r="D485" s="15" t="s">
        <v>11</v>
      </c>
      <c r="E485" s="15"/>
      <c r="F485" s="20"/>
      <c r="G485" s="9">
        <f>G486</f>
        <v>6600</v>
      </c>
    </row>
    <row r="486" spans="1:7" x14ac:dyDescent="0.2">
      <c r="A486" s="23" t="s">
        <v>21</v>
      </c>
      <c r="B486" s="16" t="s">
        <v>4</v>
      </c>
      <c r="C486" s="20" t="s">
        <v>17</v>
      </c>
      <c r="D486" s="20" t="s">
        <v>11</v>
      </c>
      <c r="E486" s="20" t="s">
        <v>161</v>
      </c>
      <c r="F486" s="20"/>
      <c r="G486" s="9">
        <f>G487</f>
        <v>6600</v>
      </c>
    </row>
    <row r="487" spans="1:7" x14ac:dyDescent="0.2">
      <c r="A487" s="24" t="s">
        <v>20</v>
      </c>
      <c r="B487" s="16" t="s">
        <v>4</v>
      </c>
      <c r="C487" s="20" t="s">
        <v>17</v>
      </c>
      <c r="D487" s="20" t="s">
        <v>11</v>
      </c>
      <c r="E487" s="20" t="s">
        <v>241</v>
      </c>
      <c r="F487" s="20"/>
      <c r="G487" s="9">
        <f>G488</f>
        <v>6600</v>
      </c>
    </row>
    <row r="488" spans="1:7" ht="19.5" customHeight="1" x14ac:dyDescent="0.2">
      <c r="A488" s="19" t="s">
        <v>18</v>
      </c>
      <c r="B488" s="16" t="s">
        <v>4</v>
      </c>
      <c r="C488" s="18" t="s">
        <v>17</v>
      </c>
      <c r="D488" s="18" t="s">
        <v>11</v>
      </c>
      <c r="E488" s="18" t="s">
        <v>241</v>
      </c>
      <c r="F488" s="18" t="s">
        <v>19</v>
      </c>
      <c r="G488" s="5">
        <f>G489</f>
        <v>6600</v>
      </c>
    </row>
    <row r="489" spans="1:7" x14ac:dyDescent="0.2">
      <c r="A489" s="19" t="s">
        <v>18</v>
      </c>
      <c r="B489" s="7" t="s">
        <v>4</v>
      </c>
      <c r="C489" s="18" t="s">
        <v>17</v>
      </c>
      <c r="D489" s="18" t="s">
        <v>11</v>
      </c>
      <c r="E489" s="18" t="s">
        <v>241</v>
      </c>
      <c r="F489" s="18" t="s">
        <v>16</v>
      </c>
      <c r="G489" s="5">
        <v>6600</v>
      </c>
    </row>
    <row r="490" spans="1:7" ht="24.75" customHeight="1" x14ac:dyDescent="0.2">
      <c r="A490" s="17" t="s">
        <v>15</v>
      </c>
      <c r="B490" s="7" t="s">
        <v>4</v>
      </c>
      <c r="C490" s="15" t="s">
        <v>3</v>
      </c>
      <c r="D490" s="15"/>
      <c r="E490" s="15"/>
      <c r="F490" s="15"/>
      <c r="G490" s="2">
        <f>G491+G496</f>
        <v>61503.5</v>
      </c>
    </row>
    <row r="491" spans="1:7" ht="25.5" x14ac:dyDescent="0.2">
      <c r="A491" s="14" t="s">
        <v>14</v>
      </c>
      <c r="B491" s="7" t="s">
        <v>4</v>
      </c>
      <c r="C491" s="13" t="s">
        <v>3</v>
      </c>
      <c r="D491" s="13" t="s">
        <v>11</v>
      </c>
      <c r="E491" s="13"/>
      <c r="F491" s="13"/>
      <c r="G491" s="2">
        <f>G492</f>
        <v>45285.3</v>
      </c>
    </row>
    <row r="492" spans="1:7" ht="21.75" customHeight="1" x14ac:dyDescent="0.2">
      <c r="A492" s="23" t="s">
        <v>21</v>
      </c>
      <c r="B492" s="7" t="s">
        <v>4</v>
      </c>
      <c r="C492" s="10" t="s">
        <v>3</v>
      </c>
      <c r="D492" s="10" t="s">
        <v>11</v>
      </c>
      <c r="E492" s="20" t="s">
        <v>161</v>
      </c>
      <c r="F492" s="10"/>
      <c r="G492" s="9">
        <f>G493</f>
        <v>45285.3</v>
      </c>
    </row>
    <row r="493" spans="1:7" ht="30.75" customHeight="1" x14ac:dyDescent="0.2">
      <c r="A493" s="12" t="s">
        <v>13</v>
      </c>
      <c r="B493" s="7" t="s">
        <v>4</v>
      </c>
      <c r="C493" s="10" t="s">
        <v>3</v>
      </c>
      <c r="D493" s="10" t="s">
        <v>11</v>
      </c>
      <c r="E493" s="10" t="s">
        <v>242</v>
      </c>
      <c r="F493" s="10"/>
      <c r="G493" s="9">
        <f>G494</f>
        <v>45285.3</v>
      </c>
    </row>
    <row r="494" spans="1:7" ht="20.25" customHeight="1" x14ac:dyDescent="0.2">
      <c r="A494" s="8" t="s">
        <v>7</v>
      </c>
      <c r="B494" s="7" t="s">
        <v>4</v>
      </c>
      <c r="C494" s="6" t="s">
        <v>3</v>
      </c>
      <c r="D494" s="6" t="s">
        <v>11</v>
      </c>
      <c r="E494" s="10" t="s">
        <v>242</v>
      </c>
      <c r="F494" s="6" t="s">
        <v>6</v>
      </c>
      <c r="G494" s="5">
        <f>G495</f>
        <v>45285.3</v>
      </c>
    </row>
    <row r="495" spans="1:7" ht="15.75" customHeight="1" x14ac:dyDescent="0.2">
      <c r="A495" s="8" t="s">
        <v>12</v>
      </c>
      <c r="B495" s="7" t="s">
        <v>4</v>
      </c>
      <c r="C495" s="6" t="s">
        <v>3</v>
      </c>
      <c r="D495" s="6" t="s">
        <v>11</v>
      </c>
      <c r="E495" s="10" t="s">
        <v>242</v>
      </c>
      <c r="F495" s="6" t="s">
        <v>10</v>
      </c>
      <c r="G495" s="5">
        <v>45285.3</v>
      </c>
    </row>
    <row r="496" spans="1:7" ht="21" customHeight="1" x14ac:dyDescent="0.2">
      <c r="A496" s="14" t="s">
        <v>9</v>
      </c>
      <c r="B496" s="7" t="s">
        <v>4</v>
      </c>
      <c r="C496" s="13" t="s">
        <v>3</v>
      </c>
      <c r="D496" s="13" t="s">
        <v>2</v>
      </c>
      <c r="E496" s="13"/>
      <c r="F496" s="13"/>
      <c r="G496" s="2">
        <f>G502+G497</f>
        <v>16218.2</v>
      </c>
    </row>
    <row r="497" spans="1:7" x14ac:dyDescent="0.2">
      <c r="A497" s="23" t="s">
        <v>21</v>
      </c>
      <c r="B497" s="7" t="s">
        <v>4</v>
      </c>
      <c r="C497" s="10" t="s">
        <v>3</v>
      </c>
      <c r="D497" s="10" t="s">
        <v>2</v>
      </c>
      <c r="E497" s="20" t="s">
        <v>161</v>
      </c>
      <c r="F497" s="6"/>
      <c r="G497" s="9">
        <f>G498</f>
        <v>16218.2</v>
      </c>
    </row>
    <row r="498" spans="1:7" ht="57.75" customHeight="1" x14ac:dyDescent="0.2">
      <c r="A498" s="12" t="s">
        <v>8</v>
      </c>
      <c r="B498" s="7" t="s">
        <v>4</v>
      </c>
      <c r="C498" s="10" t="s">
        <v>3</v>
      </c>
      <c r="D498" s="10" t="s">
        <v>2</v>
      </c>
      <c r="E498" s="10" t="s">
        <v>243</v>
      </c>
      <c r="F498" s="10"/>
      <c r="G498" s="9">
        <f>G499</f>
        <v>16218.2</v>
      </c>
    </row>
    <row r="499" spans="1:7" x14ac:dyDescent="0.2">
      <c r="A499" s="8" t="s">
        <v>7</v>
      </c>
      <c r="B499" s="7" t="s">
        <v>4</v>
      </c>
      <c r="C499" s="6" t="s">
        <v>3</v>
      </c>
      <c r="D499" s="6" t="s">
        <v>2</v>
      </c>
      <c r="E499" s="6" t="s">
        <v>243</v>
      </c>
      <c r="F499" s="6" t="s">
        <v>6</v>
      </c>
      <c r="G499" s="5">
        <f>G500</f>
        <v>16218.2</v>
      </c>
    </row>
    <row r="500" spans="1:7" x14ac:dyDescent="0.2">
      <c r="A500" s="8" t="s">
        <v>5</v>
      </c>
      <c r="B500" s="7" t="s">
        <v>4</v>
      </c>
      <c r="C500" s="6" t="s">
        <v>3</v>
      </c>
      <c r="D500" s="6" t="s">
        <v>2</v>
      </c>
      <c r="E500" s="6" t="s">
        <v>243</v>
      </c>
      <c r="F500" s="6" t="s">
        <v>1</v>
      </c>
      <c r="G500" s="5">
        <v>16218.2</v>
      </c>
    </row>
    <row r="501" spans="1:7" x14ac:dyDescent="0.2">
      <c r="A501" s="4" t="s">
        <v>0</v>
      </c>
      <c r="B501" s="7"/>
      <c r="C501" s="3"/>
      <c r="D501" s="3"/>
      <c r="E501" s="3"/>
      <c r="F501" s="3"/>
      <c r="G501" s="2">
        <f>G13+G97+G103+G118+G157+G181+G361+G402+G456+G475+G484+G490</f>
        <v>835111.70000000007</v>
      </c>
    </row>
  </sheetData>
  <mergeCells count="4">
    <mergeCell ref="A5:G6"/>
    <mergeCell ref="F8:G8"/>
    <mergeCell ref="A9:G9"/>
    <mergeCell ref="E1:G3"/>
  </mergeCells>
  <pageMargins left="0.78740157480314965" right="0.78740157480314965" top="0.98425196850393704" bottom="0.39370078740157483" header="0.51181102362204722" footer="0.51181102362204722"/>
  <pageSetup paperSize="9" scale="72" fitToHeight="3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3"/>
  <sheetViews>
    <sheetView zoomScaleNormal="100" zoomScaleSheetLayoutView="100" workbookViewId="0">
      <selection activeCell="A3" sqref="A3"/>
    </sheetView>
  </sheetViews>
  <sheetFormatPr defaultRowHeight="12.75" x14ac:dyDescent="0.2"/>
  <cols>
    <col min="1" max="1" width="55.42578125" style="330" customWidth="1"/>
    <col min="2" max="2" width="4.140625" style="330" customWidth="1"/>
    <col min="3" max="3" width="28.85546875" style="330" customWidth="1"/>
    <col min="4" max="16384" width="9.140625" style="330"/>
  </cols>
  <sheetData>
    <row r="1" spans="1:8" ht="18.75" customHeight="1" x14ac:dyDescent="0.2">
      <c r="B1" s="343"/>
      <c r="C1" s="343" t="s">
        <v>749</v>
      </c>
    </row>
    <row r="2" spans="1:8" ht="12.75" customHeight="1" x14ac:dyDescent="0.2">
      <c r="B2" s="343"/>
      <c r="C2" s="343"/>
    </row>
    <row r="3" spans="1:8" ht="91.5" customHeight="1" x14ac:dyDescent="0.2">
      <c r="B3" s="343"/>
      <c r="C3" s="343"/>
    </row>
    <row r="4" spans="1:8" ht="55.5" customHeight="1" x14ac:dyDescent="0.2">
      <c r="A4" s="345" t="s">
        <v>750</v>
      </c>
      <c r="B4" s="345"/>
      <c r="C4" s="345"/>
    </row>
    <row r="6" spans="1:8" x14ac:dyDescent="0.2">
      <c r="C6" s="339" t="s">
        <v>746</v>
      </c>
    </row>
    <row r="7" spans="1:8" x14ac:dyDescent="0.2">
      <c r="B7" s="346"/>
      <c r="C7" s="346"/>
    </row>
    <row r="8" spans="1:8" ht="66" customHeight="1" x14ac:dyDescent="0.2">
      <c r="A8" s="347" t="s">
        <v>747</v>
      </c>
      <c r="B8" s="347"/>
      <c r="C8" s="347"/>
    </row>
    <row r="9" spans="1:8" ht="15.75" x14ac:dyDescent="0.2">
      <c r="A9" s="341"/>
    </row>
    <row r="10" spans="1:8" ht="15.75" customHeight="1" x14ac:dyDescent="0.2">
      <c r="A10" s="340"/>
      <c r="C10" s="339" t="s">
        <v>618</v>
      </c>
    </row>
    <row r="11" spans="1:8" ht="15.75" customHeight="1" x14ac:dyDescent="0.2">
      <c r="A11" s="338" t="s">
        <v>617</v>
      </c>
      <c r="B11" s="348" t="s">
        <v>616</v>
      </c>
      <c r="C11" s="348"/>
      <c r="G11" s="336"/>
      <c r="H11" s="336"/>
    </row>
    <row r="12" spans="1:8" ht="15.75" customHeight="1" x14ac:dyDescent="0.2">
      <c r="A12" s="337" t="s">
        <v>744</v>
      </c>
      <c r="B12" s="350">
        <v>1345</v>
      </c>
      <c r="C12" s="351"/>
      <c r="G12" s="336"/>
      <c r="H12" s="336"/>
    </row>
    <row r="13" spans="1:8" ht="15.75" x14ac:dyDescent="0.25">
      <c r="A13" s="335" t="s">
        <v>600</v>
      </c>
      <c r="B13" s="344">
        <f>SUM(B12:C12)</f>
        <v>1345</v>
      </c>
      <c r="C13" s="344"/>
      <c r="G13" s="334"/>
      <c r="H13" s="334"/>
    </row>
    <row r="14" spans="1:8" ht="15.75" x14ac:dyDescent="0.25">
      <c r="A14" s="332"/>
      <c r="G14" s="333"/>
      <c r="H14" s="333"/>
    </row>
    <row r="15" spans="1:8" ht="15.75" x14ac:dyDescent="0.25">
      <c r="A15" s="332"/>
    </row>
    <row r="16" spans="1:8" ht="15.75" x14ac:dyDescent="0.25">
      <c r="A16" s="332"/>
    </row>
    <row r="17" spans="1:1" ht="15.75" x14ac:dyDescent="0.25">
      <c r="A17" s="332"/>
    </row>
    <row r="18" spans="1:1" ht="15.75" x14ac:dyDescent="0.25">
      <c r="A18" s="332"/>
    </row>
    <row r="19" spans="1:1" ht="15.75" x14ac:dyDescent="0.25">
      <c r="A19" s="332"/>
    </row>
    <row r="20" spans="1:1" ht="15.75" x14ac:dyDescent="0.25">
      <c r="A20" s="332"/>
    </row>
    <row r="21" spans="1:1" ht="15.75" x14ac:dyDescent="0.25">
      <c r="A21" s="332"/>
    </row>
    <row r="22" spans="1:1" ht="15.75" x14ac:dyDescent="0.25">
      <c r="A22" s="332"/>
    </row>
    <row r="23" spans="1:1" ht="15.75" x14ac:dyDescent="0.25">
      <c r="A23" s="332"/>
    </row>
    <row r="24" spans="1:1" ht="15.75" x14ac:dyDescent="0.25">
      <c r="A24" s="332"/>
    </row>
    <row r="25" spans="1:1" ht="15.75" x14ac:dyDescent="0.25">
      <c r="A25" s="332"/>
    </row>
    <row r="26" spans="1:1" ht="15.75" x14ac:dyDescent="0.25">
      <c r="A26" s="332"/>
    </row>
    <row r="27" spans="1:1" ht="15.75" x14ac:dyDescent="0.25">
      <c r="A27" s="332"/>
    </row>
    <row r="28" spans="1:1" ht="15.75" x14ac:dyDescent="0.25">
      <c r="A28" s="332"/>
    </row>
    <row r="29" spans="1:1" ht="15.75" x14ac:dyDescent="0.25">
      <c r="A29" s="332"/>
    </row>
    <row r="30" spans="1:1" ht="15.75" x14ac:dyDescent="0.25">
      <c r="A30" s="332"/>
    </row>
    <row r="31" spans="1:1" ht="15.75" x14ac:dyDescent="0.25">
      <c r="A31" s="332"/>
    </row>
    <row r="32" spans="1:1" ht="15.75" x14ac:dyDescent="0.25">
      <c r="A32" s="332"/>
    </row>
    <row r="33" spans="1:1" ht="15.75" x14ac:dyDescent="0.25">
      <c r="A33" s="332"/>
    </row>
    <row r="34" spans="1:1" ht="15.75" x14ac:dyDescent="0.25">
      <c r="A34" s="332"/>
    </row>
    <row r="35" spans="1:1" ht="15.75" x14ac:dyDescent="0.25">
      <c r="A35" s="332"/>
    </row>
    <row r="36" spans="1:1" ht="15.75" x14ac:dyDescent="0.25">
      <c r="A36" s="332"/>
    </row>
    <row r="37" spans="1:1" ht="15.75" x14ac:dyDescent="0.25">
      <c r="A37" s="332"/>
    </row>
    <row r="38" spans="1:1" ht="15.75" x14ac:dyDescent="0.25">
      <c r="A38" s="332"/>
    </row>
    <row r="39" spans="1:1" ht="15.75" x14ac:dyDescent="0.25">
      <c r="A39" s="332"/>
    </row>
    <row r="40" spans="1:1" ht="15.75" x14ac:dyDescent="0.25">
      <c r="A40" s="332"/>
    </row>
    <row r="41" spans="1:1" ht="15.75" x14ac:dyDescent="0.25">
      <c r="A41" s="332"/>
    </row>
    <row r="42" spans="1:1" ht="15.75" x14ac:dyDescent="0.25">
      <c r="A42" s="332"/>
    </row>
    <row r="43" spans="1:1" ht="15.75" x14ac:dyDescent="0.25">
      <c r="A43" s="332"/>
    </row>
    <row r="44" spans="1:1" ht="15.75" x14ac:dyDescent="0.25">
      <c r="A44" s="332"/>
    </row>
    <row r="45" spans="1:1" ht="15.75" x14ac:dyDescent="0.25">
      <c r="A45" s="332"/>
    </row>
    <row r="46" spans="1:1" ht="15.75" x14ac:dyDescent="0.25">
      <c r="A46" s="332"/>
    </row>
    <row r="47" spans="1:1" ht="15.75" x14ac:dyDescent="0.25">
      <c r="A47" s="332"/>
    </row>
    <row r="48" spans="1:1" ht="15.75" x14ac:dyDescent="0.25">
      <c r="A48" s="332"/>
    </row>
    <row r="49" spans="1:1" ht="15.75" x14ac:dyDescent="0.25">
      <c r="A49" s="332"/>
    </row>
    <row r="50" spans="1:1" ht="15.75" x14ac:dyDescent="0.25">
      <c r="A50" s="332"/>
    </row>
    <row r="51" spans="1:1" ht="15.75" x14ac:dyDescent="0.25">
      <c r="A51" s="332"/>
    </row>
    <row r="52" spans="1:1" ht="15.75" x14ac:dyDescent="0.25">
      <c r="A52" s="332"/>
    </row>
    <row r="53" spans="1:1" ht="15.75" x14ac:dyDescent="0.25">
      <c r="A53" s="332"/>
    </row>
    <row r="54" spans="1:1" ht="15.75" x14ac:dyDescent="0.25">
      <c r="A54" s="332"/>
    </row>
    <row r="55" spans="1:1" ht="15.75" x14ac:dyDescent="0.25">
      <c r="A55" s="332"/>
    </row>
    <row r="56" spans="1:1" ht="15.75" x14ac:dyDescent="0.25">
      <c r="A56" s="332"/>
    </row>
    <row r="57" spans="1:1" ht="15.75" x14ac:dyDescent="0.25">
      <c r="A57" s="332"/>
    </row>
    <row r="58" spans="1:1" ht="15.75" x14ac:dyDescent="0.25">
      <c r="A58" s="332"/>
    </row>
    <row r="59" spans="1:1" ht="15.75" x14ac:dyDescent="0.25">
      <c r="A59" s="332"/>
    </row>
    <row r="60" spans="1:1" ht="15.75" x14ac:dyDescent="0.25">
      <c r="A60" s="332"/>
    </row>
    <row r="61" spans="1:1" ht="15.75" x14ac:dyDescent="0.25">
      <c r="A61" s="332"/>
    </row>
    <row r="62" spans="1:1" ht="15.75" x14ac:dyDescent="0.25">
      <c r="A62" s="332"/>
    </row>
    <row r="63" spans="1:1" ht="15.75" x14ac:dyDescent="0.25">
      <c r="A63" s="332"/>
    </row>
    <row r="64" spans="1:1" ht="15.75" x14ac:dyDescent="0.25">
      <c r="A64" s="332"/>
    </row>
    <row r="65" spans="1:1" ht="15.75" x14ac:dyDescent="0.25">
      <c r="A65" s="332"/>
    </row>
    <row r="66" spans="1:1" ht="15.75" x14ac:dyDescent="0.25">
      <c r="A66" s="332"/>
    </row>
    <row r="67" spans="1:1" ht="15.75" x14ac:dyDescent="0.25">
      <c r="A67" s="332"/>
    </row>
    <row r="68" spans="1:1" ht="15.75" x14ac:dyDescent="0.25">
      <c r="A68" s="332"/>
    </row>
    <row r="69" spans="1:1" ht="15.75" x14ac:dyDescent="0.25">
      <c r="A69" s="332"/>
    </row>
    <row r="70" spans="1:1" ht="15.75" x14ac:dyDescent="0.25">
      <c r="A70" s="332"/>
    </row>
    <row r="71" spans="1:1" ht="15.75" x14ac:dyDescent="0.25">
      <c r="A71" s="332"/>
    </row>
    <row r="72" spans="1:1" ht="15.75" x14ac:dyDescent="0.25">
      <c r="A72" s="332"/>
    </row>
    <row r="73" spans="1:1" ht="15.75" x14ac:dyDescent="0.25">
      <c r="A73" s="332"/>
    </row>
    <row r="74" spans="1:1" ht="15.75" x14ac:dyDescent="0.25">
      <c r="A74" s="332"/>
    </row>
    <row r="75" spans="1:1" ht="15.75" x14ac:dyDescent="0.25">
      <c r="A75" s="332"/>
    </row>
    <row r="76" spans="1:1" ht="15.75" x14ac:dyDescent="0.25">
      <c r="A76" s="332"/>
    </row>
    <row r="77" spans="1:1" ht="15.75" x14ac:dyDescent="0.25">
      <c r="A77" s="332"/>
    </row>
    <row r="78" spans="1:1" ht="15.75" x14ac:dyDescent="0.25">
      <c r="A78" s="332"/>
    </row>
    <row r="79" spans="1:1" ht="15.75" x14ac:dyDescent="0.25">
      <c r="A79" s="332"/>
    </row>
    <row r="80" spans="1:1" ht="15.75" x14ac:dyDescent="0.25">
      <c r="A80" s="332"/>
    </row>
    <row r="81" spans="1:1" ht="15.75" x14ac:dyDescent="0.25">
      <c r="A81" s="332"/>
    </row>
    <row r="82" spans="1:1" ht="15.75" x14ac:dyDescent="0.25">
      <c r="A82" s="332"/>
    </row>
    <row r="83" spans="1:1" ht="15.75" x14ac:dyDescent="0.25">
      <c r="A83" s="332"/>
    </row>
    <row r="84" spans="1:1" ht="15.75" x14ac:dyDescent="0.25">
      <c r="A84" s="332"/>
    </row>
    <row r="85" spans="1:1" ht="15.75" x14ac:dyDescent="0.25">
      <c r="A85" s="332"/>
    </row>
    <row r="86" spans="1:1" ht="15.75" x14ac:dyDescent="0.25">
      <c r="A86" s="332"/>
    </row>
    <row r="87" spans="1:1" ht="15.75" x14ac:dyDescent="0.25">
      <c r="A87" s="332"/>
    </row>
    <row r="88" spans="1:1" ht="15.75" x14ac:dyDescent="0.25">
      <c r="A88" s="332"/>
    </row>
    <row r="89" spans="1:1" ht="15.75" x14ac:dyDescent="0.25">
      <c r="A89" s="332"/>
    </row>
    <row r="90" spans="1:1" ht="15.75" x14ac:dyDescent="0.25">
      <c r="A90" s="332"/>
    </row>
    <row r="91" spans="1:1" ht="15.75" x14ac:dyDescent="0.25">
      <c r="A91" s="332"/>
    </row>
    <row r="92" spans="1:1" ht="15.75" x14ac:dyDescent="0.25">
      <c r="A92" s="332"/>
    </row>
    <row r="93" spans="1:1" ht="15.75" x14ac:dyDescent="0.25">
      <c r="A93" s="332"/>
    </row>
    <row r="94" spans="1:1" ht="15.75" x14ac:dyDescent="0.25">
      <c r="A94" s="332"/>
    </row>
    <row r="95" spans="1:1" ht="15.75" x14ac:dyDescent="0.25">
      <c r="A95" s="332"/>
    </row>
    <row r="96" spans="1:1" ht="15.75" x14ac:dyDescent="0.25">
      <c r="A96" s="332"/>
    </row>
    <row r="97" spans="1:1" ht="15.75" x14ac:dyDescent="0.25">
      <c r="A97" s="332"/>
    </row>
    <row r="98" spans="1:1" ht="15.75" x14ac:dyDescent="0.25">
      <c r="A98" s="332"/>
    </row>
    <row r="99" spans="1:1" ht="15.75" x14ac:dyDescent="0.25">
      <c r="A99" s="332"/>
    </row>
    <row r="100" spans="1:1" ht="15.75" x14ac:dyDescent="0.25">
      <c r="A100" s="332"/>
    </row>
    <row r="101" spans="1:1" ht="15.75" x14ac:dyDescent="0.25">
      <c r="A101" s="332"/>
    </row>
    <row r="102" spans="1:1" ht="15.75" x14ac:dyDescent="0.25">
      <c r="A102" s="332"/>
    </row>
    <row r="103" spans="1:1" ht="15.75" x14ac:dyDescent="0.25">
      <c r="A103" s="332"/>
    </row>
    <row r="104" spans="1:1" ht="15.75" x14ac:dyDescent="0.25">
      <c r="A104" s="332"/>
    </row>
    <row r="105" spans="1:1" ht="15.75" x14ac:dyDescent="0.25">
      <c r="A105" s="332"/>
    </row>
    <row r="106" spans="1:1" ht="15.75" x14ac:dyDescent="0.25">
      <c r="A106" s="332"/>
    </row>
    <row r="107" spans="1:1" ht="15.75" x14ac:dyDescent="0.25">
      <c r="A107" s="332"/>
    </row>
    <row r="108" spans="1:1" ht="15.75" x14ac:dyDescent="0.25">
      <c r="A108" s="332"/>
    </row>
    <row r="109" spans="1:1" ht="15.75" x14ac:dyDescent="0.25">
      <c r="A109" s="332"/>
    </row>
    <row r="110" spans="1:1" ht="15.75" x14ac:dyDescent="0.25">
      <c r="A110" s="332"/>
    </row>
    <row r="111" spans="1:1" ht="15.75" x14ac:dyDescent="0.25">
      <c r="A111" s="332"/>
    </row>
    <row r="112" spans="1:1" ht="15.75" x14ac:dyDescent="0.25">
      <c r="A112" s="332"/>
    </row>
    <row r="113" spans="1:1" ht="15.75" x14ac:dyDescent="0.25">
      <c r="A113" s="332"/>
    </row>
    <row r="114" spans="1:1" ht="15.75" x14ac:dyDescent="0.25">
      <c r="A114" s="332"/>
    </row>
    <row r="115" spans="1:1" ht="15.75" x14ac:dyDescent="0.25">
      <c r="A115" s="332"/>
    </row>
    <row r="116" spans="1:1" ht="15.75" x14ac:dyDescent="0.25">
      <c r="A116" s="332"/>
    </row>
    <row r="117" spans="1:1" ht="15.75" x14ac:dyDescent="0.25">
      <c r="A117" s="332"/>
    </row>
    <row r="118" spans="1:1" ht="15.75" x14ac:dyDescent="0.25">
      <c r="A118" s="332"/>
    </row>
    <row r="119" spans="1:1" ht="15.75" x14ac:dyDescent="0.25">
      <c r="A119" s="332"/>
    </row>
    <row r="120" spans="1:1" ht="15.75" x14ac:dyDescent="0.25">
      <c r="A120" s="332"/>
    </row>
    <row r="121" spans="1:1" ht="15.75" x14ac:dyDescent="0.25">
      <c r="A121" s="332"/>
    </row>
    <row r="122" spans="1:1" ht="15.75" x14ac:dyDescent="0.25">
      <c r="A122" s="332"/>
    </row>
    <row r="123" spans="1:1" ht="15.75" x14ac:dyDescent="0.25">
      <c r="A123" s="332"/>
    </row>
    <row r="124" spans="1:1" ht="15.75" x14ac:dyDescent="0.25">
      <c r="A124" s="332"/>
    </row>
    <row r="125" spans="1:1" ht="15.75" x14ac:dyDescent="0.25">
      <c r="A125" s="332"/>
    </row>
    <row r="126" spans="1:1" ht="15.75" x14ac:dyDescent="0.25">
      <c r="A126" s="332"/>
    </row>
    <row r="127" spans="1:1" ht="15.75" x14ac:dyDescent="0.25">
      <c r="A127" s="332"/>
    </row>
    <row r="128" spans="1:1" ht="15.75" x14ac:dyDescent="0.25">
      <c r="A128" s="332"/>
    </row>
    <row r="129" spans="1:1" ht="15.75" x14ac:dyDescent="0.25">
      <c r="A129" s="332"/>
    </row>
    <row r="130" spans="1:1" ht="15.75" x14ac:dyDescent="0.25">
      <c r="A130" s="332"/>
    </row>
    <row r="131" spans="1:1" ht="15.75" x14ac:dyDescent="0.25">
      <c r="A131" s="332"/>
    </row>
    <row r="132" spans="1:1" ht="15.75" x14ac:dyDescent="0.25">
      <c r="A132" s="332"/>
    </row>
    <row r="133" spans="1:1" ht="15.75" x14ac:dyDescent="0.25">
      <c r="A133" s="332"/>
    </row>
    <row r="134" spans="1:1" ht="15.75" x14ac:dyDescent="0.25">
      <c r="A134" s="332"/>
    </row>
    <row r="135" spans="1:1" ht="15.75" x14ac:dyDescent="0.25">
      <c r="A135" s="332"/>
    </row>
    <row r="136" spans="1:1" ht="15.75" x14ac:dyDescent="0.25">
      <c r="A136" s="332"/>
    </row>
    <row r="137" spans="1:1" ht="15.75" x14ac:dyDescent="0.25">
      <c r="A137" s="332"/>
    </row>
    <row r="138" spans="1:1" ht="15.75" x14ac:dyDescent="0.25">
      <c r="A138" s="332"/>
    </row>
    <row r="139" spans="1:1" ht="15.75" x14ac:dyDescent="0.25">
      <c r="A139" s="332"/>
    </row>
    <row r="140" spans="1:1" ht="15.75" x14ac:dyDescent="0.25">
      <c r="A140" s="332"/>
    </row>
    <row r="141" spans="1:1" ht="15.75" x14ac:dyDescent="0.25">
      <c r="A141" s="332"/>
    </row>
    <row r="142" spans="1:1" ht="15.75" x14ac:dyDescent="0.25">
      <c r="A142" s="332"/>
    </row>
    <row r="143" spans="1:1" ht="15.75" x14ac:dyDescent="0.25">
      <c r="A143" s="332"/>
    </row>
    <row r="144" spans="1:1" ht="15.75" x14ac:dyDescent="0.25">
      <c r="A144" s="332"/>
    </row>
    <row r="145" spans="1:1" ht="15.75" x14ac:dyDescent="0.25">
      <c r="A145" s="332"/>
    </row>
    <row r="146" spans="1:1" ht="15.75" x14ac:dyDescent="0.25">
      <c r="A146" s="332"/>
    </row>
    <row r="147" spans="1:1" ht="15.75" x14ac:dyDescent="0.25">
      <c r="A147" s="332"/>
    </row>
    <row r="148" spans="1:1" ht="15.75" x14ac:dyDescent="0.25">
      <c r="A148" s="332"/>
    </row>
    <row r="149" spans="1:1" ht="15.75" x14ac:dyDescent="0.25">
      <c r="A149" s="332"/>
    </row>
    <row r="150" spans="1:1" ht="15.75" x14ac:dyDescent="0.25">
      <c r="A150" s="332"/>
    </row>
    <row r="151" spans="1:1" ht="15.75" x14ac:dyDescent="0.25">
      <c r="A151" s="332"/>
    </row>
    <row r="152" spans="1:1" ht="15.75" x14ac:dyDescent="0.25">
      <c r="A152" s="332"/>
    </row>
    <row r="153" spans="1:1" ht="15.75" x14ac:dyDescent="0.25">
      <c r="A153" s="332"/>
    </row>
    <row r="154" spans="1:1" ht="15.75" x14ac:dyDescent="0.25">
      <c r="A154" s="332"/>
    </row>
    <row r="155" spans="1:1" ht="15.75" x14ac:dyDescent="0.25">
      <c r="A155" s="332"/>
    </row>
    <row r="156" spans="1:1" ht="15.75" x14ac:dyDescent="0.25">
      <c r="A156" s="332"/>
    </row>
    <row r="157" spans="1:1" ht="15.75" x14ac:dyDescent="0.25">
      <c r="A157" s="332"/>
    </row>
    <row r="158" spans="1:1" ht="15.75" x14ac:dyDescent="0.25">
      <c r="A158" s="332"/>
    </row>
    <row r="159" spans="1:1" ht="15.75" x14ac:dyDescent="0.25">
      <c r="A159" s="332"/>
    </row>
    <row r="160" spans="1:1" ht="15.75" x14ac:dyDescent="0.25">
      <c r="A160" s="332"/>
    </row>
    <row r="161" spans="1:1" ht="15.75" x14ac:dyDescent="0.25">
      <c r="A161" s="332"/>
    </row>
    <row r="162" spans="1:1" ht="15.75" x14ac:dyDescent="0.25">
      <c r="A162" s="332"/>
    </row>
    <row r="163" spans="1:1" ht="15.75" x14ac:dyDescent="0.25">
      <c r="A163" s="332"/>
    </row>
    <row r="164" spans="1:1" ht="15.75" x14ac:dyDescent="0.25">
      <c r="A164" s="332"/>
    </row>
    <row r="165" spans="1:1" ht="15.75" x14ac:dyDescent="0.25">
      <c r="A165" s="332"/>
    </row>
    <row r="166" spans="1:1" ht="15.75" x14ac:dyDescent="0.25">
      <c r="A166" s="332"/>
    </row>
    <row r="167" spans="1:1" ht="15.75" x14ac:dyDescent="0.25">
      <c r="A167" s="332"/>
    </row>
    <row r="168" spans="1:1" ht="15.75" x14ac:dyDescent="0.25">
      <c r="A168" s="332"/>
    </row>
    <row r="169" spans="1:1" ht="15.75" x14ac:dyDescent="0.25">
      <c r="A169" s="332"/>
    </row>
    <row r="170" spans="1:1" ht="15.75" x14ac:dyDescent="0.25">
      <c r="A170" s="332"/>
    </row>
    <row r="171" spans="1:1" ht="15.75" x14ac:dyDescent="0.25">
      <c r="A171" s="332"/>
    </row>
    <row r="172" spans="1:1" ht="15.75" x14ac:dyDescent="0.25">
      <c r="A172" s="332"/>
    </row>
    <row r="173" spans="1:1" ht="15.75" x14ac:dyDescent="0.25">
      <c r="A173" s="332"/>
    </row>
    <row r="174" spans="1:1" ht="15.75" x14ac:dyDescent="0.25">
      <c r="A174" s="332"/>
    </row>
    <row r="175" spans="1:1" ht="15.75" x14ac:dyDescent="0.25">
      <c r="A175" s="332"/>
    </row>
    <row r="176" spans="1:1" ht="15.75" x14ac:dyDescent="0.25">
      <c r="A176" s="332"/>
    </row>
    <row r="177" spans="1:1" ht="15.75" x14ac:dyDescent="0.25">
      <c r="A177" s="332"/>
    </row>
    <row r="178" spans="1:1" ht="15.75" x14ac:dyDescent="0.25">
      <c r="A178" s="332"/>
    </row>
    <row r="179" spans="1:1" ht="15.75" x14ac:dyDescent="0.25">
      <c r="A179" s="332"/>
    </row>
    <row r="180" spans="1:1" ht="15.75" x14ac:dyDescent="0.25">
      <c r="A180" s="332"/>
    </row>
    <row r="181" spans="1:1" ht="15.75" x14ac:dyDescent="0.25">
      <c r="A181" s="332"/>
    </row>
    <row r="182" spans="1:1" ht="15.75" x14ac:dyDescent="0.25">
      <c r="A182" s="332"/>
    </row>
    <row r="183" spans="1:1" ht="15.75" x14ac:dyDescent="0.25">
      <c r="A183" s="332"/>
    </row>
    <row r="184" spans="1:1" ht="15.75" x14ac:dyDescent="0.25">
      <c r="A184" s="332"/>
    </row>
    <row r="185" spans="1:1" ht="15.75" x14ac:dyDescent="0.25">
      <c r="A185" s="332"/>
    </row>
    <row r="186" spans="1:1" ht="15.75" x14ac:dyDescent="0.25">
      <c r="A186" s="332"/>
    </row>
    <row r="187" spans="1:1" ht="15.75" x14ac:dyDescent="0.25">
      <c r="A187" s="332"/>
    </row>
    <row r="188" spans="1:1" ht="15.75" x14ac:dyDescent="0.25">
      <c r="A188" s="332"/>
    </row>
    <row r="189" spans="1:1" ht="15.75" x14ac:dyDescent="0.25">
      <c r="A189" s="332"/>
    </row>
    <row r="190" spans="1:1" ht="15.75" x14ac:dyDescent="0.25">
      <c r="A190" s="332"/>
    </row>
    <row r="191" spans="1:1" ht="15.75" x14ac:dyDescent="0.25">
      <c r="A191" s="332"/>
    </row>
    <row r="192" spans="1:1" ht="15.75" x14ac:dyDescent="0.25">
      <c r="A192" s="332"/>
    </row>
    <row r="193" spans="1:1" ht="15.75" x14ac:dyDescent="0.25">
      <c r="A193" s="332"/>
    </row>
    <row r="194" spans="1:1" ht="15.75" x14ac:dyDescent="0.25">
      <c r="A194" s="332"/>
    </row>
    <row r="195" spans="1:1" ht="15.75" x14ac:dyDescent="0.25">
      <c r="A195" s="332"/>
    </row>
    <row r="196" spans="1:1" ht="15.75" x14ac:dyDescent="0.25">
      <c r="A196" s="332"/>
    </row>
    <row r="197" spans="1:1" ht="15.75" x14ac:dyDescent="0.25">
      <c r="A197" s="332"/>
    </row>
    <row r="198" spans="1:1" ht="15.75" x14ac:dyDescent="0.25">
      <c r="A198" s="332"/>
    </row>
    <row r="199" spans="1:1" ht="15.75" x14ac:dyDescent="0.25">
      <c r="A199" s="332"/>
    </row>
    <row r="200" spans="1:1" ht="15.75" x14ac:dyDescent="0.25">
      <c r="A200" s="332"/>
    </row>
    <row r="201" spans="1:1" ht="15.75" x14ac:dyDescent="0.25">
      <c r="A201" s="332"/>
    </row>
    <row r="202" spans="1:1" ht="15.75" x14ac:dyDescent="0.25">
      <c r="A202" s="332"/>
    </row>
    <row r="203" spans="1:1" ht="15.75" x14ac:dyDescent="0.25">
      <c r="A203" s="332"/>
    </row>
    <row r="204" spans="1:1" ht="15.75" x14ac:dyDescent="0.25">
      <c r="A204" s="332"/>
    </row>
    <row r="205" spans="1:1" ht="15.75" x14ac:dyDescent="0.25">
      <c r="A205" s="332"/>
    </row>
    <row r="206" spans="1:1" ht="15.75" x14ac:dyDescent="0.25">
      <c r="A206" s="332"/>
    </row>
    <row r="207" spans="1:1" ht="15.75" x14ac:dyDescent="0.25">
      <c r="A207" s="332"/>
    </row>
    <row r="208" spans="1:1" ht="15.75" x14ac:dyDescent="0.25">
      <c r="A208" s="332"/>
    </row>
    <row r="209" spans="1:1" ht="15.75" x14ac:dyDescent="0.25">
      <c r="A209" s="332"/>
    </row>
    <row r="210" spans="1:1" ht="15.75" x14ac:dyDescent="0.25">
      <c r="A210" s="332"/>
    </row>
    <row r="211" spans="1:1" ht="15.75" x14ac:dyDescent="0.25">
      <c r="A211" s="332"/>
    </row>
    <row r="212" spans="1:1" ht="15.75" x14ac:dyDescent="0.25">
      <c r="A212" s="332"/>
    </row>
    <row r="213" spans="1:1" ht="15.75" x14ac:dyDescent="0.25">
      <c r="A213" s="332"/>
    </row>
    <row r="214" spans="1:1" ht="15.75" x14ac:dyDescent="0.25">
      <c r="A214" s="332"/>
    </row>
    <row r="215" spans="1:1" ht="15.75" x14ac:dyDescent="0.25">
      <c r="A215" s="332"/>
    </row>
    <row r="216" spans="1:1" ht="15.75" x14ac:dyDescent="0.25">
      <c r="A216" s="332"/>
    </row>
    <row r="217" spans="1:1" ht="15.75" x14ac:dyDescent="0.25">
      <c r="A217" s="332"/>
    </row>
    <row r="218" spans="1:1" ht="15.75" x14ac:dyDescent="0.25">
      <c r="A218" s="332"/>
    </row>
    <row r="219" spans="1:1" ht="15.75" x14ac:dyDescent="0.25">
      <c r="A219" s="332"/>
    </row>
    <row r="220" spans="1:1" ht="15.75" x14ac:dyDescent="0.25">
      <c r="A220" s="332"/>
    </row>
    <row r="221" spans="1:1" ht="15.75" x14ac:dyDescent="0.25">
      <c r="A221" s="332"/>
    </row>
    <row r="222" spans="1:1" ht="15.75" x14ac:dyDescent="0.25">
      <c r="A222" s="332"/>
    </row>
    <row r="223" spans="1:1" ht="15.75" x14ac:dyDescent="0.25">
      <c r="A223" s="332"/>
    </row>
    <row r="224" spans="1:1" ht="15.75" x14ac:dyDescent="0.25">
      <c r="A224" s="332"/>
    </row>
    <row r="225" spans="1:1" ht="15.75" x14ac:dyDescent="0.25">
      <c r="A225" s="332"/>
    </row>
    <row r="226" spans="1:1" ht="15.75" x14ac:dyDescent="0.25">
      <c r="A226" s="332"/>
    </row>
    <row r="227" spans="1:1" ht="15.75" x14ac:dyDescent="0.25">
      <c r="A227" s="332"/>
    </row>
    <row r="228" spans="1:1" ht="15.75" x14ac:dyDescent="0.25">
      <c r="A228" s="332"/>
    </row>
    <row r="229" spans="1:1" ht="15.75" x14ac:dyDescent="0.25">
      <c r="A229" s="332"/>
    </row>
    <row r="230" spans="1:1" ht="15.75" x14ac:dyDescent="0.25">
      <c r="A230" s="332"/>
    </row>
    <row r="231" spans="1:1" ht="15.75" x14ac:dyDescent="0.25">
      <c r="A231" s="332"/>
    </row>
    <row r="232" spans="1:1" ht="15.75" x14ac:dyDescent="0.25">
      <c r="A232" s="332"/>
    </row>
    <row r="233" spans="1:1" ht="15.75" x14ac:dyDescent="0.25">
      <c r="A233" s="332"/>
    </row>
    <row r="234" spans="1:1" ht="15.75" x14ac:dyDescent="0.25">
      <c r="A234" s="332"/>
    </row>
    <row r="235" spans="1:1" ht="15.75" x14ac:dyDescent="0.25">
      <c r="A235" s="332"/>
    </row>
    <row r="236" spans="1:1" ht="15.75" x14ac:dyDescent="0.25">
      <c r="A236" s="332"/>
    </row>
    <row r="237" spans="1:1" ht="15.75" x14ac:dyDescent="0.25">
      <c r="A237" s="332"/>
    </row>
    <row r="238" spans="1:1" ht="15.75" x14ac:dyDescent="0.25">
      <c r="A238" s="332"/>
    </row>
    <row r="239" spans="1:1" ht="15.75" x14ac:dyDescent="0.25">
      <c r="A239" s="332"/>
    </row>
    <row r="240" spans="1:1" ht="15.75" x14ac:dyDescent="0.25">
      <c r="A240" s="332"/>
    </row>
    <row r="241" spans="1:1" ht="15.75" x14ac:dyDescent="0.25">
      <c r="A241" s="332"/>
    </row>
    <row r="242" spans="1:1" ht="15.75" x14ac:dyDescent="0.25">
      <c r="A242" s="332"/>
    </row>
    <row r="243" spans="1:1" ht="15.75" x14ac:dyDescent="0.25">
      <c r="A243" s="332"/>
    </row>
    <row r="244" spans="1:1" ht="15.75" x14ac:dyDescent="0.25">
      <c r="A244" s="332"/>
    </row>
    <row r="245" spans="1:1" ht="15.75" x14ac:dyDescent="0.25">
      <c r="A245" s="332"/>
    </row>
    <row r="246" spans="1:1" ht="15.75" x14ac:dyDescent="0.25">
      <c r="A246" s="332"/>
    </row>
    <row r="247" spans="1:1" ht="15.75" x14ac:dyDescent="0.25">
      <c r="A247" s="332"/>
    </row>
    <row r="248" spans="1:1" ht="15.75" x14ac:dyDescent="0.25">
      <c r="A248" s="332"/>
    </row>
    <row r="249" spans="1:1" ht="15.75" x14ac:dyDescent="0.25">
      <c r="A249" s="332"/>
    </row>
    <row r="250" spans="1:1" ht="15.75" x14ac:dyDescent="0.25">
      <c r="A250" s="332"/>
    </row>
    <row r="251" spans="1:1" ht="15.75" x14ac:dyDescent="0.25">
      <c r="A251" s="332"/>
    </row>
    <row r="252" spans="1:1" ht="15.75" x14ac:dyDescent="0.25">
      <c r="A252" s="332"/>
    </row>
    <row r="253" spans="1:1" ht="15.75" x14ac:dyDescent="0.25">
      <c r="A253" s="332"/>
    </row>
    <row r="254" spans="1:1" ht="15.75" x14ac:dyDescent="0.25">
      <c r="A254" s="332"/>
    </row>
    <row r="255" spans="1:1" ht="15.75" x14ac:dyDescent="0.25">
      <c r="A255" s="332"/>
    </row>
    <row r="256" spans="1:1" ht="15.75" x14ac:dyDescent="0.25">
      <c r="A256" s="332"/>
    </row>
    <row r="257" spans="1:1" ht="15.75" x14ac:dyDescent="0.25">
      <c r="A257" s="332"/>
    </row>
    <row r="258" spans="1:1" ht="15.75" x14ac:dyDescent="0.25">
      <c r="A258" s="332"/>
    </row>
    <row r="259" spans="1:1" ht="15.75" x14ac:dyDescent="0.25">
      <c r="A259" s="332"/>
    </row>
    <row r="260" spans="1:1" ht="15.75" x14ac:dyDescent="0.25">
      <c r="A260" s="332"/>
    </row>
    <row r="261" spans="1:1" ht="15.75" x14ac:dyDescent="0.25">
      <c r="A261" s="332"/>
    </row>
    <row r="262" spans="1:1" ht="15.75" x14ac:dyDescent="0.25">
      <c r="A262" s="332"/>
    </row>
    <row r="263" spans="1:1" ht="15.75" x14ac:dyDescent="0.25">
      <c r="A263" s="332"/>
    </row>
    <row r="264" spans="1:1" ht="15.75" x14ac:dyDescent="0.25">
      <c r="A264" s="332"/>
    </row>
    <row r="265" spans="1:1" ht="15.75" x14ac:dyDescent="0.25">
      <c r="A265" s="332"/>
    </row>
    <row r="266" spans="1:1" ht="15.75" x14ac:dyDescent="0.25">
      <c r="A266" s="332"/>
    </row>
    <row r="267" spans="1:1" ht="15.75" x14ac:dyDescent="0.25">
      <c r="A267" s="332"/>
    </row>
    <row r="268" spans="1:1" ht="15.75" x14ac:dyDescent="0.25">
      <c r="A268" s="332"/>
    </row>
    <row r="269" spans="1:1" ht="15.75" x14ac:dyDescent="0.25">
      <c r="A269" s="332"/>
    </row>
    <row r="270" spans="1:1" ht="15.75" x14ac:dyDescent="0.25">
      <c r="A270" s="332"/>
    </row>
    <row r="271" spans="1:1" ht="15.75" x14ac:dyDescent="0.25">
      <c r="A271" s="332"/>
    </row>
    <row r="272" spans="1:1" ht="15.75" x14ac:dyDescent="0.25">
      <c r="A272" s="332"/>
    </row>
    <row r="273" spans="1:1" ht="15.75" x14ac:dyDescent="0.25">
      <c r="A273" s="332"/>
    </row>
    <row r="274" spans="1:1" ht="15.75" x14ac:dyDescent="0.25">
      <c r="A274" s="332"/>
    </row>
    <row r="275" spans="1:1" ht="15.75" x14ac:dyDescent="0.25">
      <c r="A275" s="332"/>
    </row>
    <row r="276" spans="1:1" ht="15.75" x14ac:dyDescent="0.25">
      <c r="A276" s="332"/>
    </row>
    <row r="277" spans="1:1" ht="15.75" x14ac:dyDescent="0.25">
      <c r="A277" s="332"/>
    </row>
    <row r="278" spans="1:1" ht="15.75" x14ac:dyDescent="0.25">
      <c r="A278" s="332"/>
    </row>
    <row r="279" spans="1:1" ht="15.75" x14ac:dyDescent="0.25">
      <c r="A279" s="332"/>
    </row>
    <row r="280" spans="1:1" ht="15.75" x14ac:dyDescent="0.25">
      <c r="A280" s="332"/>
    </row>
    <row r="281" spans="1:1" ht="15.75" x14ac:dyDescent="0.25">
      <c r="A281" s="332"/>
    </row>
    <row r="282" spans="1:1" ht="15.75" x14ac:dyDescent="0.25">
      <c r="A282" s="332"/>
    </row>
    <row r="283" spans="1:1" ht="15.75" x14ac:dyDescent="0.25">
      <c r="A283" s="332"/>
    </row>
    <row r="284" spans="1:1" ht="15.75" x14ac:dyDescent="0.25">
      <c r="A284" s="332"/>
    </row>
    <row r="285" spans="1:1" ht="15.75" x14ac:dyDescent="0.25">
      <c r="A285" s="332"/>
    </row>
    <row r="286" spans="1:1" ht="15.75" x14ac:dyDescent="0.25">
      <c r="A286" s="332"/>
    </row>
    <row r="287" spans="1:1" ht="15.75" x14ac:dyDescent="0.25">
      <c r="A287" s="332"/>
    </row>
    <row r="288" spans="1:1" ht="15.75" x14ac:dyDescent="0.25">
      <c r="A288" s="332"/>
    </row>
    <row r="289" spans="1:1" ht="15.75" x14ac:dyDescent="0.25">
      <c r="A289" s="332"/>
    </row>
    <row r="290" spans="1:1" ht="15.75" x14ac:dyDescent="0.25">
      <c r="A290" s="332"/>
    </row>
    <row r="291" spans="1:1" ht="15.75" x14ac:dyDescent="0.25">
      <c r="A291" s="332"/>
    </row>
    <row r="292" spans="1:1" ht="15.75" x14ac:dyDescent="0.25">
      <c r="A292" s="332"/>
    </row>
    <row r="293" spans="1:1" ht="15.75" x14ac:dyDescent="0.25">
      <c r="A293" s="332"/>
    </row>
    <row r="294" spans="1:1" ht="15.75" x14ac:dyDescent="0.25">
      <c r="A294" s="332"/>
    </row>
    <row r="295" spans="1:1" ht="15.75" x14ac:dyDescent="0.25">
      <c r="A295" s="332"/>
    </row>
    <row r="296" spans="1:1" ht="15.75" x14ac:dyDescent="0.25">
      <c r="A296" s="332"/>
    </row>
    <row r="297" spans="1:1" ht="15.75" x14ac:dyDescent="0.25">
      <c r="A297" s="332"/>
    </row>
    <row r="298" spans="1:1" ht="15.75" x14ac:dyDescent="0.25">
      <c r="A298" s="332"/>
    </row>
    <row r="299" spans="1:1" ht="15.75" x14ac:dyDescent="0.25">
      <c r="A299" s="332"/>
    </row>
    <row r="300" spans="1:1" ht="15.75" x14ac:dyDescent="0.25">
      <c r="A300" s="332"/>
    </row>
    <row r="301" spans="1:1" ht="15.75" x14ac:dyDescent="0.25">
      <c r="A301" s="332"/>
    </row>
    <row r="302" spans="1:1" ht="15.75" x14ac:dyDescent="0.25">
      <c r="A302" s="332"/>
    </row>
    <row r="303" spans="1:1" ht="15.75" x14ac:dyDescent="0.25">
      <c r="A303" s="332"/>
    </row>
    <row r="304" spans="1:1" ht="15.75" x14ac:dyDescent="0.25">
      <c r="A304" s="332"/>
    </row>
    <row r="305" spans="1:1" ht="15.75" x14ac:dyDescent="0.25">
      <c r="A305" s="332"/>
    </row>
    <row r="306" spans="1:1" ht="15.75" x14ac:dyDescent="0.25">
      <c r="A306" s="332"/>
    </row>
    <row r="307" spans="1:1" ht="15.75" x14ac:dyDescent="0.25">
      <c r="A307" s="332"/>
    </row>
    <row r="308" spans="1:1" ht="15.75" x14ac:dyDescent="0.25">
      <c r="A308" s="332"/>
    </row>
    <row r="309" spans="1:1" ht="15.75" x14ac:dyDescent="0.25">
      <c r="A309" s="332"/>
    </row>
    <row r="310" spans="1:1" ht="15.75" x14ac:dyDescent="0.25">
      <c r="A310" s="332"/>
    </row>
    <row r="311" spans="1:1" ht="15.75" x14ac:dyDescent="0.25">
      <c r="A311" s="332"/>
    </row>
    <row r="312" spans="1:1" ht="15.75" x14ac:dyDescent="0.25">
      <c r="A312" s="332"/>
    </row>
    <row r="313" spans="1:1" ht="15.75" x14ac:dyDescent="0.25">
      <c r="A313" s="332"/>
    </row>
    <row r="314" spans="1:1" ht="15.75" x14ac:dyDescent="0.25">
      <c r="A314" s="332"/>
    </row>
    <row r="315" spans="1:1" ht="15.75" x14ac:dyDescent="0.25">
      <c r="A315" s="332"/>
    </row>
    <row r="316" spans="1:1" ht="15.75" x14ac:dyDescent="0.25">
      <c r="A316" s="332"/>
    </row>
    <row r="317" spans="1:1" ht="15.75" x14ac:dyDescent="0.25">
      <c r="A317" s="332"/>
    </row>
    <row r="318" spans="1:1" ht="15.75" x14ac:dyDescent="0.25">
      <c r="A318" s="332"/>
    </row>
    <row r="319" spans="1:1" ht="15.75" x14ac:dyDescent="0.25">
      <c r="A319" s="332"/>
    </row>
    <row r="320" spans="1:1" ht="15.75" x14ac:dyDescent="0.25">
      <c r="A320" s="332"/>
    </row>
    <row r="321" spans="1:1" ht="15.75" x14ac:dyDescent="0.25">
      <c r="A321" s="332"/>
    </row>
    <row r="322" spans="1:1" ht="15.75" x14ac:dyDescent="0.25">
      <c r="A322" s="332"/>
    </row>
    <row r="323" spans="1:1" ht="15.75" x14ac:dyDescent="0.25">
      <c r="A323" s="332"/>
    </row>
    <row r="324" spans="1:1" ht="15.75" x14ac:dyDescent="0.25">
      <c r="A324" s="332"/>
    </row>
    <row r="325" spans="1:1" ht="15.75" x14ac:dyDescent="0.25">
      <c r="A325" s="332"/>
    </row>
    <row r="326" spans="1:1" ht="15.75" x14ac:dyDescent="0.25">
      <c r="A326" s="332"/>
    </row>
    <row r="327" spans="1:1" ht="15.75" x14ac:dyDescent="0.25">
      <c r="A327" s="332"/>
    </row>
    <row r="328" spans="1:1" ht="15.75" x14ac:dyDescent="0.25">
      <c r="A328" s="332"/>
    </row>
    <row r="329" spans="1:1" ht="15.75" x14ac:dyDescent="0.25">
      <c r="A329" s="332"/>
    </row>
    <row r="330" spans="1:1" ht="15.75" x14ac:dyDescent="0.25">
      <c r="A330" s="332"/>
    </row>
    <row r="331" spans="1:1" ht="15.75" x14ac:dyDescent="0.25">
      <c r="A331" s="332"/>
    </row>
    <row r="332" spans="1:1" ht="15.75" x14ac:dyDescent="0.25">
      <c r="A332" s="332"/>
    </row>
    <row r="333" spans="1:1" ht="15.75" x14ac:dyDescent="0.25">
      <c r="A333" s="332"/>
    </row>
    <row r="334" spans="1:1" ht="15.75" x14ac:dyDescent="0.25">
      <c r="A334" s="332"/>
    </row>
    <row r="335" spans="1:1" ht="15.75" x14ac:dyDescent="0.25">
      <c r="A335" s="332"/>
    </row>
    <row r="336" spans="1:1" ht="15.75" x14ac:dyDescent="0.25">
      <c r="A336" s="332"/>
    </row>
    <row r="337" spans="1:1" ht="15.75" x14ac:dyDescent="0.25">
      <c r="A337" s="332"/>
    </row>
    <row r="338" spans="1:1" ht="15.75" x14ac:dyDescent="0.25">
      <c r="A338" s="332"/>
    </row>
    <row r="339" spans="1:1" ht="15.75" x14ac:dyDescent="0.25">
      <c r="A339" s="332"/>
    </row>
    <row r="340" spans="1:1" ht="15.75" x14ac:dyDescent="0.25">
      <c r="A340" s="332"/>
    </row>
    <row r="341" spans="1:1" ht="15.75" x14ac:dyDescent="0.25">
      <c r="A341" s="332"/>
    </row>
    <row r="342" spans="1:1" ht="15.75" x14ac:dyDescent="0.25">
      <c r="A342" s="332"/>
    </row>
    <row r="343" spans="1:1" ht="15.75" x14ac:dyDescent="0.25">
      <c r="A343" s="332"/>
    </row>
    <row r="344" spans="1:1" ht="15.75" x14ac:dyDescent="0.25">
      <c r="A344" s="332"/>
    </row>
    <row r="345" spans="1:1" ht="15.75" x14ac:dyDescent="0.25">
      <c r="A345" s="332"/>
    </row>
    <row r="346" spans="1:1" ht="15.75" x14ac:dyDescent="0.25">
      <c r="A346" s="332"/>
    </row>
    <row r="347" spans="1:1" ht="15.75" x14ac:dyDescent="0.25">
      <c r="A347" s="332"/>
    </row>
    <row r="348" spans="1:1" ht="15.75" x14ac:dyDescent="0.25">
      <c r="A348" s="332"/>
    </row>
    <row r="349" spans="1:1" ht="15.75" x14ac:dyDescent="0.25">
      <c r="A349" s="332"/>
    </row>
    <row r="350" spans="1:1" ht="15.75" x14ac:dyDescent="0.25">
      <c r="A350" s="332"/>
    </row>
    <row r="351" spans="1:1" ht="15.75" x14ac:dyDescent="0.25">
      <c r="A351" s="332"/>
    </row>
    <row r="352" spans="1:1" ht="15.75" x14ac:dyDescent="0.25">
      <c r="A352" s="332"/>
    </row>
    <row r="353" spans="1:1" ht="15.75" x14ac:dyDescent="0.25">
      <c r="A353" s="332"/>
    </row>
    <row r="354" spans="1:1" ht="15.75" x14ac:dyDescent="0.25">
      <c r="A354" s="332"/>
    </row>
    <row r="355" spans="1:1" ht="15.75" x14ac:dyDescent="0.25">
      <c r="A355" s="332"/>
    </row>
    <row r="356" spans="1:1" ht="15.75" x14ac:dyDescent="0.25">
      <c r="A356" s="332"/>
    </row>
    <row r="495" spans="1:1" x14ac:dyDescent="0.2">
      <c r="A495" s="331"/>
    </row>
    <row r="496" spans="1:1" x14ac:dyDescent="0.2">
      <c r="A496" s="331"/>
    </row>
    <row r="497" spans="1:1" x14ac:dyDescent="0.2">
      <c r="A497" s="331"/>
    </row>
    <row r="498" spans="1:1" x14ac:dyDescent="0.2">
      <c r="A498" s="331"/>
    </row>
    <row r="499" spans="1:1" x14ac:dyDescent="0.2">
      <c r="A499" s="331"/>
    </row>
    <row r="500" spans="1:1" x14ac:dyDescent="0.2">
      <c r="A500" s="331"/>
    </row>
    <row r="501" spans="1:1" x14ac:dyDescent="0.2">
      <c r="A501" s="331"/>
    </row>
    <row r="502" spans="1:1" x14ac:dyDescent="0.2">
      <c r="A502" s="331"/>
    </row>
    <row r="503" spans="1:1" x14ac:dyDescent="0.2">
      <c r="A503" s="331"/>
    </row>
    <row r="504" spans="1:1" x14ac:dyDescent="0.2">
      <c r="A504" s="331"/>
    </row>
    <row r="505" spans="1:1" x14ac:dyDescent="0.2">
      <c r="A505" s="331"/>
    </row>
    <row r="506" spans="1:1" x14ac:dyDescent="0.2">
      <c r="A506" s="331"/>
    </row>
    <row r="507" spans="1:1" x14ac:dyDescent="0.2">
      <c r="A507" s="331"/>
    </row>
    <row r="508" spans="1:1" x14ac:dyDescent="0.2">
      <c r="A508" s="331"/>
    </row>
    <row r="509" spans="1:1" x14ac:dyDescent="0.2">
      <c r="A509" s="331"/>
    </row>
    <row r="510" spans="1:1" x14ac:dyDescent="0.2">
      <c r="A510" s="331"/>
    </row>
    <row r="511" spans="1:1" x14ac:dyDescent="0.2">
      <c r="A511" s="331"/>
    </row>
    <row r="512" spans="1:1" x14ac:dyDescent="0.2">
      <c r="A512" s="331"/>
    </row>
    <row r="513" spans="1:1" x14ac:dyDescent="0.2">
      <c r="A513" s="331"/>
    </row>
  </sheetData>
  <mergeCells count="8">
    <mergeCell ref="B1:B3"/>
    <mergeCell ref="C1:C3"/>
    <mergeCell ref="B13:C13"/>
    <mergeCell ref="A4:C4"/>
    <mergeCell ref="B7:C7"/>
    <mergeCell ref="A8:C8"/>
    <mergeCell ref="B11:C11"/>
    <mergeCell ref="B12:C12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6"/>
  <sheetViews>
    <sheetView zoomScaleNormal="100" zoomScaleSheetLayoutView="100" workbookViewId="0">
      <selection activeCell="A3" sqref="A3"/>
    </sheetView>
  </sheetViews>
  <sheetFormatPr defaultRowHeight="12.75" x14ac:dyDescent="0.2"/>
  <cols>
    <col min="1" max="1" width="55.42578125" style="239" customWidth="1"/>
    <col min="2" max="2" width="4.140625" style="239" customWidth="1"/>
    <col min="3" max="3" width="28.85546875" style="239" customWidth="1"/>
    <col min="4" max="16384" width="9.140625" style="239"/>
  </cols>
  <sheetData>
    <row r="1" spans="1:9" ht="18.75" customHeight="1" x14ac:dyDescent="0.2">
      <c r="B1" s="326"/>
      <c r="C1" s="343" t="s">
        <v>749</v>
      </c>
      <c r="D1" s="192"/>
    </row>
    <row r="2" spans="1:9" ht="18.75" customHeight="1" x14ac:dyDescent="0.2">
      <c r="B2" s="326"/>
      <c r="C2" s="343"/>
      <c r="D2" s="192"/>
    </row>
    <row r="3" spans="1:9" ht="67.5" customHeight="1" x14ac:dyDescent="0.2">
      <c r="B3" s="326"/>
      <c r="C3" s="343"/>
      <c r="D3" s="192"/>
    </row>
    <row r="4" spans="1:9" ht="55.5" customHeight="1" x14ac:dyDescent="0.2">
      <c r="A4" s="345" t="s">
        <v>750</v>
      </c>
      <c r="B4" s="345"/>
      <c r="C4" s="345"/>
    </row>
    <row r="6" spans="1:9" x14ac:dyDescent="0.2">
      <c r="C6" s="328" t="s">
        <v>742</v>
      </c>
    </row>
    <row r="7" spans="1:9" x14ac:dyDescent="0.2">
      <c r="B7" s="353"/>
      <c r="C7" s="353"/>
    </row>
    <row r="8" spans="1:9" ht="66" customHeight="1" x14ac:dyDescent="0.2">
      <c r="A8" s="345" t="s">
        <v>743</v>
      </c>
      <c r="B8" s="345"/>
      <c r="C8" s="345"/>
      <c r="G8" s="329"/>
      <c r="H8" s="329"/>
      <c r="I8" s="329"/>
    </row>
    <row r="9" spans="1:9" ht="15.75" x14ac:dyDescent="0.2">
      <c r="A9" s="327"/>
    </row>
    <row r="10" spans="1:9" ht="15.75" customHeight="1" x14ac:dyDescent="0.2">
      <c r="A10" s="251"/>
      <c r="C10" s="328" t="s">
        <v>618</v>
      </c>
    </row>
    <row r="11" spans="1:9" ht="15.75" x14ac:dyDescent="0.2">
      <c r="A11" s="250" t="s">
        <v>617</v>
      </c>
      <c r="B11" s="354" t="s">
        <v>616</v>
      </c>
      <c r="C11" s="354"/>
    </row>
    <row r="12" spans="1:9" ht="15.75" x14ac:dyDescent="0.25">
      <c r="A12" s="247" t="s">
        <v>615</v>
      </c>
      <c r="B12" s="355">
        <v>9056</v>
      </c>
      <c r="C12" s="355"/>
    </row>
    <row r="13" spans="1:9" s="248" customFormat="1" ht="15.75" x14ac:dyDescent="0.25">
      <c r="A13" s="242" t="s">
        <v>600</v>
      </c>
      <c r="B13" s="352">
        <f>SUM(B12:B12)</f>
        <v>9056</v>
      </c>
      <c r="C13" s="352"/>
    </row>
    <row r="14" spans="1:9" ht="15.75" x14ac:dyDescent="0.25">
      <c r="A14" s="241"/>
    </row>
    <row r="15" spans="1:9" ht="15.75" x14ac:dyDescent="0.25">
      <c r="A15" s="241"/>
    </row>
    <row r="16" spans="1:9" ht="15.75" x14ac:dyDescent="0.25">
      <c r="A16" s="241"/>
    </row>
    <row r="17" spans="1:1" ht="15.75" x14ac:dyDescent="0.25">
      <c r="A17" s="241"/>
    </row>
    <row r="18" spans="1:1" ht="15.75" x14ac:dyDescent="0.25">
      <c r="A18" s="241"/>
    </row>
    <row r="19" spans="1:1" ht="15.75" x14ac:dyDescent="0.25">
      <c r="A19" s="241"/>
    </row>
    <row r="20" spans="1:1" ht="15.75" x14ac:dyDescent="0.25">
      <c r="A20" s="241"/>
    </row>
    <row r="21" spans="1:1" ht="15.75" x14ac:dyDescent="0.25">
      <c r="A21" s="241"/>
    </row>
    <row r="22" spans="1:1" ht="15.75" x14ac:dyDescent="0.25">
      <c r="A22" s="241"/>
    </row>
    <row r="23" spans="1:1" ht="15.75" x14ac:dyDescent="0.25">
      <c r="A23" s="241"/>
    </row>
    <row r="24" spans="1:1" ht="15.75" x14ac:dyDescent="0.25">
      <c r="A24" s="241"/>
    </row>
    <row r="25" spans="1:1" ht="15.75" x14ac:dyDescent="0.25">
      <c r="A25" s="241"/>
    </row>
    <row r="26" spans="1:1" ht="15.75" x14ac:dyDescent="0.25">
      <c r="A26" s="241"/>
    </row>
    <row r="27" spans="1:1" ht="15.75" x14ac:dyDescent="0.25">
      <c r="A27" s="241"/>
    </row>
    <row r="28" spans="1:1" ht="15.75" x14ac:dyDescent="0.25">
      <c r="A28" s="241"/>
    </row>
    <row r="29" spans="1:1" ht="15.75" x14ac:dyDescent="0.25">
      <c r="A29" s="241"/>
    </row>
    <row r="30" spans="1:1" ht="15.75" x14ac:dyDescent="0.25">
      <c r="A30" s="241"/>
    </row>
    <row r="31" spans="1:1" ht="15.75" x14ac:dyDescent="0.25">
      <c r="A31" s="241"/>
    </row>
    <row r="32" spans="1:1" ht="15.75" x14ac:dyDescent="0.25">
      <c r="A32" s="241"/>
    </row>
    <row r="33" spans="1:1" ht="15.75" x14ac:dyDescent="0.25">
      <c r="A33" s="241"/>
    </row>
    <row r="34" spans="1:1" ht="15.75" x14ac:dyDescent="0.25">
      <c r="A34" s="241"/>
    </row>
    <row r="35" spans="1:1" ht="15.75" x14ac:dyDescent="0.25">
      <c r="A35" s="241"/>
    </row>
    <row r="36" spans="1:1" ht="15.75" x14ac:dyDescent="0.25">
      <c r="A36" s="241"/>
    </row>
    <row r="37" spans="1:1" ht="15.75" x14ac:dyDescent="0.25">
      <c r="A37" s="241"/>
    </row>
    <row r="38" spans="1:1" ht="15.75" x14ac:dyDescent="0.25">
      <c r="A38" s="241"/>
    </row>
    <row r="39" spans="1:1" ht="15.75" x14ac:dyDescent="0.25">
      <c r="A39" s="241"/>
    </row>
    <row r="40" spans="1:1" ht="15.75" x14ac:dyDescent="0.25">
      <c r="A40" s="241"/>
    </row>
    <row r="41" spans="1:1" ht="15.75" x14ac:dyDescent="0.25">
      <c r="A41" s="241"/>
    </row>
    <row r="42" spans="1:1" ht="15.75" x14ac:dyDescent="0.25">
      <c r="A42" s="241"/>
    </row>
    <row r="43" spans="1:1" ht="15.75" x14ac:dyDescent="0.25">
      <c r="A43" s="241"/>
    </row>
    <row r="44" spans="1:1" ht="15.75" x14ac:dyDescent="0.25">
      <c r="A44" s="241"/>
    </row>
    <row r="45" spans="1:1" ht="15.75" x14ac:dyDescent="0.25">
      <c r="A45" s="241"/>
    </row>
    <row r="46" spans="1:1" ht="15.75" x14ac:dyDescent="0.25">
      <c r="A46" s="241"/>
    </row>
    <row r="47" spans="1:1" ht="15.75" x14ac:dyDescent="0.25">
      <c r="A47" s="241"/>
    </row>
    <row r="48" spans="1:1" ht="15.75" x14ac:dyDescent="0.25">
      <c r="A48" s="241"/>
    </row>
    <row r="49" spans="1:1" ht="15.75" x14ac:dyDescent="0.25">
      <c r="A49" s="241"/>
    </row>
    <row r="50" spans="1:1" ht="15.75" x14ac:dyDescent="0.25">
      <c r="A50" s="241"/>
    </row>
    <row r="51" spans="1:1" ht="15.75" x14ac:dyDescent="0.25">
      <c r="A51" s="241"/>
    </row>
    <row r="52" spans="1:1" ht="15.75" x14ac:dyDescent="0.25">
      <c r="A52" s="241"/>
    </row>
    <row r="53" spans="1:1" ht="15.75" x14ac:dyDescent="0.25">
      <c r="A53" s="241"/>
    </row>
    <row r="54" spans="1:1" ht="15.75" x14ac:dyDescent="0.25">
      <c r="A54" s="241"/>
    </row>
    <row r="55" spans="1:1" ht="15.75" x14ac:dyDescent="0.25">
      <c r="A55" s="241"/>
    </row>
    <row r="56" spans="1:1" ht="15.75" x14ac:dyDescent="0.25">
      <c r="A56" s="241"/>
    </row>
    <row r="57" spans="1:1" ht="15.75" x14ac:dyDescent="0.25">
      <c r="A57" s="241"/>
    </row>
    <row r="58" spans="1:1" ht="15.75" x14ac:dyDescent="0.25">
      <c r="A58" s="241"/>
    </row>
    <row r="59" spans="1:1" ht="15.75" x14ac:dyDescent="0.25">
      <c r="A59" s="241"/>
    </row>
    <row r="60" spans="1:1" ht="15.75" x14ac:dyDescent="0.25">
      <c r="A60" s="241"/>
    </row>
    <row r="61" spans="1:1" ht="15.75" x14ac:dyDescent="0.25">
      <c r="A61" s="241"/>
    </row>
    <row r="62" spans="1:1" ht="15.75" x14ac:dyDescent="0.25">
      <c r="A62" s="241"/>
    </row>
    <row r="63" spans="1:1" ht="15.75" x14ac:dyDescent="0.25">
      <c r="A63" s="241"/>
    </row>
    <row r="64" spans="1:1" ht="15.75" x14ac:dyDescent="0.25">
      <c r="A64" s="241"/>
    </row>
    <row r="65" spans="1:1" ht="15.75" x14ac:dyDescent="0.25">
      <c r="A65" s="241"/>
    </row>
    <row r="66" spans="1:1" ht="15.75" x14ac:dyDescent="0.25">
      <c r="A66" s="241"/>
    </row>
    <row r="67" spans="1:1" ht="15.75" x14ac:dyDescent="0.25">
      <c r="A67" s="241"/>
    </row>
    <row r="68" spans="1:1" ht="15.75" x14ac:dyDescent="0.25">
      <c r="A68" s="241"/>
    </row>
    <row r="69" spans="1:1" ht="15.75" x14ac:dyDescent="0.25">
      <c r="A69" s="241"/>
    </row>
    <row r="70" spans="1:1" ht="15.75" x14ac:dyDescent="0.25">
      <c r="A70" s="241"/>
    </row>
    <row r="71" spans="1:1" ht="15.75" x14ac:dyDescent="0.25">
      <c r="A71" s="241"/>
    </row>
    <row r="72" spans="1:1" ht="15.75" x14ac:dyDescent="0.25">
      <c r="A72" s="241"/>
    </row>
    <row r="73" spans="1:1" ht="15.75" x14ac:dyDescent="0.25">
      <c r="A73" s="241"/>
    </row>
    <row r="74" spans="1:1" ht="15.75" x14ac:dyDescent="0.25">
      <c r="A74" s="241"/>
    </row>
    <row r="75" spans="1:1" ht="15.75" x14ac:dyDescent="0.25">
      <c r="A75" s="241"/>
    </row>
    <row r="76" spans="1:1" ht="15.75" x14ac:dyDescent="0.25">
      <c r="A76" s="241"/>
    </row>
    <row r="77" spans="1:1" ht="15.75" x14ac:dyDescent="0.25">
      <c r="A77" s="241"/>
    </row>
    <row r="78" spans="1:1" ht="15.75" x14ac:dyDescent="0.25">
      <c r="A78" s="241"/>
    </row>
    <row r="79" spans="1:1" ht="15.75" x14ac:dyDescent="0.25">
      <c r="A79" s="241"/>
    </row>
    <row r="80" spans="1:1" ht="15.75" x14ac:dyDescent="0.25">
      <c r="A80" s="241"/>
    </row>
    <row r="81" spans="1:1" ht="15.75" x14ac:dyDescent="0.25">
      <c r="A81" s="241"/>
    </row>
    <row r="82" spans="1:1" ht="15.75" x14ac:dyDescent="0.25">
      <c r="A82" s="241"/>
    </row>
    <row r="83" spans="1:1" ht="15.75" x14ac:dyDescent="0.25">
      <c r="A83" s="241"/>
    </row>
    <row r="84" spans="1:1" ht="15.75" x14ac:dyDescent="0.25">
      <c r="A84" s="241"/>
    </row>
    <row r="85" spans="1:1" ht="15.75" x14ac:dyDescent="0.25">
      <c r="A85" s="241"/>
    </row>
    <row r="86" spans="1:1" ht="15.75" x14ac:dyDescent="0.25">
      <c r="A86" s="241"/>
    </row>
    <row r="87" spans="1:1" ht="15.75" x14ac:dyDescent="0.25">
      <c r="A87" s="241"/>
    </row>
    <row r="88" spans="1:1" ht="15.75" x14ac:dyDescent="0.25">
      <c r="A88" s="241"/>
    </row>
    <row r="89" spans="1:1" ht="15.75" x14ac:dyDescent="0.25">
      <c r="A89" s="241"/>
    </row>
    <row r="90" spans="1:1" ht="15.75" x14ac:dyDescent="0.25">
      <c r="A90" s="241"/>
    </row>
    <row r="91" spans="1:1" ht="15.75" x14ac:dyDescent="0.25">
      <c r="A91" s="241"/>
    </row>
    <row r="92" spans="1:1" ht="15.75" x14ac:dyDescent="0.25">
      <c r="A92" s="241"/>
    </row>
    <row r="93" spans="1:1" ht="15.75" x14ac:dyDescent="0.25">
      <c r="A93" s="241"/>
    </row>
    <row r="94" spans="1:1" ht="15.75" x14ac:dyDescent="0.25">
      <c r="A94" s="241"/>
    </row>
    <row r="95" spans="1:1" ht="15.75" x14ac:dyDescent="0.25">
      <c r="A95" s="241"/>
    </row>
    <row r="96" spans="1:1" ht="15.75" x14ac:dyDescent="0.25">
      <c r="A96" s="241"/>
    </row>
    <row r="97" spans="1:1" ht="15.75" x14ac:dyDescent="0.25">
      <c r="A97" s="241"/>
    </row>
    <row r="98" spans="1:1" ht="15.75" x14ac:dyDescent="0.25">
      <c r="A98" s="241"/>
    </row>
    <row r="99" spans="1:1" ht="15.75" x14ac:dyDescent="0.25">
      <c r="A99" s="241"/>
    </row>
    <row r="100" spans="1:1" ht="15.75" x14ac:dyDescent="0.25">
      <c r="A100" s="241"/>
    </row>
    <row r="101" spans="1:1" ht="15.75" x14ac:dyDescent="0.25">
      <c r="A101" s="241"/>
    </row>
    <row r="102" spans="1:1" ht="15.75" x14ac:dyDescent="0.25">
      <c r="A102" s="241"/>
    </row>
    <row r="103" spans="1:1" ht="15.75" x14ac:dyDescent="0.25">
      <c r="A103" s="241"/>
    </row>
    <row r="104" spans="1:1" ht="15.75" x14ac:dyDescent="0.25">
      <c r="A104" s="241"/>
    </row>
    <row r="105" spans="1:1" ht="15.75" x14ac:dyDescent="0.25">
      <c r="A105" s="241"/>
    </row>
    <row r="106" spans="1:1" ht="15.75" x14ac:dyDescent="0.25">
      <c r="A106" s="241"/>
    </row>
    <row r="107" spans="1:1" ht="15.75" x14ac:dyDescent="0.25">
      <c r="A107" s="241"/>
    </row>
    <row r="108" spans="1:1" ht="15.75" x14ac:dyDescent="0.25">
      <c r="A108" s="241"/>
    </row>
    <row r="109" spans="1:1" ht="15.75" x14ac:dyDescent="0.25">
      <c r="A109" s="241"/>
    </row>
    <row r="110" spans="1:1" ht="15.75" x14ac:dyDescent="0.25">
      <c r="A110" s="241"/>
    </row>
    <row r="111" spans="1:1" ht="15.75" x14ac:dyDescent="0.25">
      <c r="A111" s="241"/>
    </row>
    <row r="112" spans="1:1" ht="15.75" x14ac:dyDescent="0.25">
      <c r="A112" s="241"/>
    </row>
    <row r="113" spans="1:1" ht="15.75" x14ac:dyDescent="0.25">
      <c r="A113" s="241"/>
    </row>
    <row r="114" spans="1:1" ht="15.75" x14ac:dyDescent="0.25">
      <c r="A114" s="241"/>
    </row>
    <row r="115" spans="1:1" ht="15.75" x14ac:dyDescent="0.25">
      <c r="A115" s="241"/>
    </row>
    <row r="116" spans="1:1" ht="15.75" x14ac:dyDescent="0.25">
      <c r="A116" s="241"/>
    </row>
    <row r="117" spans="1:1" ht="15.75" x14ac:dyDescent="0.25">
      <c r="A117" s="241"/>
    </row>
    <row r="118" spans="1:1" ht="15.75" x14ac:dyDescent="0.25">
      <c r="A118" s="241"/>
    </row>
    <row r="119" spans="1:1" ht="15.75" x14ac:dyDescent="0.25">
      <c r="A119" s="241"/>
    </row>
    <row r="120" spans="1:1" ht="15.75" x14ac:dyDescent="0.25">
      <c r="A120" s="241"/>
    </row>
    <row r="121" spans="1:1" ht="15.75" x14ac:dyDescent="0.25">
      <c r="A121" s="241"/>
    </row>
    <row r="122" spans="1:1" ht="15.75" x14ac:dyDescent="0.25">
      <c r="A122" s="241"/>
    </row>
    <row r="123" spans="1:1" ht="15.75" x14ac:dyDescent="0.25">
      <c r="A123" s="241"/>
    </row>
    <row r="124" spans="1:1" ht="15.75" x14ac:dyDescent="0.25">
      <c r="A124" s="241"/>
    </row>
    <row r="125" spans="1:1" ht="15.75" x14ac:dyDescent="0.25">
      <c r="A125" s="241"/>
    </row>
    <row r="126" spans="1:1" ht="15.75" x14ac:dyDescent="0.25">
      <c r="A126" s="241"/>
    </row>
    <row r="127" spans="1:1" ht="15.75" x14ac:dyDescent="0.25">
      <c r="A127" s="241"/>
    </row>
    <row r="128" spans="1:1" ht="15.75" x14ac:dyDescent="0.25">
      <c r="A128" s="241"/>
    </row>
    <row r="129" spans="1:1" ht="15.75" x14ac:dyDescent="0.25">
      <c r="A129" s="241"/>
    </row>
    <row r="130" spans="1:1" ht="15.75" x14ac:dyDescent="0.25">
      <c r="A130" s="241"/>
    </row>
    <row r="131" spans="1:1" ht="15.75" x14ac:dyDescent="0.25">
      <c r="A131" s="241"/>
    </row>
    <row r="132" spans="1:1" ht="15.75" x14ac:dyDescent="0.25">
      <c r="A132" s="241"/>
    </row>
    <row r="133" spans="1:1" ht="15.75" x14ac:dyDescent="0.25">
      <c r="A133" s="241"/>
    </row>
    <row r="134" spans="1:1" ht="15.75" x14ac:dyDescent="0.25">
      <c r="A134" s="241"/>
    </row>
    <row r="135" spans="1:1" ht="15.75" x14ac:dyDescent="0.25">
      <c r="A135" s="241"/>
    </row>
    <row r="136" spans="1:1" ht="15.75" x14ac:dyDescent="0.25">
      <c r="A136" s="241"/>
    </row>
    <row r="137" spans="1:1" ht="15.75" x14ac:dyDescent="0.25">
      <c r="A137" s="241"/>
    </row>
    <row r="138" spans="1:1" ht="15.75" x14ac:dyDescent="0.25">
      <c r="A138" s="241"/>
    </row>
    <row r="139" spans="1:1" ht="15.75" x14ac:dyDescent="0.25">
      <c r="A139" s="241"/>
    </row>
    <row r="140" spans="1:1" ht="15.75" x14ac:dyDescent="0.25">
      <c r="A140" s="241"/>
    </row>
    <row r="141" spans="1:1" ht="15.75" x14ac:dyDescent="0.25">
      <c r="A141" s="241"/>
    </row>
    <row r="142" spans="1:1" ht="15.75" x14ac:dyDescent="0.25">
      <c r="A142" s="241"/>
    </row>
    <row r="143" spans="1:1" ht="15.75" x14ac:dyDescent="0.25">
      <c r="A143" s="241"/>
    </row>
    <row r="144" spans="1:1" ht="15.75" x14ac:dyDescent="0.25">
      <c r="A144" s="241"/>
    </row>
    <row r="145" spans="1:1" ht="15.75" x14ac:dyDescent="0.25">
      <c r="A145" s="241"/>
    </row>
    <row r="146" spans="1:1" ht="15.75" x14ac:dyDescent="0.25">
      <c r="A146" s="241"/>
    </row>
    <row r="147" spans="1:1" ht="15.75" x14ac:dyDescent="0.25">
      <c r="A147" s="241"/>
    </row>
    <row r="148" spans="1:1" ht="15.75" x14ac:dyDescent="0.25">
      <c r="A148" s="241"/>
    </row>
    <row r="149" spans="1:1" ht="15.75" x14ac:dyDescent="0.25">
      <c r="A149" s="241"/>
    </row>
    <row r="150" spans="1:1" ht="15.75" x14ac:dyDescent="0.25">
      <c r="A150" s="241"/>
    </row>
    <row r="151" spans="1:1" ht="15.75" x14ac:dyDescent="0.25">
      <c r="A151" s="241"/>
    </row>
    <row r="152" spans="1:1" ht="15.75" x14ac:dyDescent="0.25">
      <c r="A152" s="241"/>
    </row>
    <row r="153" spans="1:1" ht="15.75" x14ac:dyDescent="0.25">
      <c r="A153" s="241"/>
    </row>
    <row r="154" spans="1:1" ht="15.75" x14ac:dyDescent="0.25">
      <c r="A154" s="241"/>
    </row>
    <row r="155" spans="1:1" ht="15.75" x14ac:dyDescent="0.25">
      <c r="A155" s="241"/>
    </row>
    <row r="156" spans="1:1" ht="15.75" x14ac:dyDescent="0.25">
      <c r="A156" s="241"/>
    </row>
    <row r="157" spans="1:1" ht="15.75" x14ac:dyDescent="0.25">
      <c r="A157" s="241"/>
    </row>
    <row r="158" spans="1:1" ht="15.75" x14ac:dyDescent="0.25">
      <c r="A158" s="241"/>
    </row>
    <row r="159" spans="1:1" ht="15.75" x14ac:dyDescent="0.25">
      <c r="A159" s="241"/>
    </row>
    <row r="160" spans="1:1" ht="15.75" x14ac:dyDescent="0.25">
      <c r="A160" s="241"/>
    </row>
    <row r="161" spans="1:1" ht="15.75" x14ac:dyDescent="0.25">
      <c r="A161" s="241"/>
    </row>
    <row r="162" spans="1:1" ht="15.75" x14ac:dyDescent="0.25">
      <c r="A162" s="241"/>
    </row>
    <row r="163" spans="1:1" ht="15.75" x14ac:dyDescent="0.25">
      <c r="A163" s="241"/>
    </row>
    <row r="164" spans="1:1" ht="15.75" x14ac:dyDescent="0.25">
      <c r="A164" s="241"/>
    </row>
    <row r="165" spans="1:1" ht="15.75" x14ac:dyDescent="0.25">
      <c r="A165" s="241"/>
    </row>
    <row r="166" spans="1:1" ht="15.75" x14ac:dyDescent="0.25">
      <c r="A166" s="241"/>
    </row>
    <row r="167" spans="1:1" ht="15.75" x14ac:dyDescent="0.25">
      <c r="A167" s="241"/>
    </row>
    <row r="168" spans="1:1" ht="15.75" x14ac:dyDescent="0.25">
      <c r="A168" s="241"/>
    </row>
    <row r="169" spans="1:1" ht="15.75" x14ac:dyDescent="0.25">
      <c r="A169" s="241"/>
    </row>
    <row r="170" spans="1:1" ht="15.75" x14ac:dyDescent="0.25">
      <c r="A170" s="241"/>
    </row>
    <row r="171" spans="1:1" ht="15.75" x14ac:dyDescent="0.25">
      <c r="A171" s="241"/>
    </row>
    <row r="172" spans="1:1" ht="15.75" x14ac:dyDescent="0.25">
      <c r="A172" s="241"/>
    </row>
    <row r="173" spans="1:1" ht="15.75" x14ac:dyDescent="0.25">
      <c r="A173" s="241"/>
    </row>
    <row r="174" spans="1:1" ht="15.75" x14ac:dyDescent="0.25">
      <c r="A174" s="241"/>
    </row>
    <row r="175" spans="1:1" ht="15.75" x14ac:dyDescent="0.25">
      <c r="A175" s="241"/>
    </row>
    <row r="176" spans="1:1" ht="15.75" x14ac:dyDescent="0.25">
      <c r="A176" s="241"/>
    </row>
    <row r="177" spans="1:1" ht="15.75" x14ac:dyDescent="0.25">
      <c r="A177" s="241"/>
    </row>
    <row r="178" spans="1:1" ht="15.75" x14ac:dyDescent="0.25">
      <c r="A178" s="241"/>
    </row>
    <row r="179" spans="1:1" ht="15.75" x14ac:dyDescent="0.25">
      <c r="A179" s="241"/>
    </row>
    <row r="180" spans="1:1" ht="15.75" x14ac:dyDescent="0.25">
      <c r="A180" s="241"/>
    </row>
    <row r="181" spans="1:1" ht="15.75" x14ac:dyDescent="0.25">
      <c r="A181" s="241"/>
    </row>
    <row r="182" spans="1:1" ht="15.75" x14ac:dyDescent="0.25">
      <c r="A182" s="241"/>
    </row>
    <row r="183" spans="1:1" ht="15.75" x14ac:dyDescent="0.25">
      <c r="A183" s="241"/>
    </row>
    <row r="184" spans="1:1" ht="15.75" x14ac:dyDescent="0.25">
      <c r="A184" s="241"/>
    </row>
    <row r="185" spans="1:1" ht="15.75" x14ac:dyDescent="0.25">
      <c r="A185" s="241"/>
    </row>
    <row r="186" spans="1:1" ht="15.75" x14ac:dyDescent="0.25">
      <c r="A186" s="241"/>
    </row>
    <row r="187" spans="1:1" ht="15.75" x14ac:dyDescent="0.25">
      <c r="A187" s="241"/>
    </row>
    <row r="188" spans="1:1" ht="15.75" x14ac:dyDescent="0.25">
      <c r="A188" s="241"/>
    </row>
    <row r="189" spans="1:1" ht="15.75" x14ac:dyDescent="0.25">
      <c r="A189" s="241"/>
    </row>
    <row r="190" spans="1:1" ht="15.75" x14ac:dyDescent="0.25">
      <c r="A190" s="241"/>
    </row>
    <row r="191" spans="1:1" ht="15.75" x14ac:dyDescent="0.25">
      <c r="A191" s="241"/>
    </row>
    <row r="192" spans="1:1" ht="15.75" x14ac:dyDescent="0.25">
      <c r="A192" s="241"/>
    </row>
    <row r="193" spans="1:1" ht="15.75" x14ac:dyDescent="0.25">
      <c r="A193" s="241"/>
    </row>
    <row r="194" spans="1:1" ht="15.75" x14ac:dyDescent="0.25">
      <c r="A194" s="241"/>
    </row>
    <row r="195" spans="1:1" ht="15.75" x14ac:dyDescent="0.25">
      <c r="A195" s="241"/>
    </row>
    <row r="196" spans="1:1" ht="15.75" x14ac:dyDescent="0.25">
      <c r="A196" s="241"/>
    </row>
    <row r="197" spans="1:1" ht="15.75" x14ac:dyDescent="0.25">
      <c r="A197" s="241"/>
    </row>
    <row r="198" spans="1:1" ht="15.75" x14ac:dyDescent="0.25">
      <c r="A198" s="241"/>
    </row>
    <row r="199" spans="1:1" ht="15.75" x14ac:dyDescent="0.25">
      <c r="A199" s="241"/>
    </row>
    <row r="200" spans="1:1" ht="15.75" x14ac:dyDescent="0.25">
      <c r="A200" s="241"/>
    </row>
    <row r="201" spans="1:1" ht="15.75" x14ac:dyDescent="0.25">
      <c r="A201" s="241"/>
    </row>
    <row r="202" spans="1:1" ht="15.75" x14ac:dyDescent="0.25">
      <c r="A202" s="241"/>
    </row>
    <row r="203" spans="1:1" ht="15.75" x14ac:dyDescent="0.25">
      <c r="A203" s="241"/>
    </row>
    <row r="204" spans="1:1" ht="15.75" x14ac:dyDescent="0.25">
      <c r="A204" s="241"/>
    </row>
    <row r="205" spans="1:1" ht="15.75" x14ac:dyDescent="0.25">
      <c r="A205" s="241"/>
    </row>
    <row r="206" spans="1:1" ht="15.75" x14ac:dyDescent="0.25">
      <c r="A206" s="241"/>
    </row>
    <row r="207" spans="1:1" ht="15.75" x14ac:dyDescent="0.25">
      <c r="A207" s="241"/>
    </row>
    <row r="208" spans="1:1" ht="15.75" x14ac:dyDescent="0.25">
      <c r="A208" s="241"/>
    </row>
    <row r="209" spans="1:1" ht="15.75" x14ac:dyDescent="0.25">
      <c r="A209" s="241"/>
    </row>
    <row r="210" spans="1:1" ht="15.75" x14ac:dyDescent="0.25">
      <c r="A210" s="241"/>
    </row>
    <row r="211" spans="1:1" ht="15.75" x14ac:dyDescent="0.25">
      <c r="A211" s="241"/>
    </row>
    <row r="212" spans="1:1" ht="15.75" x14ac:dyDescent="0.25">
      <c r="A212" s="241"/>
    </row>
    <row r="213" spans="1:1" ht="15.75" x14ac:dyDescent="0.25">
      <c r="A213" s="241"/>
    </row>
    <row r="214" spans="1:1" ht="15.75" x14ac:dyDescent="0.25">
      <c r="A214" s="241"/>
    </row>
    <row r="215" spans="1:1" ht="15.75" x14ac:dyDescent="0.25">
      <c r="A215" s="241"/>
    </row>
    <row r="216" spans="1:1" ht="15.75" x14ac:dyDescent="0.25">
      <c r="A216" s="241"/>
    </row>
    <row r="217" spans="1:1" ht="15.75" x14ac:dyDescent="0.25">
      <c r="A217" s="241"/>
    </row>
    <row r="218" spans="1:1" ht="15.75" x14ac:dyDescent="0.25">
      <c r="A218" s="241"/>
    </row>
    <row r="219" spans="1:1" ht="15.75" x14ac:dyDescent="0.25">
      <c r="A219" s="241"/>
    </row>
    <row r="220" spans="1:1" ht="15.75" x14ac:dyDescent="0.25">
      <c r="A220" s="241"/>
    </row>
    <row r="221" spans="1:1" ht="15.75" x14ac:dyDescent="0.25">
      <c r="A221" s="241"/>
    </row>
    <row r="222" spans="1:1" ht="15.75" x14ac:dyDescent="0.25">
      <c r="A222" s="241"/>
    </row>
    <row r="223" spans="1:1" ht="15.75" x14ac:dyDescent="0.25">
      <c r="A223" s="241"/>
    </row>
    <row r="224" spans="1:1" ht="15.75" x14ac:dyDescent="0.25">
      <c r="A224" s="241"/>
    </row>
    <row r="225" spans="1:1" ht="15.75" x14ac:dyDescent="0.25">
      <c r="A225" s="241"/>
    </row>
    <row r="226" spans="1:1" ht="15.75" x14ac:dyDescent="0.25">
      <c r="A226" s="241"/>
    </row>
    <row r="227" spans="1:1" ht="15.75" x14ac:dyDescent="0.25">
      <c r="A227" s="241"/>
    </row>
    <row r="228" spans="1:1" ht="15.75" x14ac:dyDescent="0.25">
      <c r="A228" s="241"/>
    </row>
    <row r="229" spans="1:1" ht="15.75" x14ac:dyDescent="0.25">
      <c r="A229" s="241"/>
    </row>
    <row r="230" spans="1:1" ht="15.75" x14ac:dyDescent="0.25">
      <c r="A230" s="241"/>
    </row>
    <row r="231" spans="1:1" ht="15.75" x14ac:dyDescent="0.25">
      <c r="A231" s="241"/>
    </row>
    <row r="232" spans="1:1" ht="15.75" x14ac:dyDescent="0.25">
      <c r="A232" s="241"/>
    </row>
    <row r="233" spans="1:1" ht="15.75" x14ac:dyDescent="0.25">
      <c r="A233" s="241"/>
    </row>
    <row r="234" spans="1:1" ht="15.75" x14ac:dyDescent="0.25">
      <c r="A234" s="241"/>
    </row>
    <row r="235" spans="1:1" ht="15.75" x14ac:dyDescent="0.25">
      <c r="A235" s="241"/>
    </row>
    <row r="236" spans="1:1" ht="15.75" x14ac:dyDescent="0.25">
      <c r="A236" s="241"/>
    </row>
    <row r="237" spans="1:1" ht="15.75" x14ac:dyDescent="0.25">
      <c r="A237" s="241"/>
    </row>
    <row r="238" spans="1:1" ht="15.75" x14ac:dyDescent="0.25">
      <c r="A238" s="241"/>
    </row>
    <row r="239" spans="1:1" ht="15.75" x14ac:dyDescent="0.25">
      <c r="A239" s="241"/>
    </row>
    <row r="240" spans="1:1" ht="15.75" x14ac:dyDescent="0.25">
      <c r="A240" s="241"/>
    </row>
    <row r="241" spans="1:1" ht="15.75" x14ac:dyDescent="0.25">
      <c r="A241" s="241"/>
    </row>
    <row r="242" spans="1:1" ht="15.75" x14ac:dyDescent="0.25">
      <c r="A242" s="241"/>
    </row>
    <row r="243" spans="1:1" ht="15.75" x14ac:dyDescent="0.25">
      <c r="A243" s="241"/>
    </row>
    <row r="244" spans="1:1" ht="15.75" x14ac:dyDescent="0.25">
      <c r="A244" s="241"/>
    </row>
    <row r="245" spans="1:1" ht="15.75" x14ac:dyDescent="0.25">
      <c r="A245" s="241"/>
    </row>
    <row r="246" spans="1:1" ht="15.75" x14ac:dyDescent="0.25">
      <c r="A246" s="241"/>
    </row>
    <row r="247" spans="1:1" ht="15.75" x14ac:dyDescent="0.25">
      <c r="A247" s="241"/>
    </row>
    <row r="248" spans="1:1" ht="15.75" x14ac:dyDescent="0.25">
      <c r="A248" s="241"/>
    </row>
    <row r="249" spans="1:1" ht="15.75" x14ac:dyDescent="0.25">
      <c r="A249" s="241"/>
    </row>
    <row r="250" spans="1:1" ht="15.75" x14ac:dyDescent="0.25">
      <c r="A250" s="241"/>
    </row>
    <row r="251" spans="1:1" ht="15.75" x14ac:dyDescent="0.25">
      <c r="A251" s="241"/>
    </row>
    <row r="252" spans="1:1" ht="15.75" x14ac:dyDescent="0.25">
      <c r="A252" s="241"/>
    </row>
    <row r="253" spans="1:1" ht="15.75" x14ac:dyDescent="0.25">
      <c r="A253" s="241"/>
    </row>
    <row r="254" spans="1:1" ht="15.75" x14ac:dyDescent="0.25">
      <c r="A254" s="241"/>
    </row>
    <row r="255" spans="1:1" ht="15.75" x14ac:dyDescent="0.25">
      <c r="A255" s="241"/>
    </row>
    <row r="256" spans="1:1" ht="15.75" x14ac:dyDescent="0.25">
      <c r="A256" s="241"/>
    </row>
    <row r="257" spans="1:1" ht="15.75" x14ac:dyDescent="0.25">
      <c r="A257" s="241"/>
    </row>
    <row r="258" spans="1:1" ht="15.75" x14ac:dyDescent="0.25">
      <c r="A258" s="241"/>
    </row>
    <row r="259" spans="1:1" ht="15.75" x14ac:dyDescent="0.25">
      <c r="A259" s="241"/>
    </row>
    <row r="260" spans="1:1" ht="15.75" x14ac:dyDescent="0.25">
      <c r="A260" s="241"/>
    </row>
    <row r="261" spans="1:1" ht="15.75" x14ac:dyDescent="0.25">
      <c r="A261" s="241"/>
    </row>
    <row r="262" spans="1:1" ht="15.75" x14ac:dyDescent="0.25">
      <c r="A262" s="241"/>
    </row>
    <row r="263" spans="1:1" ht="15.75" x14ac:dyDescent="0.25">
      <c r="A263" s="241"/>
    </row>
    <row r="264" spans="1:1" ht="15.75" x14ac:dyDescent="0.25">
      <c r="A264" s="241"/>
    </row>
    <row r="265" spans="1:1" ht="15.75" x14ac:dyDescent="0.25">
      <c r="A265" s="241"/>
    </row>
    <row r="266" spans="1:1" ht="15.75" x14ac:dyDescent="0.25">
      <c r="A266" s="241"/>
    </row>
    <row r="267" spans="1:1" ht="15.75" x14ac:dyDescent="0.25">
      <c r="A267" s="241"/>
    </row>
    <row r="268" spans="1:1" ht="15.75" x14ac:dyDescent="0.25">
      <c r="A268" s="241"/>
    </row>
    <row r="269" spans="1:1" ht="15.75" x14ac:dyDescent="0.25">
      <c r="A269" s="241"/>
    </row>
    <row r="270" spans="1:1" ht="15.75" x14ac:dyDescent="0.25">
      <c r="A270" s="241"/>
    </row>
    <row r="271" spans="1:1" ht="15.75" x14ac:dyDescent="0.25">
      <c r="A271" s="241"/>
    </row>
    <row r="272" spans="1:1" ht="15.75" x14ac:dyDescent="0.25">
      <c r="A272" s="241"/>
    </row>
    <row r="273" spans="1:1" ht="15.75" x14ac:dyDescent="0.25">
      <c r="A273" s="241"/>
    </row>
    <row r="274" spans="1:1" ht="15.75" x14ac:dyDescent="0.25">
      <c r="A274" s="241"/>
    </row>
    <row r="275" spans="1:1" ht="15.75" x14ac:dyDescent="0.25">
      <c r="A275" s="241"/>
    </row>
    <row r="276" spans="1:1" ht="15.75" x14ac:dyDescent="0.25">
      <c r="A276" s="241"/>
    </row>
    <row r="277" spans="1:1" ht="15.75" x14ac:dyDescent="0.25">
      <c r="A277" s="241"/>
    </row>
    <row r="278" spans="1:1" ht="15.75" x14ac:dyDescent="0.25">
      <c r="A278" s="241"/>
    </row>
    <row r="279" spans="1:1" ht="15.75" x14ac:dyDescent="0.25">
      <c r="A279" s="241"/>
    </row>
    <row r="280" spans="1:1" ht="15.75" x14ac:dyDescent="0.25">
      <c r="A280" s="241"/>
    </row>
    <row r="281" spans="1:1" ht="15.75" x14ac:dyDescent="0.25">
      <c r="A281" s="241"/>
    </row>
    <row r="282" spans="1:1" ht="15.75" x14ac:dyDescent="0.25">
      <c r="A282" s="241"/>
    </row>
    <row r="283" spans="1:1" ht="15.75" x14ac:dyDescent="0.25">
      <c r="A283" s="241"/>
    </row>
    <row r="284" spans="1:1" ht="15.75" x14ac:dyDescent="0.25">
      <c r="A284" s="241"/>
    </row>
    <row r="285" spans="1:1" ht="15.75" x14ac:dyDescent="0.25">
      <c r="A285" s="241"/>
    </row>
    <row r="286" spans="1:1" ht="15.75" x14ac:dyDescent="0.25">
      <c r="A286" s="241"/>
    </row>
    <row r="287" spans="1:1" ht="15.75" x14ac:dyDescent="0.25">
      <c r="A287" s="241"/>
    </row>
    <row r="288" spans="1:1" ht="15.75" x14ac:dyDescent="0.25">
      <c r="A288" s="241"/>
    </row>
    <row r="289" spans="1:1" ht="15.75" x14ac:dyDescent="0.25">
      <c r="A289" s="241"/>
    </row>
    <row r="290" spans="1:1" ht="15.75" x14ac:dyDescent="0.25">
      <c r="A290" s="241"/>
    </row>
    <row r="291" spans="1:1" ht="15.75" x14ac:dyDescent="0.25">
      <c r="A291" s="241"/>
    </row>
    <row r="292" spans="1:1" ht="15.75" x14ac:dyDescent="0.25">
      <c r="A292" s="241"/>
    </row>
    <row r="293" spans="1:1" ht="15.75" x14ac:dyDescent="0.25">
      <c r="A293" s="241"/>
    </row>
    <row r="294" spans="1:1" ht="15.75" x14ac:dyDescent="0.25">
      <c r="A294" s="241"/>
    </row>
    <row r="295" spans="1:1" ht="15.75" x14ac:dyDescent="0.25">
      <c r="A295" s="241"/>
    </row>
    <row r="296" spans="1:1" ht="15.75" x14ac:dyDescent="0.25">
      <c r="A296" s="241"/>
    </row>
    <row r="297" spans="1:1" ht="15.75" x14ac:dyDescent="0.25">
      <c r="A297" s="241"/>
    </row>
    <row r="298" spans="1:1" ht="15.75" x14ac:dyDescent="0.25">
      <c r="A298" s="241"/>
    </row>
    <row r="299" spans="1:1" ht="15.75" x14ac:dyDescent="0.25">
      <c r="A299" s="241"/>
    </row>
    <row r="300" spans="1:1" ht="15.75" x14ac:dyDescent="0.25">
      <c r="A300" s="241"/>
    </row>
    <row r="301" spans="1:1" ht="15.75" x14ac:dyDescent="0.25">
      <c r="A301" s="241"/>
    </row>
    <row r="302" spans="1:1" ht="15.75" x14ac:dyDescent="0.25">
      <c r="A302" s="241"/>
    </row>
    <row r="303" spans="1:1" ht="15.75" x14ac:dyDescent="0.25">
      <c r="A303" s="241"/>
    </row>
    <row r="304" spans="1:1" ht="15.75" x14ac:dyDescent="0.25">
      <c r="A304" s="241"/>
    </row>
    <row r="305" spans="1:1" ht="15.75" x14ac:dyDescent="0.25">
      <c r="A305" s="241"/>
    </row>
    <row r="306" spans="1:1" ht="15.75" x14ac:dyDescent="0.25">
      <c r="A306" s="241"/>
    </row>
    <row r="307" spans="1:1" ht="15.75" x14ac:dyDescent="0.25">
      <c r="A307" s="241"/>
    </row>
    <row r="308" spans="1:1" ht="15.75" x14ac:dyDescent="0.25">
      <c r="A308" s="241"/>
    </row>
    <row r="309" spans="1:1" ht="15.75" x14ac:dyDescent="0.25">
      <c r="A309" s="241"/>
    </row>
    <row r="310" spans="1:1" ht="15.75" x14ac:dyDescent="0.25">
      <c r="A310" s="241"/>
    </row>
    <row r="311" spans="1:1" ht="15.75" x14ac:dyDescent="0.25">
      <c r="A311" s="241"/>
    </row>
    <row r="312" spans="1:1" ht="15.75" x14ac:dyDescent="0.25">
      <c r="A312" s="241"/>
    </row>
    <row r="313" spans="1:1" ht="15.75" x14ac:dyDescent="0.25">
      <c r="A313" s="241"/>
    </row>
    <row r="314" spans="1:1" ht="15.75" x14ac:dyDescent="0.25">
      <c r="A314" s="241"/>
    </row>
    <row r="315" spans="1:1" ht="15.75" x14ac:dyDescent="0.25">
      <c r="A315" s="241"/>
    </row>
    <row r="316" spans="1:1" ht="15.75" x14ac:dyDescent="0.25">
      <c r="A316" s="241"/>
    </row>
    <row r="317" spans="1:1" ht="15.75" x14ac:dyDescent="0.25">
      <c r="A317" s="241"/>
    </row>
    <row r="318" spans="1:1" ht="15.75" x14ac:dyDescent="0.25">
      <c r="A318" s="241"/>
    </row>
    <row r="319" spans="1:1" ht="15.75" x14ac:dyDescent="0.25">
      <c r="A319" s="241"/>
    </row>
    <row r="320" spans="1:1" ht="15.75" x14ac:dyDescent="0.25">
      <c r="A320" s="241"/>
    </row>
    <row r="321" spans="1:1" ht="15.75" x14ac:dyDescent="0.25">
      <c r="A321" s="241"/>
    </row>
    <row r="322" spans="1:1" ht="15.75" x14ac:dyDescent="0.25">
      <c r="A322" s="241"/>
    </row>
    <row r="323" spans="1:1" ht="15.75" x14ac:dyDescent="0.25">
      <c r="A323" s="241"/>
    </row>
    <row r="324" spans="1:1" ht="15.75" x14ac:dyDescent="0.25">
      <c r="A324" s="241"/>
    </row>
    <row r="325" spans="1:1" ht="15.75" x14ac:dyDescent="0.25">
      <c r="A325" s="241"/>
    </row>
    <row r="326" spans="1:1" ht="15.75" x14ac:dyDescent="0.25">
      <c r="A326" s="241"/>
    </row>
    <row r="327" spans="1:1" ht="15.75" x14ac:dyDescent="0.25">
      <c r="A327" s="241"/>
    </row>
    <row r="328" spans="1:1" ht="15.75" x14ac:dyDescent="0.25">
      <c r="A328" s="241"/>
    </row>
    <row r="329" spans="1:1" ht="15.75" x14ac:dyDescent="0.25">
      <c r="A329" s="241"/>
    </row>
    <row r="330" spans="1:1" ht="15.75" x14ac:dyDescent="0.25">
      <c r="A330" s="241"/>
    </row>
    <row r="331" spans="1:1" ht="15.75" x14ac:dyDescent="0.25">
      <c r="A331" s="241"/>
    </row>
    <row r="332" spans="1:1" ht="15.75" x14ac:dyDescent="0.25">
      <c r="A332" s="241"/>
    </row>
    <row r="333" spans="1:1" ht="15.75" x14ac:dyDescent="0.25">
      <c r="A333" s="241"/>
    </row>
    <row r="334" spans="1:1" ht="15.75" x14ac:dyDescent="0.25">
      <c r="A334" s="241"/>
    </row>
    <row r="335" spans="1:1" ht="15.75" x14ac:dyDescent="0.25">
      <c r="A335" s="241"/>
    </row>
    <row r="336" spans="1:1" ht="15.75" x14ac:dyDescent="0.25">
      <c r="A336" s="241"/>
    </row>
    <row r="337" spans="1:1" ht="15.75" x14ac:dyDescent="0.25">
      <c r="A337" s="241"/>
    </row>
    <row r="338" spans="1:1" ht="15.75" x14ac:dyDescent="0.25">
      <c r="A338" s="241"/>
    </row>
    <row r="339" spans="1:1" ht="15.75" x14ac:dyDescent="0.25">
      <c r="A339" s="241"/>
    </row>
    <row r="340" spans="1:1" ht="15.75" x14ac:dyDescent="0.25">
      <c r="A340" s="241"/>
    </row>
    <row r="341" spans="1:1" ht="15.75" x14ac:dyDescent="0.25">
      <c r="A341" s="241"/>
    </row>
    <row r="342" spans="1:1" ht="15.75" x14ac:dyDescent="0.25">
      <c r="A342" s="241"/>
    </row>
    <row r="343" spans="1:1" ht="15.75" x14ac:dyDescent="0.25">
      <c r="A343" s="241"/>
    </row>
    <row r="344" spans="1:1" ht="15.75" x14ac:dyDescent="0.25">
      <c r="A344" s="241"/>
    </row>
    <row r="345" spans="1:1" ht="15.75" x14ac:dyDescent="0.25">
      <c r="A345" s="241"/>
    </row>
    <row r="346" spans="1:1" ht="15.75" x14ac:dyDescent="0.25">
      <c r="A346" s="241"/>
    </row>
    <row r="347" spans="1:1" ht="15.75" x14ac:dyDescent="0.25">
      <c r="A347" s="241"/>
    </row>
    <row r="348" spans="1:1" ht="15.75" x14ac:dyDescent="0.25">
      <c r="A348" s="241"/>
    </row>
    <row r="349" spans="1:1" ht="15.75" x14ac:dyDescent="0.25">
      <c r="A349" s="241"/>
    </row>
    <row r="350" spans="1:1" ht="15.75" x14ac:dyDescent="0.25">
      <c r="A350" s="241"/>
    </row>
    <row r="351" spans="1:1" ht="15.75" x14ac:dyDescent="0.25">
      <c r="A351" s="241"/>
    </row>
    <row r="352" spans="1:1" ht="15.75" x14ac:dyDescent="0.25">
      <c r="A352" s="241"/>
    </row>
    <row r="353" spans="1:1" ht="15.75" x14ac:dyDescent="0.25">
      <c r="A353" s="241"/>
    </row>
    <row r="354" spans="1:1" ht="15.75" x14ac:dyDescent="0.25">
      <c r="A354" s="241"/>
    </row>
    <row r="355" spans="1:1" ht="15.75" x14ac:dyDescent="0.25">
      <c r="A355" s="241"/>
    </row>
    <row r="356" spans="1:1" ht="15.75" x14ac:dyDescent="0.25">
      <c r="A356" s="241"/>
    </row>
    <row r="357" spans="1:1" ht="15.75" x14ac:dyDescent="0.25">
      <c r="A357" s="241"/>
    </row>
    <row r="358" spans="1:1" ht="15.75" x14ac:dyDescent="0.25">
      <c r="A358" s="241"/>
    </row>
    <row r="359" spans="1:1" ht="15.75" x14ac:dyDescent="0.25">
      <c r="A359" s="241"/>
    </row>
    <row r="360" spans="1:1" ht="15.75" x14ac:dyDescent="0.25">
      <c r="A360" s="241"/>
    </row>
    <row r="361" spans="1:1" ht="15.75" x14ac:dyDescent="0.25">
      <c r="A361" s="241"/>
    </row>
    <row r="362" spans="1:1" ht="15.75" x14ac:dyDescent="0.25">
      <c r="A362" s="241"/>
    </row>
    <row r="363" spans="1:1" ht="15.75" x14ac:dyDescent="0.25">
      <c r="A363" s="241"/>
    </row>
    <row r="364" spans="1:1" ht="15.75" x14ac:dyDescent="0.25">
      <c r="A364" s="241"/>
    </row>
    <row r="365" spans="1:1" ht="15.75" x14ac:dyDescent="0.25">
      <c r="A365" s="241"/>
    </row>
    <row r="366" spans="1:1" ht="15.75" x14ac:dyDescent="0.25">
      <c r="A366" s="241"/>
    </row>
    <row r="367" spans="1:1" ht="15.75" x14ac:dyDescent="0.25">
      <c r="A367" s="241"/>
    </row>
    <row r="368" spans="1:1" ht="15.75" x14ac:dyDescent="0.25">
      <c r="A368" s="241"/>
    </row>
    <row r="369" spans="1:1" ht="15.75" x14ac:dyDescent="0.25">
      <c r="A369" s="241"/>
    </row>
    <row r="508" spans="1:1" x14ac:dyDescent="0.2">
      <c r="A508" s="240"/>
    </row>
    <row r="509" spans="1:1" x14ac:dyDescent="0.2">
      <c r="A509" s="240"/>
    </row>
    <row r="510" spans="1:1" x14ac:dyDescent="0.2">
      <c r="A510" s="240"/>
    </row>
    <row r="511" spans="1:1" x14ac:dyDescent="0.2">
      <c r="A511" s="240"/>
    </row>
    <row r="512" spans="1:1" x14ac:dyDescent="0.2">
      <c r="A512" s="240"/>
    </row>
    <row r="513" spans="1:1" x14ac:dyDescent="0.2">
      <c r="A513" s="240"/>
    </row>
    <row r="514" spans="1:1" x14ac:dyDescent="0.2">
      <c r="A514" s="240"/>
    </row>
    <row r="515" spans="1:1" x14ac:dyDescent="0.2">
      <c r="A515" s="240"/>
    </row>
    <row r="516" spans="1:1" x14ac:dyDescent="0.2">
      <c r="A516" s="240"/>
    </row>
    <row r="517" spans="1:1" x14ac:dyDescent="0.2">
      <c r="A517" s="240"/>
    </row>
    <row r="518" spans="1:1" x14ac:dyDescent="0.2">
      <c r="A518" s="240"/>
    </row>
    <row r="519" spans="1:1" x14ac:dyDescent="0.2">
      <c r="A519" s="240"/>
    </row>
    <row r="520" spans="1:1" x14ac:dyDescent="0.2">
      <c r="A520" s="240"/>
    </row>
    <row r="521" spans="1:1" x14ac:dyDescent="0.2">
      <c r="A521" s="240"/>
    </row>
    <row r="522" spans="1:1" x14ac:dyDescent="0.2">
      <c r="A522" s="240"/>
    </row>
    <row r="523" spans="1:1" x14ac:dyDescent="0.2">
      <c r="A523" s="240"/>
    </row>
    <row r="524" spans="1:1" x14ac:dyDescent="0.2">
      <c r="A524" s="240"/>
    </row>
    <row r="525" spans="1:1" x14ac:dyDescent="0.2">
      <c r="A525" s="240"/>
    </row>
    <row r="526" spans="1:1" x14ac:dyDescent="0.2">
      <c r="A526" s="240"/>
    </row>
  </sheetData>
  <mergeCells count="7">
    <mergeCell ref="B13:C13"/>
    <mergeCell ref="C1:C3"/>
    <mergeCell ref="A4:C4"/>
    <mergeCell ref="B7:C7"/>
    <mergeCell ref="A8:C8"/>
    <mergeCell ref="B11:C11"/>
    <mergeCell ref="B12:C12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40"/>
  <sheetViews>
    <sheetView zoomScaleNormal="100" zoomScaleSheetLayoutView="100" workbookViewId="0">
      <selection activeCell="F8" sqref="F8"/>
    </sheetView>
  </sheetViews>
  <sheetFormatPr defaultRowHeight="12.75" x14ac:dyDescent="0.2"/>
  <cols>
    <col min="1" max="1" width="51" style="239" customWidth="1"/>
    <col min="2" max="2" width="15.85546875" style="239" customWidth="1"/>
    <col min="3" max="3" width="12" style="239" customWidth="1"/>
    <col min="4" max="16384" width="9.140625" style="239"/>
  </cols>
  <sheetData>
    <row r="1" spans="1:3" ht="18.75" customHeight="1" x14ac:dyDescent="0.2">
      <c r="B1" s="343" t="s">
        <v>734</v>
      </c>
      <c r="C1" s="343"/>
    </row>
    <row r="2" spans="1:3" ht="18.75" customHeight="1" x14ac:dyDescent="0.2">
      <c r="B2" s="343"/>
      <c r="C2" s="343"/>
    </row>
    <row r="3" spans="1:3" ht="83.25" customHeight="1" x14ac:dyDescent="0.2">
      <c r="B3" s="343"/>
      <c r="C3" s="343"/>
    </row>
    <row r="4" spans="1:3" ht="55.5" customHeight="1" x14ac:dyDescent="0.2">
      <c r="A4" s="345" t="s">
        <v>730</v>
      </c>
      <c r="B4" s="345"/>
      <c r="C4" s="345"/>
    </row>
    <row r="7" spans="1:3" x14ac:dyDescent="0.2">
      <c r="B7" s="353" t="s">
        <v>729</v>
      </c>
      <c r="C7" s="353"/>
    </row>
    <row r="8" spans="1:3" ht="48.75" customHeight="1" x14ac:dyDescent="0.2">
      <c r="A8" s="345" t="s">
        <v>728</v>
      </c>
      <c r="B8" s="345"/>
      <c r="C8" s="345"/>
    </row>
    <row r="9" spans="1:3" ht="15.75" x14ac:dyDescent="0.2">
      <c r="A9" s="314"/>
    </row>
    <row r="10" spans="1:3" ht="15.75" customHeight="1" x14ac:dyDescent="0.2">
      <c r="A10" s="251"/>
      <c r="B10" s="315" t="s">
        <v>618</v>
      </c>
    </row>
    <row r="11" spans="1:3" ht="15.75" x14ac:dyDescent="0.2">
      <c r="A11" s="250" t="s">
        <v>617</v>
      </c>
      <c r="B11" s="316" t="s">
        <v>616</v>
      </c>
    </row>
    <row r="12" spans="1:3" ht="15.75" x14ac:dyDescent="0.25">
      <c r="A12" s="247" t="s">
        <v>615</v>
      </c>
      <c r="B12" s="317">
        <v>598</v>
      </c>
    </row>
    <row r="13" spans="1:3" ht="15.75" x14ac:dyDescent="0.25">
      <c r="A13" s="247" t="s">
        <v>614</v>
      </c>
      <c r="B13" s="317">
        <v>81.400000000000006</v>
      </c>
    </row>
    <row r="14" spans="1:3" ht="15.75" x14ac:dyDescent="0.25">
      <c r="A14" s="247" t="s">
        <v>613</v>
      </c>
      <c r="B14" s="317">
        <v>81.5</v>
      </c>
    </row>
    <row r="15" spans="1:3" ht="15.75" x14ac:dyDescent="0.25">
      <c r="A15" s="247" t="s">
        <v>612</v>
      </c>
      <c r="B15" s="317">
        <v>81.400000000000006</v>
      </c>
    </row>
    <row r="16" spans="1:3" ht="15.75" x14ac:dyDescent="0.25">
      <c r="A16" s="247" t="s">
        <v>611</v>
      </c>
      <c r="B16" s="317">
        <v>81.5</v>
      </c>
    </row>
    <row r="17" spans="1:2" ht="15.75" x14ac:dyDescent="0.25">
      <c r="A17" s="247" t="s">
        <v>610</v>
      </c>
      <c r="B17" s="317">
        <v>81.400000000000006</v>
      </c>
    </row>
    <row r="18" spans="1:2" ht="15.75" x14ac:dyDescent="0.25">
      <c r="A18" s="243" t="s">
        <v>609</v>
      </c>
      <c r="B18" s="317">
        <v>81.5</v>
      </c>
    </row>
    <row r="19" spans="1:2" ht="15.75" x14ac:dyDescent="0.25">
      <c r="A19" s="246" t="s">
        <v>608</v>
      </c>
      <c r="B19" s="317">
        <v>81.400000000000006</v>
      </c>
    </row>
    <row r="20" spans="1:2" ht="15.75" x14ac:dyDescent="0.25">
      <c r="A20" s="243" t="s">
        <v>607</v>
      </c>
      <c r="B20" s="317">
        <v>81.5</v>
      </c>
    </row>
    <row r="21" spans="1:2" ht="15.75" x14ac:dyDescent="0.25">
      <c r="A21" s="243" t="s">
        <v>606</v>
      </c>
      <c r="B21" s="317">
        <v>81.5</v>
      </c>
    </row>
    <row r="22" spans="1:2" ht="15.75" x14ac:dyDescent="0.25">
      <c r="A22" s="243" t="s">
        <v>605</v>
      </c>
      <c r="B22" s="317">
        <v>81.5</v>
      </c>
    </row>
    <row r="23" spans="1:2" ht="15.75" x14ac:dyDescent="0.25">
      <c r="A23" s="243" t="s">
        <v>604</v>
      </c>
      <c r="B23" s="317">
        <v>81.400000000000006</v>
      </c>
    </row>
    <row r="24" spans="1:2" ht="15.75" x14ac:dyDescent="0.25">
      <c r="A24" s="243" t="s">
        <v>603</v>
      </c>
      <c r="B24" s="317">
        <v>81.400000000000006</v>
      </c>
    </row>
    <row r="25" spans="1:2" ht="15.75" x14ac:dyDescent="0.25">
      <c r="A25" s="243" t="s">
        <v>602</v>
      </c>
      <c r="B25" s="317">
        <v>81.400000000000006</v>
      </c>
    </row>
    <row r="26" spans="1:2" ht="15.75" x14ac:dyDescent="0.25">
      <c r="A26" s="243" t="s">
        <v>601</v>
      </c>
      <c r="B26" s="317">
        <v>81.400000000000006</v>
      </c>
    </row>
    <row r="27" spans="1:2" s="248" customFormat="1" ht="15.75" x14ac:dyDescent="0.25">
      <c r="A27" s="242" t="s">
        <v>600</v>
      </c>
      <c r="B27" s="324">
        <f>SUM(B12:B26)</f>
        <v>1738.2000000000003</v>
      </c>
    </row>
    <row r="28" spans="1:2" ht="15.75" x14ac:dyDescent="0.25">
      <c r="A28" s="241"/>
    </row>
    <row r="29" spans="1:2" ht="15.75" x14ac:dyDescent="0.25">
      <c r="A29" s="241"/>
    </row>
    <row r="30" spans="1:2" ht="15.75" x14ac:dyDescent="0.25">
      <c r="A30" s="241"/>
    </row>
    <row r="31" spans="1:2" ht="15.75" x14ac:dyDescent="0.25">
      <c r="A31" s="241"/>
    </row>
    <row r="32" spans="1:2" ht="15.75" x14ac:dyDescent="0.25">
      <c r="A32" s="241"/>
    </row>
    <row r="33" spans="1:1" ht="15.75" x14ac:dyDescent="0.25">
      <c r="A33" s="241"/>
    </row>
    <row r="34" spans="1:1" ht="15.75" x14ac:dyDescent="0.25">
      <c r="A34" s="241"/>
    </row>
    <row r="35" spans="1:1" ht="15.75" x14ac:dyDescent="0.25">
      <c r="A35" s="241"/>
    </row>
    <row r="36" spans="1:1" ht="15.75" x14ac:dyDescent="0.25">
      <c r="A36" s="241"/>
    </row>
    <row r="37" spans="1:1" ht="15.75" x14ac:dyDescent="0.25">
      <c r="A37" s="241"/>
    </row>
    <row r="38" spans="1:1" ht="15.75" x14ac:dyDescent="0.25">
      <c r="A38" s="241"/>
    </row>
    <row r="39" spans="1:1" ht="15.75" x14ac:dyDescent="0.25">
      <c r="A39" s="241"/>
    </row>
    <row r="40" spans="1:1" ht="15.75" x14ac:dyDescent="0.25">
      <c r="A40" s="241"/>
    </row>
    <row r="41" spans="1:1" ht="15.75" x14ac:dyDescent="0.25">
      <c r="A41" s="241"/>
    </row>
    <row r="42" spans="1:1" ht="15.75" x14ac:dyDescent="0.25">
      <c r="A42" s="241"/>
    </row>
    <row r="43" spans="1:1" ht="15.75" x14ac:dyDescent="0.25">
      <c r="A43" s="241"/>
    </row>
    <row r="44" spans="1:1" ht="15.75" x14ac:dyDescent="0.25">
      <c r="A44" s="241"/>
    </row>
    <row r="45" spans="1:1" ht="15.75" x14ac:dyDescent="0.25">
      <c r="A45" s="241"/>
    </row>
    <row r="46" spans="1:1" ht="15.75" x14ac:dyDescent="0.25">
      <c r="A46" s="241"/>
    </row>
    <row r="47" spans="1:1" ht="15.75" x14ac:dyDescent="0.25">
      <c r="A47" s="241"/>
    </row>
    <row r="48" spans="1:1" ht="15.75" x14ac:dyDescent="0.25">
      <c r="A48" s="241"/>
    </row>
    <row r="49" spans="1:1" ht="15.75" x14ac:dyDescent="0.25">
      <c r="A49" s="241"/>
    </row>
    <row r="50" spans="1:1" ht="15.75" x14ac:dyDescent="0.25">
      <c r="A50" s="241"/>
    </row>
    <row r="51" spans="1:1" ht="15.75" x14ac:dyDescent="0.25">
      <c r="A51" s="241"/>
    </row>
    <row r="52" spans="1:1" ht="15.75" x14ac:dyDescent="0.25">
      <c r="A52" s="241"/>
    </row>
    <row r="53" spans="1:1" ht="15.75" x14ac:dyDescent="0.25">
      <c r="A53" s="241"/>
    </row>
    <row r="54" spans="1:1" ht="15.75" x14ac:dyDescent="0.25">
      <c r="A54" s="241"/>
    </row>
    <row r="55" spans="1:1" ht="15.75" x14ac:dyDescent="0.25">
      <c r="A55" s="241"/>
    </row>
    <row r="56" spans="1:1" ht="15.75" x14ac:dyDescent="0.25">
      <c r="A56" s="241"/>
    </row>
    <row r="57" spans="1:1" ht="15.75" x14ac:dyDescent="0.25">
      <c r="A57" s="241"/>
    </row>
    <row r="58" spans="1:1" ht="15.75" x14ac:dyDescent="0.25">
      <c r="A58" s="241"/>
    </row>
    <row r="59" spans="1:1" ht="15.75" x14ac:dyDescent="0.25">
      <c r="A59" s="241"/>
    </row>
    <row r="60" spans="1:1" ht="15.75" x14ac:dyDescent="0.25">
      <c r="A60" s="241"/>
    </row>
    <row r="61" spans="1:1" ht="15.75" x14ac:dyDescent="0.25">
      <c r="A61" s="241"/>
    </row>
    <row r="62" spans="1:1" ht="15.75" x14ac:dyDescent="0.25">
      <c r="A62" s="241"/>
    </row>
    <row r="63" spans="1:1" ht="15.75" x14ac:dyDescent="0.25">
      <c r="A63" s="241"/>
    </row>
    <row r="64" spans="1:1" ht="15.75" x14ac:dyDescent="0.25">
      <c r="A64" s="241"/>
    </row>
    <row r="65" spans="1:1" ht="15.75" x14ac:dyDescent="0.25">
      <c r="A65" s="241"/>
    </row>
    <row r="66" spans="1:1" ht="15.75" x14ac:dyDescent="0.25">
      <c r="A66" s="241"/>
    </row>
    <row r="67" spans="1:1" ht="15.75" x14ac:dyDescent="0.25">
      <c r="A67" s="241"/>
    </row>
    <row r="68" spans="1:1" ht="15.75" x14ac:dyDescent="0.25">
      <c r="A68" s="241"/>
    </row>
    <row r="69" spans="1:1" ht="15.75" x14ac:dyDescent="0.25">
      <c r="A69" s="241"/>
    </row>
    <row r="70" spans="1:1" ht="15.75" x14ac:dyDescent="0.25">
      <c r="A70" s="241"/>
    </row>
    <row r="71" spans="1:1" ht="15.75" x14ac:dyDescent="0.25">
      <c r="A71" s="241"/>
    </row>
    <row r="72" spans="1:1" ht="15.75" x14ac:dyDescent="0.25">
      <c r="A72" s="241"/>
    </row>
    <row r="73" spans="1:1" ht="15.75" x14ac:dyDescent="0.25">
      <c r="A73" s="241"/>
    </row>
    <row r="74" spans="1:1" ht="15.75" x14ac:dyDescent="0.25">
      <c r="A74" s="241"/>
    </row>
    <row r="75" spans="1:1" ht="15.75" x14ac:dyDescent="0.25">
      <c r="A75" s="241"/>
    </row>
    <row r="76" spans="1:1" ht="15.75" x14ac:dyDescent="0.25">
      <c r="A76" s="241"/>
    </row>
    <row r="77" spans="1:1" ht="15.75" x14ac:dyDescent="0.25">
      <c r="A77" s="241"/>
    </row>
    <row r="78" spans="1:1" ht="15.75" x14ac:dyDescent="0.25">
      <c r="A78" s="241"/>
    </row>
    <row r="79" spans="1:1" ht="15.75" x14ac:dyDescent="0.25">
      <c r="A79" s="241"/>
    </row>
    <row r="80" spans="1:1" ht="15.75" x14ac:dyDescent="0.25">
      <c r="A80" s="241"/>
    </row>
    <row r="81" spans="1:1" ht="15.75" x14ac:dyDescent="0.25">
      <c r="A81" s="241"/>
    </row>
    <row r="82" spans="1:1" ht="15.75" x14ac:dyDescent="0.25">
      <c r="A82" s="241"/>
    </row>
    <row r="83" spans="1:1" ht="15.75" x14ac:dyDescent="0.25">
      <c r="A83" s="241"/>
    </row>
    <row r="84" spans="1:1" ht="15.75" x14ac:dyDescent="0.25">
      <c r="A84" s="241"/>
    </row>
    <row r="85" spans="1:1" ht="15.75" x14ac:dyDescent="0.25">
      <c r="A85" s="241"/>
    </row>
    <row r="86" spans="1:1" ht="15.75" x14ac:dyDescent="0.25">
      <c r="A86" s="241"/>
    </row>
    <row r="87" spans="1:1" ht="15.75" x14ac:dyDescent="0.25">
      <c r="A87" s="241"/>
    </row>
    <row r="88" spans="1:1" ht="15.75" x14ac:dyDescent="0.25">
      <c r="A88" s="241"/>
    </row>
    <row r="89" spans="1:1" ht="15.75" x14ac:dyDescent="0.25">
      <c r="A89" s="241"/>
    </row>
    <row r="90" spans="1:1" ht="15.75" x14ac:dyDescent="0.25">
      <c r="A90" s="241"/>
    </row>
    <row r="91" spans="1:1" ht="15.75" x14ac:dyDescent="0.25">
      <c r="A91" s="241"/>
    </row>
    <row r="92" spans="1:1" ht="15.75" x14ac:dyDescent="0.25">
      <c r="A92" s="241"/>
    </row>
    <row r="93" spans="1:1" ht="15.75" x14ac:dyDescent="0.25">
      <c r="A93" s="241"/>
    </row>
    <row r="94" spans="1:1" ht="15.75" x14ac:dyDescent="0.25">
      <c r="A94" s="241"/>
    </row>
    <row r="95" spans="1:1" ht="15.75" x14ac:dyDescent="0.25">
      <c r="A95" s="241"/>
    </row>
    <row r="96" spans="1:1" ht="15.75" x14ac:dyDescent="0.25">
      <c r="A96" s="241"/>
    </row>
    <row r="97" spans="1:1" ht="15.75" x14ac:dyDescent="0.25">
      <c r="A97" s="241"/>
    </row>
    <row r="98" spans="1:1" ht="15.75" x14ac:dyDescent="0.25">
      <c r="A98" s="241"/>
    </row>
    <row r="99" spans="1:1" ht="15.75" x14ac:dyDescent="0.25">
      <c r="A99" s="241"/>
    </row>
    <row r="100" spans="1:1" ht="15.75" x14ac:dyDescent="0.25">
      <c r="A100" s="241"/>
    </row>
    <row r="101" spans="1:1" ht="15.75" x14ac:dyDescent="0.25">
      <c r="A101" s="241"/>
    </row>
    <row r="102" spans="1:1" ht="15.75" x14ac:dyDescent="0.25">
      <c r="A102" s="241"/>
    </row>
    <row r="103" spans="1:1" ht="15.75" x14ac:dyDescent="0.25">
      <c r="A103" s="241"/>
    </row>
    <row r="104" spans="1:1" ht="15.75" x14ac:dyDescent="0.25">
      <c r="A104" s="241"/>
    </row>
    <row r="105" spans="1:1" ht="15.75" x14ac:dyDescent="0.25">
      <c r="A105" s="241"/>
    </row>
    <row r="106" spans="1:1" ht="15.75" x14ac:dyDescent="0.25">
      <c r="A106" s="241"/>
    </row>
    <row r="107" spans="1:1" ht="15.75" x14ac:dyDescent="0.25">
      <c r="A107" s="241"/>
    </row>
    <row r="108" spans="1:1" ht="15.75" x14ac:dyDescent="0.25">
      <c r="A108" s="241"/>
    </row>
    <row r="109" spans="1:1" ht="15.75" x14ac:dyDescent="0.25">
      <c r="A109" s="241"/>
    </row>
    <row r="110" spans="1:1" ht="15.75" x14ac:dyDescent="0.25">
      <c r="A110" s="241"/>
    </row>
    <row r="111" spans="1:1" ht="15.75" x14ac:dyDescent="0.25">
      <c r="A111" s="241"/>
    </row>
    <row r="112" spans="1:1" ht="15.75" x14ac:dyDescent="0.25">
      <c r="A112" s="241"/>
    </row>
    <row r="113" spans="1:1" ht="15.75" x14ac:dyDescent="0.25">
      <c r="A113" s="241"/>
    </row>
    <row r="114" spans="1:1" ht="15.75" x14ac:dyDescent="0.25">
      <c r="A114" s="241"/>
    </row>
    <row r="115" spans="1:1" ht="15.75" x14ac:dyDescent="0.25">
      <c r="A115" s="241"/>
    </row>
    <row r="116" spans="1:1" ht="15.75" x14ac:dyDescent="0.25">
      <c r="A116" s="241"/>
    </row>
    <row r="117" spans="1:1" ht="15.75" x14ac:dyDescent="0.25">
      <c r="A117" s="241"/>
    </row>
    <row r="118" spans="1:1" ht="15.75" x14ac:dyDescent="0.25">
      <c r="A118" s="241"/>
    </row>
    <row r="119" spans="1:1" ht="15.75" x14ac:dyDescent="0.25">
      <c r="A119" s="241"/>
    </row>
    <row r="120" spans="1:1" ht="15.75" x14ac:dyDescent="0.25">
      <c r="A120" s="241"/>
    </row>
    <row r="121" spans="1:1" ht="15.75" x14ac:dyDescent="0.25">
      <c r="A121" s="241"/>
    </row>
    <row r="122" spans="1:1" ht="15.75" x14ac:dyDescent="0.25">
      <c r="A122" s="241"/>
    </row>
    <row r="123" spans="1:1" ht="15.75" x14ac:dyDescent="0.25">
      <c r="A123" s="241"/>
    </row>
    <row r="124" spans="1:1" ht="15.75" x14ac:dyDescent="0.25">
      <c r="A124" s="241"/>
    </row>
    <row r="125" spans="1:1" ht="15.75" x14ac:dyDescent="0.25">
      <c r="A125" s="241"/>
    </row>
    <row r="126" spans="1:1" ht="15.75" x14ac:dyDescent="0.25">
      <c r="A126" s="241"/>
    </row>
    <row r="127" spans="1:1" ht="15.75" x14ac:dyDescent="0.25">
      <c r="A127" s="241"/>
    </row>
    <row r="128" spans="1:1" ht="15.75" x14ac:dyDescent="0.25">
      <c r="A128" s="241"/>
    </row>
    <row r="129" spans="1:1" ht="15.75" x14ac:dyDescent="0.25">
      <c r="A129" s="241"/>
    </row>
    <row r="130" spans="1:1" ht="15.75" x14ac:dyDescent="0.25">
      <c r="A130" s="241"/>
    </row>
    <row r="131" spans="1:1" ht="15.75" x14ac:dyDescent="0.25">
      <c r="A131" s="241"/>
    </row>
    <row r="132" spans="1:1" ht="15.75" x14ac:dyDescent="0.25">
      <c r="A132" s="241"/>
    </row>
    <row r="133" spans="1:1" ht="15.75" x14ac:dyDescent="0.25">
      <c r="A133" s="241"/>
    </row>
    <row r="134" spans="1:1" ht="15.75" x14ac:dyDescent="0.25">
      <c r="A134" s="241"/>
    </row>
    <row r="135" spans="1:1" ht="15.75" x14ac:dyDescent="0.25">
      <c r="A135" s="241"/>
    </row>
    <row r="136" spans="1:1" ht="15.75" x14ac:dyDescent="0.25">
      <c r="A136" s="241"/>
    </row>
    <row r="137" spans="1:1" ht="15.75" x14ac:dyDescent="0.25">
      <c r="A137" s="241"/>
    </row>
    <row r="138" spans="1:1" ht="15.75" x14ac:dyDescent="0.25">
      <c r="A138" s="241"/>
    </row>
    <row r="139" spans="1:1" ht="15.75" x14ac:dyDescent="0.25">
      <c r="A139" s="241"/>
    </row>
    <row r="140" spans="1:1" ht="15.75" x14ac:dyDescent="0.25">
      <c r="A140" s="241"/>
    </row>
    <row r="141" spans="1:1" ht="15.75" x14ac:dyDescent="0.25">
      <c r="A141" s="241"/>
    </row>
    <row r="142" spans="1:1" ht="15.75" x14ac:dyDescent="0.25">
      <c r="A142" s="241"/>
    </row>
    <row r="143" spans="1:1" ht="15.75" x14ac:dyDescent="0.25">
      <c r="A143" s="241"/>
    </row>
    <row r="144" spans="1:1" ht="15.75" x14ac:dyDescent="0.25">
      <c r="A144" s="241"/>
    </row>
    <row r="145" spans="1:1" ht="15.75" x14ac:dyDescent="0.25">
      <c r="A145" s="241"/>
    </row>
    <row r="146" spans="1:1" ht="15.75" x14ac:dyDescent="0.25">
      <c r="A146" s="241"/>
    </row>
    <row r="147" spans="1:1" ht="15.75" x14ac:dyDescent="0.25">
      <c r="A147" s="241"/>
    </row>
    <row r="148" spans="1:1" ht="15.75" x14ac:dyDescent="0.25">
      <c r="A148" s="241"/>
    </row>
    <row r="149" spans="1:1" ht="15.75" x14ac:dyDescent="0.25">
      <c r="A149" s="241"/>
    </row>
    <row r="150" spans="1:1" ht="15.75" x14ac:dyDescent="0.25">
      <c r="A150" s="241"/>
    </row>
    <row r="151" spans="1:1" ht="15.75" x14ac:dyDescent="0.25">
      <c r="A151" s="241"/>
    </row>
    <row r="152" spans="1:1" ht="15.75" x14ac:dyDescent="0.25">
      <c r="A152" s="241"/>
    </row>
    <row r="153" spans="1:1" ht="15.75" x14ac:dyDescent="0.25">
      <c r="A153" s="241"/>
    </row>
    <row r="154" spans="1:1" ht="15.75" x14ac:dyDescent="0.25">
      <c r="A154" s="241"/>
    </row>
    <row r="155" spans="1:1" ht="15.75" x14ac:dyDescent="0.25">
      <c r="A155" s="241"/>
    </row>
    <row r="156" spans="1:1" ht="15.75" x14ac:dyDescent="0.25">
      <c r="A156" s="241"/>
    </row>
    <row r="157" spans="1:1" ht="15.75" x14ac:dyDescent="0.25">
      <c r="A157" s="241"/>
    </row>
    <row r="158" spans="1:1" ht="15.75" x14ac:dyDescent="0.25">
      <c r="A158" s="241"/>
    </row>
    <row r="159" spans="1:1" ht="15.75" x14ac:dyDescent="0.25">
      <c r="A159" s="241"/>
    </row>
    <row r="160" spans="1:1" ht="15.75" x14ac:dyDescent="0.25">
      <c r="A160" s="241"/>
    </row>
    <row r="161" spans="1:1" ht="15.75" x14ac:dyDescent="0.25">
      <c r="A161" s="241"/>
    </row>
    <row r="162" spans="1:1" ht="15.75" x14ac:dyDescent="0.25">
      <c r="A162" s="241"/>
    </row>
    <row r="163" spans="1:1" ht="15.75" x14ac:dyDescent="0.25">
      <c r="A163" s="241"/>
    </row>
    <row r="164" spans="1:1" ht="15.75" x14ac:dyDescent="0.25">
      <c r="A164" s="241"/>
    </row>
    <row r="165" spans="1:1" ht="15.75" x14ac:dyDescent="0.25">
      <c r="A165" s="241"/>
    </row>
    <row r="166" spans="1:1" ht="15.75" x14ac:dyDescent="0.25">
      <c r="A166" s="241"/>
    </row>
    <row r="167" spans="1:1" ht="15.75" x14ac:dyDescent="0.25">
      <c r="A167" s="241"/>
    </row>
    <row r="168" spans="1:1" ht="15.75" x14ac:dyDescent="0.25">
      <c r="A168" s="241"/>
    </row>
    <row r="169" spans="1:1" ht="15.75" x14ac:dyDescent="0.25">
      <c r="A169" s="241"/>
    </row>
    <row r="170" spans="1:1" ht="15.75" x14ac:dyDescent="0.25">
      <c r="A170" s="241"/>
    </row>
    <row r="171" spans="1:1" ht="15.75" x14ac:dyDescent="0.25">
      <c r="A171" s="241"/>
    </row>
    <row r="172" spans="1:1" ht="15.75" x14ac:dyDescent="0.25">
      <c r="A172" s="241"/>
    </row>
    <row r="173" spans="1:1" ht="15.75" x14ac:dyDescent="0.25">
      <c r="A173" s="241"/>
    </row>
    <row r="174" spans="1:1" ht="15.75" x14ac:dyDescent="0.25">
      <c r="A174" s="241"/>
    </row>
    <row r="175" spans="1:1" ht="15.75" x14ac:dyDescent="0.25">
      <c r="A175" s="241"/>
    </row>
    <row r="176" spans="1:1" ht="15.75" x14ac:dyDescent="0.25">
      <c r="A176" s="241"/>
    </row>
    <row r="177" spans="1:1" ht="15.75" x14ac:dyDescent="0.25">
      <c r="A177" s="241"/>
    </row>
    <row r="178" spans="1:1" ht="15.75" x14ac:dyDescent="0.25">
      <c r="A178" s="241"/>
    </row>
    <row r="179" spans="1:1" ht="15.75" x14ac:dyDescent="0.25">
      <c r="A179" s="241"/>
    </row>
    <row r="180" spans="1:1" ht="15.75" x14ac:dyDescent="0.25">
      <c r="A180" s="241"/>
    </row>
    <row r="181" spans="1:1" ht="15.75" x14ac:dyDescent="0.25">
      <c r="A181" s="241"/>
    </row>
    <row r="182" spans="1:1" ht="15.75" x14ac:dyDescent="0.25">
      <c r="A182" s="241"/>
    </row>
    <row r="183" spans="1:1" ht="15.75" x14ac:dyDescent="0.25">
      <c r="A183" s="241"/>
    </row>
    <row r="184" spans="1:1" ht="15.75" x14ac:dyDescent="0.25">
      <c r="A184" s="241"/>
    </row>
    <row r="185" spans="1:1" ht="15.75" x14ac:dyDescent="0.25">
      <c r="A185" s="241"/>
    </row>
    <row r="186" spans="1:1" ht="15.75" x14ac:dyDescent="0.25">
      <c r="A186" s="241"/>
    </row>
    <row r="187" spans="1:1" ht="15.75" x14ac:dyDescent="0.25">
      <c r="A187" s="241"/>
    </row>
    <row r="188" spans="1:1" ht="15.75" x14ac:dyDescent="0.25">
      <c r="A188" s="241"/>
    </row>
    <row r="189" spans="1:1" ht="15.75" x14ac:dyDescent="0.25">
      <c r="A189" s="241"/>
    </row>
    <row r="190" spans="1:1" ht="15.75" x14ac:dyDescent="0.25">
      <c r="A190" s="241"/>
    </row>
    <row r="191" spans="1:1" ht="15.75" x14ac:dyDescent="0.25">
      <c r="A191" s="241"/>
    </row>
    <row r="192" spans="1:1" ht="15.75" x14ac:dyDescent="0.25">
      <c r="A192" s="241"/>
    </row>
    <row r="193" spans="1:1" ht="15.75" x14ac:dyDescent="0.25">
      <c r="A193" s="241"/>
    </row>
    <row r="194" spans="1:1" ht="15.75" x14ac:dyDescent="0.25">
      <c r="A194" s="241"/>
    </row>
    <row r="195" spans="1:1" ht="15.75" x14ac:dyDescent="0.25">
      <c r="A195" s="241"/>
    </row>
    <row r="196" spans="1:1" ht="15.75" x14ac:dyDescent="0.25">
      <c r="A196" s="241"/>
    </row>
    <row r="197" spans="1:1" ht="15.75" x14ac:dyDescent="0.25">
      <c r="A197" s="241"/>
    </row>
    <row r="198" spans="1:1" ht="15.75" x14ac:dyDescent="0.25">
      <c r="A198" s="241"/>
    </row>
    <row r="199" spans="1:1" ht="15.75" x14ac:dyDescent="0.25">
      <c r="A199" s="241"/>
    </row>
    <row r="200" spans="1:1" ht="15.75" x14ac:dyDescent="0.25">
      <c r="A200" s="241"/>
    </row>
    <row r="201" spans="1:1" ht="15.75" x14ac:dyDescent="0.25">
      <c r="A201" s="241"/>
    </row>
    <row r="202" spans="1:1" ht="15.75" x14ac:dyDescent="0.25">
      <c r="A202" s="241"/>
    </row>
    <row r="203" spans="1:1" ht="15.75" x14ac:dyDescent="0.25">
      <c r="A203" s="241"/>
    </row>
    <row r="204" spans="1:1" ht="15.75" x14ac:dyDescent="0.25">
      <c r="A204" s="241"/>
    </row>
    <row r="205" spans="1:1" ht="15.75" x14ac:dyDescent="0.25">
      <c r="A205" s="241"/>
    </row>
    <row r="206" spans="1:1" ht="15.75" x14ac:dyDescent="0.25">
      <c r="A206" s="241"/>
    </row>
    <row r="207" spans="1:1" ht="15.75" x14ac:dyDescent="0.25">
      <c r="A207" s="241"/>
    </row>
    <row r="208" spans="1:1" ht="15.75" x14ac:dyDescent="0.25">
      <c r="A208" s="241"/>
    </row>
    <row r="209" spans="1:1" ht="15.75" x14ac:dyDescent="0.25">
      <c r="A209" s="241"/>
    </row>
    <row r="210" spans="1:1" ht="15.75" x14ac:dyDescent="0.25">
      <c r="A210" s="241"/>
    </row>
    <row r="211" spans="1:1" ht="15.75" x14ac:dyDescent="0.25">
      <c r="A211" s="241"/>
    </row>
    <row r="212" spans="1:1" ht="15.75" x14ac:dyDescent="0.25">
      <c r="A212" s="241"/>
    </row>
    <row r="213" spans="1:1" ht="15.75" x14ac:dyDescent="0.25">
      <c r="A213" s="241"/>
    </row>
    <row r="214" spans="1:1" ht="15.75" x14ac:dyDescent="0.25">
      <c r="A214" s="241"/>
    </row>
    <row r="215" spans="1:1" ht="15.75" x14ac:dyDescent="0.25">
      <c r="A215" s="241"/>
    </row>
    <row r="216" spans="1:1" ht="15.75" x14ac:dyDescent="0.25">
      <c r="A216" s="241"/>
    </row>
    <row r="217" spans="1:1" ht="15.75" x14ac:dyDescent="0.25">
      <c r="A217" s="241"/>
    </row>
    <row r="218" spans="1:1" ht="15.75" x14ac:dyDescent="0.25">
      <c r="A218" s="241"/>
    </row>
    <row r="219" spans="1:1" ht="15.75" x14ac:dyDescent="0.25">
      <c r="A219" s="241"/>
    </row>
    <row r="220" spans="1:1" ht="15.75" x14ac:dyDescent="0.25">
      <c r="A220" s="241"/>
    </row>
    <row r="221" spans="1:1" ht="15.75" x14ac:dyDescent="0.25">
      <c r="A221" s="241"/>
    </row>
    <row r="222" spans="1:1" ht="15.75" x14ac:dyDescent="0.25">
      <c r="A222" s="241"/>
    </row>
    <row r="223" spans="1:1" ht="15.75" x14ac:dyDescent="0.25">
      <c r="A223" s="241"/>
    </row>
    <row r="224" spans="1:1" ht="15.75" x14ac:dyDescent="0.25">
      <c r="A224" s="241"/>
    </row>
    <row r="225" spans="1:1" ht="15.75" x14ac:dyDescent="0.25">
      <c r="A225" s="241"/>
    </row>
    <row r="226" spans="1:1" ht="15.75" x14ac:dyDescent="0.25">
      <c r="A226" s="241"/>
    </row>
    <row r="227" spans="1:1" ht="15.75" x14ac:dyDescent="0.25">
      <c r="A227" s="241"/>
    </row>
    <row r="228" spans="1:1" ht="15.75" x14ac:dyDescent="0.25">
      <c r="A228" s="241"/>
    </row>
    <row r="229" spans="1:1" ht="15.75" x14ac:dyDescent="0.25">
      <c r="A229" s="241"/>
    </row>
    <row r="230" spans="1:1" ht="15.75" x14ac:dyDescent="0.25">
      <c r="A230" s="241"/>
    </row>
    <row r="231" spans="1:1" ht="15.75" x14ac:dyDescent="0.25">
      <c r="A231" s="241"/>
    </row>
    <row r="232" spans="1:1" ht="15.75" x14ac:dyDescent="0.25">
      <c r="A232" s="241"/>
    </row>
    <row r="233" spans="1:1" ht="15.75" x14ac:dyDescent="0.25">
      <c r="A233" s="241"/>
    </row>
    <row r="234" spans="1:1" ht="15.75" x14ac:dyDescent="0.25">
      <c r="A234" s="241"/>
    </row>
    <row r="235" spans="1:1" ht="15.75" x14ac:dyDescent="0.25">
      <c r="A235" s="241"/>
    </row>
    <row r="236" spans="1:1" ht="15.75" x14ac:dyDescent="0.25">
      <c r="A236" s="241"/>
    </row>
    <row r="237" spans="1:1" ht="15.75" x14ac:dyDescent="0.25">
      <c r="A237" s="241"/>
    </row>
    <row r="238" spans="1:1" ht="15.75" x14ac:dyDescent="0.25">
      <c r="A238" s="241"/>
    </row>
    <row r="239" spans="1:1" ht="15.75" x14ac:dyDescent="0.25">
      <c r="A239" s="241"/>
    </row>
    <row r="240" spans="1:1" ht="15.75" x14ac:dyDescent="0.25">
      <c r="A240" s="241"/>
    </row>
    <row r="241" spans="1:1" ht="15.75" x14ac:dyDescent="0.25">
      <c r="A241" s="241"/>
    </row>
    <row r="242" spans="1:1" ht="15.75" x14ac:dyDescent="0.25">
      <c r="A242" s="241"/>
    </row>
    <row r="243" spans="1:1" ht="15.75" x14ac:dyDescent="0.25">
      <c r="A243" s="241"/>
    </row>
    <row r="244" spans="1:1" ht="15.75" x14ac:dyDescent="0.25">
      <c r="A244" s="241"/>
    </row>
    <row r="245" spans="1:1" ht="15.75" x14ac:dyDescent="0.25">
      <c r="A245" s="241"/>
    </row>
    <row r="246" spans="1:1" ht="15.75" x14ac:dyDescent="0.25">
      <c r="A246" s="241"/>
    </row>
    <row r="247" spans="1:1" ht="15.75" x14ac:dyDescent="0.25">
      <c r="A247" s="241"/>
    </row>
    <row r="248" spans="1:1" ht="15.75" x14ac:dyDescent="0.25">
      <c r="A248" s="241"/>
    </row>
    <row r="249" spans="1:1" ht="15.75" x14ac:dyDescent="0.25">
      <c r="A249" s="241"/>
    </row>
    <row r="250" spans="1:1" ht="15.75" x14ac:dyDescent="0.25">
      <c r="A250" s="241"/>
    </row>
    <row r="251" spans="1:1" ht="15.75" x14ac:dyDescent="0.25">
      <c r="A251" s="241"/>
    </row>
    <row r="252" spans="1:1" ht="15.75" x14ac:dyDescent="0.25">
      <c r="A252" s="241"/>
    </row>
    <row r="253" spans="1:1" ht="15.75" x14ac:dyDescent="0.25">
      <c r="A253" s="241"/>
    </row>
    <row r="254" spans="1:1" ht="15.75" x14ac:dyDescent="0.25">
      <c r="A254" s="241"/>
    </row>
    <row r="255" spans="1:1" ht="15.75" x14ac:dyDescent="0.25">
      <c r="A255" s="241"/>
    </row>
    <row r="256" spans="1:1" ht="15.75" x14ac:dyDescent="0.25">
      <c r="A256" s="241"/>
    </row>
    <row r="257" spans="1:1" ht="15.75" x14ac:dyDescent="0.25">
      <c r="A257" s="241"/>
    </row>
    <row r="258" spans="1:1" ht="15.75" x14ac:dyDescent="0.25">
      <c r="A258" s="241"/>
    </row>
    <row r="259" spans="1:1" ht="15.75" x14ac:dyDescent="0.25">
      <c r="A259" s="241"/>
    </row>
    <row r="260" spans="1:1" ht="15.75" x14ac:dyDescent="0.25">
      <c r="A260" s="241"/>
    </row>
    <row r="261" spans="1:1" ht="15.75" x14ac:dyDescent="0.25">
      <c r="A261" s="241"/>
    </row>
    <row r="262" spans="1:1" ht="15.75" x14ac:dyDescent="0.25">
      <c r="A262" s="241"/>
    </row>
    <row r="263" spans="1:1" ht="15.75" x14ac:dyDescent="0.25">
      <c r="A263" s="241"/>
    </row>
    <row r="264" spans="1:1" ht="15.75" x14ac:dyDescent="0.25">
      <c r="A264" s="241"/>
    </row>
    <row r="265" spans="1:1" ht="15.75" x14ac:dyDescent="0.25">
      <c r="A265" s="241"/>
    </row>
    <row r="266" spans="1:1" ht="15.75" x14ac:dyDescent="0.25">
      <c r="A266" s="241"/>
    </row>
    <row r="267" spans="1:1" ht="15.75" x14ac:dyDescent="0.25">
      <c r="A267" s="241"/>
    </row>
    <row r="268" spans="1:1" ht="15.75" x14ac:dyDescent="0.25">
      <c r="A268" s="241"/>
    </row>
    <row r="269" spans="1:1" ht="15.75" x14ac:dyDescent="0.25">
      <c r="A269" s="241"/>
    </row>
    <row r="270" spans="1:1" ht="15.75" x14ac:dyDescent="0.25">
      <c r="A270" s="241"/>
    </row>
    <row r="271" spans="1:1" ht="15.75" x14ac:dyDescent="0.25">
      <c r="A271" s="241"/>
    </row>
    <row r="272" spans="1:1" ht="15.75" x14ac:dyDescent="0.25">
      <c r="A272" s="241"/>
    </row>
    <row r="273" spans="1:1" ht="15.75" x14ac:dyDescent="0.25">
      <c r="A273" s="241"/>
    </row>
    <row r="274" spans="1:1" ht="15.75" x14ac:dyDescent="0.25">
      <c r="A274" s="241"/>
    </row>
    <row r="275" spans="1:1" ht="15.75" x14ac:dyDescent="0.25">
      <c r="A275" s="241"/>
    </row>
    <row r="276" spans="1:1" ht="15.75" x14ac:dyDescent="0.25">
      <c r="A276" s="241"/>
    </row>
    <row r="277" spans="1:1" ht="15.75" x14ac:dyDescent="0.25">
      <c r="A277" s="241"/>
    </row>
    <row r="278" spans="1:1" ht="15.75" x14ac:dyDescent="0.25">
      <c r="A278" s="241"/>
    </row>
    <row r="279" spans="1:1" ht="15.75" x14ac:dyDescent="0.25">
      <c r="A279" s="241"/>
    </row>
    <row r="280" spans="1:1" ht="15.75" x14ac:dyDescent="0.25">
      <c r="A280" s="241"/>
    </row>
    <row r="281" spans="1:1" ht="15.75" x14ac:dyDescent="0.25">
      <c r="A281" s="241"/>
    </row>
    <row r="282" spans="1:1" ht="15.75" x14ac:dyDescent="0.25">
      <c r="A282" s="241"/>
    </row>
    <row r="283" spans="1:1" ht="15.75" x14ac:dyDescent="0.25">
      <c r="A283" s="241"/>
    </row>
    <row r="284" spans="1:1" ht="15.75" x14ac:dyDescent="0.25">
      <c r="A284" s="241"/>
    </row>
    <row r="285" spans="1:1" ht="15.75" x14ac:dyDescent="0.25">
      <c r="A285" s="241"/>
    </row>
    <row r="286" spans="1:1" ht="15.75" x14ac:dyDescent="0.25">
      <c r="A286" s="241"/>
    </row>
    <row r="287" spans="1:1" ht="15.75" x14ac:dyDescent="0.25">
      <c r="A287" s="241"/>
    </row>
    <row r="288" spans="1:1" ht="15.75" x14ac:dyDescent="0.25">
      <c r="A288" s="241"/>
    </row>
    <row r="289" spans="1:1" ht="15.75" x14ac:dyDescent="0.25">
      <c r="A289" s="241"/>
    </row>
    <row r="290" spans="1:1" ht="15.75" x14ac:dyDescent="0.25">
      <c r="A290" s="241"/>
    </row>
    <row r="291" spans="1:1" ht="15.75" x14ac:dyDescent="0.25">
      <c r="A291" s="241"/>
    </row>
    <row r="292" spans="1:1" ht="15.75" x14ac:dyDescent="0.25">
      <c r="A292" s="241"/>
    </row>
    <row r="293" spans="1:1" ht="15.75" x14ac:dyDescent="0.25">
      <c r="A293" s="241"/>
    </row>
    <row r="294" spans="1:1" ht="15.75" x14ac:dyDescent="0.25">
      <c r="A294" s="241"/>
    </row>
    <row r="295" spans="1:1" ht="15.75" x14ac:dyDescent="0.25">
      <c r="A295" s="241"/>
    </row>
    <row r="296" spans="1:1" ht="15.75" x14ac:dyDescent="0.25">
      <c r="A296" s="241"/>
    </row>
    <row r="297" spans="1:1" ht="15.75" x14ac:dyDescent="0.25">
      <c r="A297" s="241"/>
    </row>
    <row r="298" spans="1:1" ht="15.75" x14ac:dyDescent="0.25">
      <c r="A298" s="241"/>
    </row>
    <row r="299" spans="1:1" ht="15.75" x14ac:dyDescent="0.25">
      <c r="A299" s="241"/>
    </row>
    <row r="300" spans="1:1" ht="15.75" x14ac:dyDescent="0.25">
      <c r="A300" s="241"/>
    </row>
    <row r="301" spans="1:1" ht="15.75" x14ac:dyDescent="0.25">
      <c r="A301" s="241"/>
    </row>
    <row r="302" spans="1:1" ht="15.75" x14ac:dyDescent="0.25">
      <c r="A302" s="241"/>
    </row>
    <row r="303" spans="1:1" ht="15.75" x14ac:dyDescent="0.25">
      <c r="A303" s="241"/>
    </row>
    <row r="304" spans="1:1" ht="15.75" x14ac:dyDescent="0.25">
      <c r="A304" s="241"/>
    </row>
    <row r="305" spans="1:1" ht="15.75" x14ac:dyDescent="0.25">
      <c r="A305" s="241"/>
    </row>
    <row r="306" spans="1:1" ht="15.75" x14ac:dyDescent="0.25">
      <c r="A306" s="241"/>
    </row>
    <row r="307" spans="1:1" ht="15.75" x14ac:dyDescent="0.25">
      <c r="A307" s="241"/>
    </row>
    <row r="308" spans="1:1" ht="15.75" x14ac:dyDescent="0.25">
      <c r="A308" s="241"/>
    </row>
    <row r="309" spans="1:1" ht="15.75" x14ac:dyDescent="0.25">
      <c r="A309" s="241"/>
    </row>
    <row r="310" spans="1:1" ht="15.75" x14ac:dyDescent="0.25">
      <c r="A310" s="241"/>
    </row>
    <row r="311" spans="1:1" ht="15.75" x14ac:dyDescent="0.25">
      <c r="A311" s="241"/>
    </row>
    <row r="312" spans="1:1" ht="15.75" x14ac:dyDescent="0.25">
      <c r="A312" s="241"/>
    </row>
    <row r="313" spans="1:1" ht="15.75" x14ac:dyDescent="0.25">
      <c r="A313" s="241"/>
    </row>
    <row r="314" spans="1:1" ht="15.75" x14ac:dyDescent="0.25">
      <c r="A314" s="241"/>
    </row>
    <row r="315" spans="1:1" ht="15.75" x14ac:dyDescent="0.25">
      <c r="A315" s="241"/>
    </row>
    <row r="316" spans="1:1" ht="15.75" x14ac:dyDescent="0.25">
      <c r="A316" s="241"/>
    </row>
    <row r="317" spans="1:1" ht="15.75" x14ac:dyDescent="0.25">
      <c r="A317" s="241"/>
    </row>
    <row r="318" spans="1:1" ht="15.75" x14ac:dyDescent="0.25">
      <c r="A318" s="241"/>
    </row>
    <row r="319" spans="1:1" ht="15.75" x14ac:dyDescent="0.25">
      <c r="A319" s="241"/>
    </row>
    <row r="320" spans="1:1" ht="15.75" x14ac:dyDescent="0.25">
      <c r="A320" s="241"/>
    </row>
    <row r="321" spans="1:1" ht="15.75" x14ac:dyDescent="0.25">
      <c r="A321" s="241"/>
    </row>
    <row r="322" spans="1:1" ht="15.75" x14ac:dyDescent="0.25">
      <c r="A322" s="241"/>
    </row>
    <row r="323" spans="1:1" ht="15.75" x14ac:dyDescent="0.25">
      <c r="A323" s="241"/>
    </row>
    <row r="324" spans="1:1" ht="15.75" x14ac:dyDescent="0.25">
      <c r="A324" s="241"/>
    </row>
    <row r="325" spans="1:1" ht="15.75" x14ac:dyDescent="0.25">
      <c r="A325" s="241"/>
    </row>
    <row r="326" spans="1:1" ht="15.75" x14ac:dyDescent="0.25">
      <c r="A326" s="241"/>
    </row>
    <row r="327" spans="1:1" ht="15.75" x14ac:dyDescent="0.25">
      <c r="A327" s="241"/>
    </row>
    <row r="328" spans="1:1" ht="15.75" x14ac:dyDescent="0.25">
      <c r="A328" s="241"/>
    </row>
    <row r="329" spans="1:1" ht="15.75" x14ac:dyDescent="0.25">
      <c r="A329" s="241"/>
    </row>
    <row r="330" spans="1:1" ht="15.75" x14ac:dyDescent="0.25">
      <c r="A330" s="241"/>
    </row>
    <row r="331" spans="1:1" ht="15.75" x14ac:dyDescent="0.25">
      <c r="A331" s="241"/>
    </row>
    <row r="332" spans="1:1" ht="15.75" x14ac:dyDescent="0.25">
      <c r="A332" s="241"/>
    </row>
    <row r="333" spans="1:1" ht="15.75" x14ac:dyDescent="0.25">
      <c r="A333" s="241"/>
    </row>
    <row r="334" spans="1:1" ht="15.75" x14ac:dyDescent="0.25">
      <c r="A334" s="241"/>
    </row>
    <row r="335" spans="1:1" ht="15.75" x14ac:dyDescent="0.25">
      <c r="A335" s="241"/>
    </row>
    <row r="336" spans="1:1" ht="15.75" x14ac:dyDescent="0.25">
      <c r="A336" s="241"/>
    </row>
    <row r="337" spans="1:1" ht="15.75" x14ac:dyDescent="0.25">
      <c r="A337" s="241"/>
    </row>
    <row r="338" spans="1:1" ht="15.75" x14ac:dyDescent="0.25">
      <c r="A338" s="241"/>
    </row>
    <row r="339" spans="1:1" ht="15.75" x14ac:dyDescent="0.25">
      <c r="A339" s="241"/>
    </row>
    <row r="340" spans="1:1" ht="15.75" x14ac:dyDescent="0.25">
      <c r="A340" s="241"/>
    </row>
    <row r="341" spans="1:1" ht="15.75" x14ac:dyDescent="0.25">
      <c r="A341" s="241"/>
    </row>
    <row r="342" spans="1:1" ht="15.75" x14ac:dyDescent="0.25">
      <c r="A342" s="241"/>
    </row>
    <row r="343" spans="1:1" ht="15.75" x14ac:dyDescent="0.25">
      <c r="A343" s="241"/>
    </row>
    <row r="344" spans="1:1" ht="15.75" x14ac:dyDescent="0.25">
      <c r="A344" s="241"/>
    </row>
    <row r="345" spans="1:1" ht="15.75" x14ac:dyDescent="0.25">
      <c r="A345" s="241"/>
    </row>
    <row r="346" spans="1:1" ht="15.75" x14ac:dyDescent="0.25">
      <c r="A346" s="241"/>
    </row>
    <row r="347" spans="1:1" ht="15.75" x14ac:dyDescent="0.25">
      <c r="A347" s="241"/>
    </row>
    <row r="348" spans="1:1" ht="15.75" x14ac:dyDescent="0.25">
      <c r="A348" s="241"/>
    </row>
    <row r="349" spans="1:1" ht="15.75" x14ac:dyDescent="0.25">
      <c r="A349" s="241"/>
    </row>
    <row r="350" spans="1:1" ht="15.75" x14ac:dyDescent="0.25">
      <c r="A350" s="241"/>
    </row>
    <row r="351" spans="1:1" ht="15.75" x14ac:dyDescent="0.25">
      <c r="A351" s="241"/>
    </row>
    <row r="352" spans="1:1" ht="15.75" x14ac:dyDescent="0.25">
      <c r="A352" s="241"/>
    </row>
    <row r="353" spans="1:1" ht="15.75" x14ac:dyDescent="0.25">
      <c r="A353" s="241"/>
    </row>
    <row r="354" spans="1:1" ht="15.75" x14ac:dyDescent="0.25">
      <c r="A354" s="241"/>
    </row>
    <row r="355" spans="1:1" ht="15.75" x14ac:dyDescent="0.25">
      <c r="A355" s="241"/>
    </row>
    <row r="356" spans="1:1" ht="15.75" x14ac:dyDescent="0.25">
      <c r="A356" s="241"/>
    </row>
    <row r="357" spans="1:1" ht="15.75" x14ac:dyDescent="0.25">
      <c r="A357" s="241"/>
    </row>
    <row r="358" spans="1:1" ht="15.75" x14ac:dyDescent="0.25">
      <c r="A358" s="241"/>
    </row>
    <row r="359" spans="1:1" ht="15.75" x14ac:dyDescent="0.25">
      <c r="A359" s="241"/>
    </row>
    <row r="360" spans="1:1" ht="15.75" x14ac:dyDescent="0.25">
      <c r="A360" s="241"/>
    </row>
    <row r="361" spans="1:1" ht="15.75" x14ac:dyDescent="0.25">
      <c r="A361" s="241"/>
    </row>
    <row r="362" spans="1:1" ht="15.75" x14ac:dyDescent="0.25">
      <c r="A362" s="241"/>
    </row>
    <row r="363" spans="1:1" ht="15.75" x14ac:dyDescent="0.25">
      <c r="A363" s="241"/>
    </row>
    <row r="364" spans="1:1" ht="15.75" x14ac:dyDescent="0.25">
      <c r="A364" s="241"/>
    </row>
    <row r="365" spans="1:1" ht="15.75" x14ac:dyDescent="0.25">
      <c r="A365" s="241"/>
    </row>
    <row r="366" spans="1:1" ht="15.75" x14ac:dyDescent="0.25">
      <c r="A366" s="241"/>
    </row>
    <row r="367" spans="1:1" ht="15.75" x14ac:dyDescent="0.25">
      <c r="A367" s="241"/>
    </row>
    <row r="368" spans="1:1" ht="15.75" x14ac:dyDescent="0.25">
      <c r="A368" s="241"/>
    </row>
    <row r="369" spans="1:1" ht="15.75" x14ac:dyDescent="0.25">
      <c r="A369" s="241"/>
    </row>
    <row r="370" spans="1:1" ht="15.75" x14ac:dyDescent="0.25">
      <c r="A370" s="241"/>
    </row>
    <row r="371" spans="1:1" ht="15.75" x14ac:dyDescent="0.25">
      <c r="A371" s="241"/>
    </row>
    <row r="372" spans="1:1" ht="15.75" x14ac:dyDescent="0.25">
      <c r="A372" s="241"/>
    </row>
    <row r="373" spans="1:1" ht="15.75" x14ac:dyDescent="0.25">
      <c r="A373" s="241"/>
    </row>
    <row r="374" spans="1:1" ht="15.75" x14ac:dyDescent="0.25">
      <c r="A374" s="241"/>
    </row>
    <row r="375" spans="1:1" ht="15.75" x14ac:dyDescent="0.25">
      <c r="A375" s="241"/>
    </row>
    <row r="376" spans="1:1" ht="15.75" x14ac:dyDescent="0.25">
      <c r="A376" s="241"/>
    </row>
    <row r="377" spans="1:1" ht="15.75" x14ac:dyDescent="0.25">
      <c r="A377" s="241"/>
    </row>
    <row r="378" spans="1:1" ht="15.75" x14ac:dyDescent="0.25">
      <c r="A378" s="241"/>
    </row>
    <row r="379" spans="1:1" ht="15.75" x14ac:dyDescent="0.25">
      <c r="A379" s="241"/>
    </row>
    <row r="380" spans="1:1" ht="15.75" x14ac:dyDescent="0.25">
      <c r="A380" s="241"/>
    </row>
    <row r="381" spans="1:1" ht="15.75" x14ac:dyDescent="0.25">
      <c r="A381" s="241"/>
    </row>
    <row r="382" spans="1:1" ht="15.75" x14ac:dyDescent="0.25">
      <c r="A382" s="241"/>
    </row>
    <row r="383" spans="1:1" ht="15.75" x14ac:dyDescent="0.25">
      <c r="A383" s="241"/>
    </row>
    <row r="522" spans="1:1" x14ac:dyDescent="0.2">
      <c r="A522" s="240"/>
    </row>
    <row r="523" spans="1:1" x14ac:dyDescent="0.2">
      <c r="A523" s="240"/>
    </row>
    <row r="524" spans="1:1" x14ac:dyDescent="0.2">
      <c r="A524" s="240"/>
    </row>
    <row r="525" spans="1:1" x14ac:dyDescent="0.2">
      <c r="A525" s="240"/>
    </row>
    <row r="526" spans="1:1" x14ac:dyDescent="0.2">
      <c r="A526" s="240"/>
    </row>
    <row r="527" spans="1:1" x14ac:dyDescent="0.2">
      <c r="A527" s="240"/>
    </row>
    <row r="528" spans="1:1" x14ac:dyDescent="0.2">
      <c r="A528" s="240"/>
    </row>
    <row r="529" spans="1:1" x14ac:dyDescent="0.2">
      <c r="A529" s="240"/>
    </row>
    <row r="530" spans="1:1" x14ac:dyDescent="0.2">
      <c r="A530" s="240"/>
    </row>
    <row r="531" spans="1:1" x14ac:dyDescent="0.2">
      <c r="A531" s="240"/>
    </row>
    <row r="532" spans="1:1" x14ac:dyDescent="0.2">
      <c r="A532" s="240"/>
    </row>
    <row r="533" spans="1:1" x14ac:dyDescent="0.2">
      <c r="A533" s="240"/>
    </row>
    <row r="534" spans="1:1" x14ac:dyDescent="0.2">
      <c r="A534" s="240"/>
    </row>
    <row r="535" spans="1:1" x14ac:dyDescent="0.2">
      <c r="A535" s="240"/>
    </row>
    <row r="536" spans="1:1" x14ac:dyDescent="0.2">
      <c r="A536" s="240"/>
    </row>
    <row r="537" spans="1:1" x14ac:dyDescent="0.2">
      <c r="A537" s="240"/>
    </row>
    <row r="538" spans="1:1" x14ac:dyDescent="0.2">
      <c r="A538" s="240"/>
    </row>
    <row r="539" spans="1:1" x14ac:dyDescent="0.2">
      <c r="A539" s="240"/>
    </row>
    <row r="540" spans="1:1" x14ac:dyDescent="0.2">
      <c r="A540" s="240"/>
    </row>
  </sheetData>
  <mergeCells count="4">
    <mergeCell ref="B1:C3"/>
    <mergeCell ref="A4:C4"/>
    <mergeCell ref="B7:C7"/>
    <mergeCell ref="A8:C8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zoomScaleNormal="100" zoomScaleSheetLayoutView="100" workbookViewId="0">
      <selection activeCell="C1" sqref="C1:E3"/>
    </sheetView>
  </sheetViews>
  <sheetFormatPr defaultRowHeight="15.75" x14ac:dyDescent="0.2"/>
  <cols>
    <col min="1" max="1" width="21.42578125" style="271" customWidth="1"/>
    <col min="2" max="2" width="9.85546875" style="271" customWidth="1"/>
    <col min="3" max="3" width="35.85546875" style="276" customWidth="1"/>
    <col min="4" max="4" width="10.28515625" style="276" customWidth="1"/>
    <col min="5" max="5" width="9.85546875" style="205" customWidth="1"/>
    <col min="6" max="6" width="18.85546875" style="205" customWidth="1"/>
    <col min="7" max="16384" width="9.140625" style="205"/>
  </cols>
  <sheetData>
    <row r="1" spans="1:5" ht="15.75" customHeight="1" x14ac:dyDescent="0.2">
      <c r="C1" s="343" t="s">
        <v>736</v>
      </c>
      <c r="D1" s="343"/>
      <c r="E1" s="343"/>
    </row>
    <row r="2" spans="1:5" x14ac:dyDescent="0.2">
      <c r="C2" s="343"/>
      <c r="D2" s="343"/>
      <c r="E2" s="343"/>
    </row>
    <row r="3" spans="1:5" ht="27.75" customHeight="1" x14ac:dyDescent="0.2">
      <c r="C3" s="343"/>
      <c r="D3" s="343"/>
      <c r="E3" s="343"/>
    </row>
    <row r="4" spans="1:5" ht="18.75" customHeight="1" x14ac:dyDescent="0.2">
      <c r="D4" s="313"/>
      <c r="E4" s="313" t="s">
        <v>247</v>
      </c>
    </row>
    <row r="5" spans="1:5" ht="18.75" customHeight="1" x14ac:dyDescent="0.2">
      <c r="A5" s="361" t="s">
        <v>700</v>
      </c>
      <c r="B5" s="361"/>
      <c r="C5" s="361"/>
      <c r="D5" s="361"/>
      <c r="E5" s="361"/>
    </row>
    <row r="6" spans="1:5" x14ac:dyDescent="0.2">
      <c r="A6" s="361"/>
      <c r="B6" s="361"/>
      <c r="C6" s="361"/>
      <c r="D6" s="361"/>
      <c r="E6" s="361"/>
    </row>
    <row r="7" spans="1:5" ht="18.75" customHeight="1" x14ac:dyDescent="0.2">
      <c r="A7" s="362"/>
      <c r="B7" s="362"/>
      <c r="C7" s="362"/>
      <c r="D7" s="362"/>
    </row>
    <row r="8" spans="1:5" ht="38.25" customHeight="1" x14ac:dyDescent="0.2">
      <c r="A8" s="361" t="s">
        <v>699</v>
      </c>
      <c r="B8" s="361"/>
      <c r="C8" s="361"/>
      <c r="D8" s="361"/>
    </row>
    <row r="10" spans="1:5" ht="50.25" customHeight="1" x14ac:dyDescent="0.2">
      <c r="A10" s="363" t="s">
        <v>543</v>
      </c>
      <c r="B10" s="364"/>
      <c r="C10" s="365" t="s">
        <v>542</v>
      </c>
      <c r="D10" s="367" t="s">
        <v>541</v>
      </c>
      <c r="E10" s="368"/>
    </row>
    <row r="11" spans="1:5" ht="156" customHeight="1" x14ac:dyDescent="0.2">
      <c r="A11" s="228" t="s">
        <v>540</v>
      </c>
      <c r="B11" s="228" t="s">
        <v>539</v>
      </c>
      <c r="C11" s="366"/>
      <c r="D11" s="270" t="s">
        <v>245</v>
      </c>
      <c r="E11" s="312" t="s">
        <v>476</v>
      </c>
    </row>
    <row r="12" spans="1:5" ht="24.75" customHeight="1" x14ac:dyDescent="0.2">
      <c r="A12" s="227" t="s">
        <v>538</v>
      </c>
      <c r="B12" s="227" t="s">
        <v>4</v>
      </c>
      <c r="C12" s="226" t="s">
        <v>537</v>
      </c>
      <c r="D12" s="225">
        <f>D13+D18+D23</f>
        <v>0</v>
      </c>
      <c r="E12" s="225">
        <f>E13+E18+E23</f>
        <v>0</v>
      </c>
    </row>
    <row r="13" spans="1:5" ht="29.25" customHeight="1" x14ac:dyDescent="0.2">
      <c r="A13" s="224" t="s">
        <v>536</v>
      </c>
      <c r="B13" s="224" t="s">
        <v>519</v>
      </c>
      <c r="C13" s="223" t="s">
        <v>535</v>
      </c>
      <c r="D13" s="222">
        <f>D14+D16</f>
        <v>0</v>
      </c>
      <c r="E13" s="222">
        <f>E14+E16</f>
        <v>0</v>
      </c>
    </row>
    <row r="14" spans="1:5" ht="26.25" customHeight="1" x14ac:dyDescent="0.2">
      <c r="A14" s="221" t="s">
        <v>534</v>
      </c>
      <c r="B14" s="221" t="s">
        <v>519</v>
      </c>
      <c r="C14" s="220" t="s">
        <v>533</v>
      </c>
      <c r="D14" s="219">
        <v>63700</v>
      </c>
      <c r="E14" s="219">
        <v>63700</v>
      </c>
    </row>
    <row r="15" spans="1:5" ht="26.25" customHeight="1" x14ac:dyDescent="0.2">
      <c r="A15" s="221" t="s">
        <v>532</v>
      </c>
      <c r="B15" s="221" t="s">
        <v>519</v>
      </c>
      <c r="C15" s="220" t="s">
        <v>531</v>
      </c>
      <c r="D15" s="219">
        <v>63700</v>
      </c>
      <c r="E15" s="219">
        <v>63700</v>
      </c>
    </row>
    <row r="16" spans="1:5" ht="28.5" customHeight="1" x14ac:dyDescent="0.2">
      <c r="A16" s="221" t="s">
        <v>530</v>
      </c>
      <c r="B16" s="221" t="s">
        <v>519</v>
      </c>
      <c r="C16" s="220" t="s">
        <v>529</v>
      </c>
      <c r="D16" s="219">
        <v>-63700</v>
      </c>
      <c r="E16" s="219">
        <v>-63700</v>
      </c>
    </row>
    <row r="17" spans="1:5" ht="30" customHeight="1" x14ac:dyDescent="0.2">
      <c r="A17" s="221" t="s">
        <v>528</v>
      </c>
      <c r="B17" s="221" t="s">
        <v>519</v>
      </c>
      <c r="C17" s="220" t="s">
        <v>527</v>
      </c>
      <c r="D17" s="219">
        <v>-63700</v>
      </c>
      <c r="E17" s="219">
        <v>-63700</v>
      </c>
    </row>
    <row r="18" spans="1:5" ht="15.75" customHeight="1" x14ac:dyDescent="0.2">
      <c r="A18" s="224" t="s">
        <v>526</v>
      </c>
      <c r="B18" s="224" t="s">
        <v>519</v>
      </c>
      <c r="C18" s="223" t="s">
        <v>525</v>
      </c>
      <c r="D18" s="222">
        <f>D19+D21</f>
        <v>0</v>
      </c>
      <c r="E18" s="222">
        <f>E19+E21</f>
        <v>0</v>
      </c>
    </row>
    <row r="19" spans="1:5" ht="27" customHeight="1" x14ac:dyDescent="0.2">
      <c r="A19" s="221" t="s">
        <v>524</v>
      </c>
      <c r="B19" s="221" t="s">
        <v>519</v>
      </c>
      <c r="C19" s="220" t="s">
        <v>523</v>
      </c>
      <c r="D19" s="219">
        <v>0</v>
      </c>
      <c r="E19" s="219">
        <v>0</v>
      </c>
    </row>
    <row r="20" spans="1:5" ht="39" customHeight="1" x14ac:dyDescent="0.2">
      <c r="A20" s="221" t="s">
        <v>522</v>
      </c>
      <c r="B20" s="221" t="s">
        <v>4</v>
      </c>
      <c r="C20" s="220" t="s">
        <v>521</v>
      </c>
      <c r="D20" s="219">
        <v>0</v>
      </c>
      <c r="E20" s="219">
        <v>0</v>
      </c>
    </row>
    <row r="21" spans="1:5" ht="39.75" customHeight="1" x14ac:dyDescent="0.2">
      <c r="A21" s="221" t="s">
        <v>520</v>
      </c>
      <c r="B21" s="221" t="s">
        <v>519</v>
      </c>
      <c r="C21" s="220" t="s">
        <v>518</v>
      </c>
      <c r="D21" s="219">
        <v>0</v>
      </c>
      <c r="E21" s="219">
        <v>0</v>
      </c>
    </row>
    <row r="22" spans="1:5" ht="39.75" customHeight="1" x14ac:dyDescent="0.2">
      <c r="A22" s="221" t="s">
        <v>517</v>
      </c>
      <c r="B22" s="221" t="s">
        <v>4</v>
      </c>
      <c r="C22" s="220" t="s">
        <v>516</v>
      </c>
      <c r="D22" s="219">
        <v>0</v>
      </c>
      <c r="E22" s="219">
        <v>0</v>
      </c>
    </row>
    <row r="23" spans="1:5" ht="15.75" customHeight="1" x14ac:dyDescent="0.2">
      <c r="A23" s="224" t="s">
        <v>515</v>
      </c>
      <c r="B23" s="224" t="s">
        <v>4</v>
      </c>
      <c r="C23" s="223" t="s">
        <v>514</v>
      </c>
      <c r="D23" s="222">
        <f>D24+D28</f>
        <v>0</v>
      </c>
      <c r="E23" s="222">
        <f>E24+E28</f>
        <v>0</v>
      </c>
    </row>
    <row r="24" spans="1:5" ht="15.75" customHeight="1" x14ac:dyDescent="0.2">
      <c r="A24" s="221" t="s">
        <v>513</v>
      </c>
      <c r="B24" s="221" t="s">
        <v>4</v>
      </c>
      <c r="C24" s="220" t="s">
        <v>512</v>
      </c>
      <c r="D24" s="220">
        <v>-737483.5</v>
      </c>
      <c r="E24" s="219">
        <v>-717986.8</v>
      </c>
    </row>
    <row r="25" spans="1:5" ht="15.75" customHeight="1" x14ac:dyDescent="0.2">
      <c r="A25" s="221" t="s">
        <v>511</v>
      </c>
      <c r="B25" s="221" t="s">
        <v>4</v>
      </c>
      <c r="C25" s="220" t="s">
        <v>510</v>
      </c>
      <c r="D25" s="220">
        <v>-737483.5</v>
      </c>
      <c r="E25" s="219">
        <v>-717986.8</v>
      </c>
    </row>
    <row r="26" spans="1:5" ht="15.75" customHeight="1" x14ac:dyDescent="0.2">
      <c r="A26" s="221" t="s">
        <v>509</v>
      </c>
      <c r="B26" s="221" t="s">
        <v>4</v>
      </c>
      <c r="C26" s="220" t="s">
        <v>508</v>
      </c>
      <c r="D26" s="220">
        <v>-737483.5</v>
      </c>
      <c r="E26" s="219">
        <v>-717986.8</v>
      </c>
    </row>
    <row r="27" spans="1:5" ht="15.75" customHeight="1" x14ac:dyDescent="0.2">
      <c r="A27" s="221" t="s">
        <v>507</v>
      </c>
      <c r="B27" s="221" t="s">
        <v>4</v>
      </c>
      <c r="C27" s="220" t="s">
        <v>506</v>
      </c>
      <c r="D27" s="220">
        <v>-737483.5</v>
      </c>
      <c r="E27" s="219">
        <v>-717986.8</v>
      </c>
    </row>
    <row r="28" spans="1:5" ht="15.75" customHeight="1" x14ac:dyDescent="0.2">
      <c r="A28" s="221" t="s">
        <v>505</v>
      </c>
      <c r="B28" s="221" t="s">
        <v>4</v>
      </c>
      <c r="C28" s="220" t="s">
        <v>504</v>
      </c>
      <c r="D28" s="220">
        <v>737483.5</v>
      </c>
      <c r="E28" s="219">
        <v>717986.8</v>
      </c>
    </row>
    <row r="29" spans="1:5" ht="15.75" customHeight="1" x14ac:dyDescent="0.2">
      <c r="A29" s="221" t="s">
        <v>503</v>
      </c>
      <c r="B29" s="221" t="s">
        <v>4</v>
      </c>
      <c r="C29" s="220" t="s">
        <v>502</v>
      </c>
      <c r="D29" s="220">
        <v>737483.5</v>
      </c>
      <c r="E29" s="219">
        <v>734622.5</v>
      </c>
    </row>
    <row r="30" spans="1:5" ht="15.75" customHeight="1" x14ac:dyDescent="0.2">
      <c r="A30" s="221" t="s">
        <v>501</v>
      </c>
      <c r="B30" s="221" t="s">
        <v>4</v>
      </c>
      <c r="C30" s="220" t="s">
        <v>500</v>
      </c>
      <c r="D30" s="220">
        <v>737483.5</v>
      </c>
      <c r="E30" s="219">
        <v>734622.5</v>
      </c>
    </row>
    <row r="31" spans="1:5" ht="15.75" customHeight="1" x14ac:dyDescent="0.2">
      <c r="A31" s="221" t="s">
        <v>499</v>
      </c>
      <c r="B31" s="221" t="s">
        <v>4</v>
      </c>
      <c r="C31" s="220" t="s">
        <v>498</v>
      </c>
      <c r="D31" s="220">
        <v>737483.5</v>
      </c>
      <c r="E31" s="219">
        <v>734622.5</v>
      </c>
    </row>
    <row r="32" spans="1:5" s="275" customFormat="1" ht="15" customHeight="1" x14ac:dyDescent="0.2">
      <c r="A32" s="357" t="s">
        <v>497</v>
      </c>
      <c r="B32" s="357"/>
      <c r="C32" s="357"/>
      <c r="D32" s="218">
        <f>D12</f>
        <v>0</v>
      </c>
      <c r="E32" s="218">
        <f>E12</f>
        <v>0</v>
      </c>
    </row>
    <row r="33" spans="1:4" s="275" customFormat="1" ht="18.75" customHeight="1" x14ac:dyDescent="0.2">
      <c r="A33" s="358"/>
      <c r="B33" s="358"/>
      <c r="C33" s="358"/>
      <c r="D33" s="217"/>
    </row>
    <row r="34" spans="1:4" ht="18.75" customHeight="1" x14ac:dyDescent="0.2">
      <c r="A34" s="215"/>
      <c r="B34" s="215"/>
      <c r="C34" s="214"/>
      <c r="D34" s="214"/>
    </row>
    <row r="35" spans="1:4" ht="18.75" customHeight="1" x14ac:dyDescent="0.2">
      <c r="A35" s="213"/>
      <c r="B35" s="213"/>
      <c r="C35" s="213"/>
      <c r="D35" s="213"/>
    </row>
    <row r="36" spans="1:4" ht="18.75" customHeight="1" x14ac:dyDescent="0.2">
      <c r="A36" s="205"/>
      <c r="B36" s="205"/>
      <c r="C36" s="212"/>
      <c r="D36" s="212"/>
    </row>
    <row r="37" spans="1:4" ht="18.75" customHeight="1" x14ac:dyDescent="0.2">
      <c r="A37" s="205"/>
      <c r="B37" s="205"/>
      <c r="C37" s="205"/>
      <c r="D37" s="205"/>
    </row>
    <row r="38" spans="1:4" ht="18.75" customHeight="1" x14ac:dyDescent="0.2">
      <c r="A38" s="205"/>
      <c r="B38" s="205"/>
      <c r="C38" s="205"/>
      <c r="D38" s="205"/>
    </row>
    <row r="39" spans="1:4" ht="18.75" customHeight="1" x14ac:dyDescent="0.2">
      <c r="A39" s="205"/>
      <c r="B39" s="205"/>
      <c r="C39" s="205"/>
      <c r="D39" s="205"/>
    </row>
    <row r="40" spans="1:4" ht="18.75" customHeight="1" x14ac:dyDescent="0.2">
      <c r="A40" s="205"/>
      <c r="B40" s="205"/>
      <c r="C40" s="205"/>
      <c r="D40" s="205"/>
    </row>
    <row r="41" spans="1:4" ht="18.75" customHeight="1" x14ac:dyDescent="0.2">
      <c r="A41" s="205"/>
      <c r="B41" s="205"/>
      <c r="C41" s="205"/>
      <c r="D41" s="205"/>
    </row>
    <row r="42" spans="1:4" ht="18.75" customHeight="1" x14ac:dyDescent="0.2">
      <c r="A42" s="205"/>
      <c r="B42" s="205"/>
      <c r="C42" s="205"/>
      <c r="D42" s="205"/>
    </row>
    <row r="43" spans="1:4" ht="18.75" customHeight="1" x14ac:dyDescent="0.2">
      <c r="A43" s="205"/>
      <c r="B43" s="205"/>
      <c r="C43" s="205"/>
      <c r="D43" s="205"/>
    </row>
    <row r="44" spans="1:4" ht="18.75" customHeight="1" x14ac:dyDescent="0.2">
      <c r="A44" s="205"/>
      <c r="B44" s="205"/>
      <c r="C44" s="205"/>
      <c r="D44" s="205"/>
    </row>
    <row r="45" spans="1:4" ht="18.75" customHeight="1" x14ac:dyDescent="0.2">
      <c r="A45" s="359"/>
      <c r="B45" s="359"/>
      <c r="C45" s="359"/>
      <c r="D45" s="273"/>
    </row>
    <row r="46" spans="1:4" ht="18.75" customHeight="1" x14ac:dyDescent="0.2">
      <c r="A46" s="359"/>
      <c r="B46" s="359"/>
      <c r="C46" s="359"/>
      <c r="D46" s="273"/>
    </row>
    <row r="47" spans="1:4" ht="18.75" customHeight="1" x14ac:dyDescent="0.2">
      <c r="A47" s="359"/>
      <c r="B47" s="359"/>
      <c r="C47" s="359"/>
      <c r="D47" s="273"/>
    </row>
    <row r="48" spans="1:4" ht="18.75" customHeight="1" x14ac:dyDescent="0.2">
      <c r="A48" s="273"/>
      <c r="B48" s="273"/>
      <c r="C48" s="273"/>
      <c r="D48" s="273"/>
    </row>
    <row r="49" spans="1:4" x14ac:dyDescent="0.2">
      <c r="A49" s="360"/>
      <c r="B49" s="360"/>
      <c r="C49" s="360"/>
      <c r="D49" s="272"/>
    </row>
    <row r="50" spans="1:4" ht="18.75" customHeight="1" x14ac:dyDescent="0.2">
      <c r="A50" s="356"/>
      <c r="B50" s="356"/>
      <c r="C50" s="356"/>
      <c r="D50" s="271"/>
    </row>
    <row r="52" spans="1:4" x14ac:dyDescent="0.2">
      <c r="C52" s="208"/>
      <c r="D52" s="208"/>
    </row>
    <row r="53" spans="1:4" x14ac:dyDescent="0.2">
      <c r="C53" s="209"/>
      <c r="D53" s="209"/>
    </row>
    <row r="54" spans="1:4" x14ac:dyDescent="0.2">
      <c r="C54" s="209"/>
      <c r="D54" s="209"/>
    </row>
    <row r="55" spans="1:4" x14ac:dyDescent="0.2">
      <c r="C55" s="209"/>
      <c r="D55" s="209"/>
    </row>
    <row r="57" spans="1:4" x14ac:dyDescent="0.2">
      <c r="C57" s="208"/>
      <c r="D57" s="208"/>
    </row>
    <row r="58" spans="1:4" ht="16.5" customHeight="1" x14ac:dyDescent="0.2"/>
  </sheetData>
  <mergeCells count="14">
    <mergeCell ref="C1:E3"/>
    <mergeCell ref="A5:E6"/>
    <mergeCell ref="A7:D7"/>
    <mergeCell ref="A8:D8"/>
    <mergeCell ref="A10:B10"/>
    <mergeCell ref="C10:C11"/>
    <mergeCell ref="D10:E10"/>
    <mergeCell ref="A50:C50"/>
    <mergeCell ref="A32:C32"/>
    <mergeCell ref="A33:C33"/>
    <mergeCell ref="A45:C45"/>
    <mergeCell ref="A46:C46"/>
    <mergeCell ref="A47:C47"/>
    <mergeCell ref="A49:C49"/>
  </mergeCells>
  <printOptions horizontalCentered="1"/>
  <pageMargins left="0.82677165354330717" right="0.23622047244094491" top="0.78740157480314965" bottom="0.78740157480314965" header="0.19685039370078741" footer="0.1574803149606299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6"/>
  <sheetViews>
    <sheetView workbookViewId="0">
      <selection activeCell="F1" sqref="F1:H3"/>
    </sheetView>
  </sheetViews>
  <sheetFormatPr defaultRowHeight="12.75" x14ac:dyDescent="0.2"/>
  <cols>
    <col min="1" max="1" width="52.140625" style="1" customWidth="1"/>
    <col min="2" max="2" width="9.7109375" style="1" customWidth="1"/>
    <col min="3" max="3" width="9.85546875" style="1" customWidth="1"/>
    <col min="4" max="4" width="11.5703125" style="1" customWidth="1"/>
    <col min="5" max="5" width="12.85546875" style="1" customWidth="1"/>
    <col min="6" max="6" width="9.85546875" style="1" customWidth="1"/>
    <col min="7" max="7" width="10.85546875" style="1" customWidth="1"/>
    <col min="8" max="8" width="14.5703125" style="1" customWidth="1"/>
    <col min="9" max="16384" width="9.140625" style="1"/>
  </cols>
  <sheetData>
    <row r="1" spans="1:8" x14ac:dyDescent="0.2">
      <c r="A1" s="79"/>
      <c r="B1" s="79"/>
      <c r="C1" s="79"/>
      <c r="D1" s="79"/>
      <c r="E1" s="79"/>
      <c r="F1" s="343" t="s">
        <v>735</v>
      </c>
      <c r="G1" s="343"/>
      <c r="H1" s="343"/>
    </row>
    <row r="2" spans="1:8" x14ac:dyDescent="0.2">
      <c r="A2" s="78"/>
      <c r="B2" s="78"/>
      <c r="C2" s="78"/>
      <c r="D2" s="78"/>
      <c r="E2" s="77"/>
      <c r="F2" s="343"/>
      <c r="G2" s="343"/>
      <c r="H2" s="343"/>
    </row>
    <row r="3" spans="1:8" ht="68.25" customHeight="1" x14ac:dyDescent="0.2">
      <c r="A3" s="78"/>
      <c r="B3" s="78"/>
      <c r="C3" s="78"/>
      <c r="D3" s="78"/>
      <c r="E3" s="77"/>
      <c r="F3" s="343"/>
      <c r="G3" s="343"/>
      <c r="H3" s="343"/>
    </row>
    <row r="4" spans="1:8" x14ac:dyDescent="0.2">
      <c r="A4" s="78"/>
      <c r="B4" s="78"/>
      <c r="C4" s="78"/>
      <c r="D4" s="78"/>
      <c r="E4" s="77"/>
      <c r="F4" s="274"/>
      <c r="G4" s="274"/>
      <c r="H4" s="274"/>
    </row>
    <row r="5" spans="1:8" x14ac:dyDescent="0.2">
      <c r="A5" s="369" t="s">
        <v>264</v>
      </c>
      <c r="B5" s="369"/>
      <c r="C5" s="369"/>
      <c r="D5" s="369"/>
      <c r="E5" s="369"/>
      <c r="F5" s="369"/>
      <c r="G5" s="369"/>
      <c r="H5" s="369"/>
    </row>
    <row r="6" spans="1:8" ht="21" customHeight="1" x14ac:dyDescent="0.2">
      <c r="A6" s="369"/>
      <c r="B6" s="369"/>
      <c r="C6" s="369"/>
      <c r="D6" s="369"/>
      <c r="E6" s="369"/>
      <c r="F6" s="369"/>
      <c r="G6" s="369"/>
      <c r="H6" s="369"/>
    </row>
    <row r="7" spans="1:8" x14ac:dyDescent="0.2">
      <c r="A7" s="74"/>
      <c r="B7" s="74"/>
      <c r="C7" s="74"/>
      <c r="D7" s="74"/>
      <c r="E7" s="74"/>
      <c r="F7" s="75"/>
      <c r="G7" s="75"/>
      <c r="H7" s="75"/>
    </row>
    <row r="8" spans="1:8" x14ac:dyDescent="0.2">
      <c r="A8" s="74"/>
      <c r="B8" s="74"/>
      <c r="C8" s="74"/>
      <c r="D8" s="74"/>
      <c r="E8" s="74"/>
      <c r="F8" s="370" t="s">
        <v>247</v>
      </c>
      <c r="G8" s="370"/>
      <c r="H8" s="370"/>
    </row>
    <row r="9" spans="1:8" ht="15.75" x14ac:dyDescent="0.25">
      <c r="A9" s="369" t="s">
        <v>698</v>
      </c>
      <c r="B9" s="369"/>
      <c r="C9" s="369"/>
      <c r="D9" s="369"/>
      <c r="E9" s="369"/>
      <c r="F9" s="369"/>
      <c r="G9" s="369"/>
      <c r="H9" s="369"/>
    </row>
    <row r="10" spans="1:8" ht="15.75" x14ac:dyDescent="0.25">
      <c r="A10" s="73"/>
      <c r="B10" s="73"/>
      <c r="C10" s="72"/>
      <c r="D10" s="72"/>
      <c r="E10" s="72"/>
      <c r="F10" s="72"/>
      <c r="G10" s="72"/>
      <c r="H10" s="311" t="s">
        <v>246</v>
      </c>
    </row>
    <row r="11" spans="1:8" ht="47.25" x14ac:dyDescent="0.2">
      <c r="A11" s="71" t="s">
        <v>159</v>
      </c>
      <c r="B11" s="71" t="s">
        <v>158</v>
      </c>
      <c r="C11" s="71" t="s">
        <v>157</v>
      </c>
      <c r="D11" s="71" t="s">
        <v>156</v>
      </c>
      <c r="E11" s="71" t="s">
        <v>155</v>
      </c>
      <c r="F11" s="71" t="s">
        <v>154</v>
      </c>
      <c r="G11" s="71" t="s">
        <v>244</v>
      </c>
      <c r="H11" s="71" t="s">
        <v>245</v>
      </c>
    </row>
    <row r="12" spans="1:8" ht="15.75" x14ac:dyDescent="0.2">
      <c r="A12" s="70" t="s">
        <v>152</v>
      </c>
      <c r="B12" s="69">
        <v>203</v>
      </c>
      <c r="C12" s="68"/>
      <c r="D12" s="68"/>
      <c r="E12" s="68"/>
      <c r="F12" s="68"/>
      <c r="G12" s="67">
        <f>G356</f>
        <v>673783.50000000012</v>
      </c>
      <c r="H12" s="67">
        <f>H356</f>
        <v>654286.80000000005</v>
      </c>
    </row>
    <row r="13" spans="1:8" x14ac:dyDescent="0.2">
      <c r="A13" s="66" t="s">
        <v>151</v>
      </c>
      <c r="B13" s="16" t="s">
        <v>4</v>
      </c>
      <c r="C13" s="16" t="s">
        <v>11</v>
      </c>
      <c r="D13" s="16"/>
      <c r="E13" s="16"/>
      <c r="F13" s="16"/>
      <c r="G13" s="2">
        <f>G14+G20+G25+G65+G76</f>
        <v>32045</v>
      </c>
      <c r="H13" s="2">
        <f>H14+H20+H25+H65+H76</f>
        <v>32044.999999999996</v>
      </c>
    </row>
    <row r="14" spans="1:8" ht="25.5" x14ac:dyDescent="0.2">
      <c r="A14" s="66" t="s">
        <v>150</v>
      </c>
      <c r="B14" s="16" t="s">
        <v>4</v>
      </c>
      <c r="C14" s="16" t="s">
        <v>149</v>
      </c>
      <c r="D14" s="16" t="s">
        <v>148</v>
      </c>
      <c r="E14" s="16"/>
      <c r="F14" s="16"/>
      <c r="G14" s="9">
        <f t="shared" ref="G14:H16" si="0">G15</f>
        <v>1486.5</v>
      </c>
      <c r="H14" s="9">
        <f t="shared" si="0"/>
        <v>1486.5</v>
      </c>
    </row>
    <row r="15" spans="1:8" ht="20.25" customHeight="1" x14ac:dyDescent="0.25">
      <c r="A15" s="23" t="s">
        <v>21</v>
      </c>
      <c r="B15" s="22" t="s">
        <v>4</v>
      </c>
      <c r="C15" s="21" t="s">
        <v>11</v>
      </c>
      <c r="D15" s="21" t="s">
        <v>25</v>
      </c>
      <c r="E15" s="21" t="s">
        <v>161</v>
      </c>
      <c r="F15" s="21"/>
      <c r="G15" s="9">
        <f t="shared" si="0"/>
        <v>1486.5</v>
      </c>
      <c r="H15" s="9">
        <f t="shared" si="0"/>
        <v>1486.5</v>
      </c>
    </row>
    <row r="16" spans="1:8" ht="13.5" x14ac:dyDescent="0.25">
      <c r="A16" s="23" t="s">
        <v>21</v>
      </c>
      <c r="B16" s="22" t="s">
        <v>4</v>
      </c>
      <c r="C16" s="21" t="s">
        <v>11</v>
      </c>
      <c r="D16" s="21" t="s">
        <v>25</v>
      </c>
      <c r="E16" s="21" t="s">
        <v>161</v>
      </c>
      <c r="F16" s="28"/>
      <c r="G16" s="5">
        <f t="shared" si="0"/>
        <v>1486.5</v>
      </c>
      <c r="H16" s="5">
        <f t="shared" si="0"/>
        <v>1486.5</v>
      </c>
    </row>
    <row r="17" spans="1:8" ht="13.5" x14ac:dyDescent="0.25">
      <c r="A17" s="23" t="s">
        <v>147</v>
      </c>
      <c r="B17" s="22" t="s">
        <v>4</v>
      </c>
      <c r="C17" s="21" t="s">
        <v>11</v>
      </c>
      <c r="D17" s="21" t="s">
        <v>25</v>
      </c>
      <c r="E17" s="21" t="s">
        <v>256</v>
      </c>
      <c r="F17" s="18" t="s">
        <v>75</v>
      </c>
      <c r="G17" s="5">
        <v>1486.5</v>
      </c>
      <c r="H17" s="5">
        <v>1486.5</v>
      </c>
    </row>
    <row r="18" spans="1:8" ht="51" x14ac:dyDescent="0.2">
      <c r="A18" s="19" t="s">
        <v>76</v>
      </c>
      <c r="B18" s="16" t="s">
        <v>4</v>
      </c>
      <c r="C18" s="18" t="s">
        <v>11</v>
      </c>
      <c r="D18" s="18" t="s">
        <v>25</v>
      </c>
      <c r="E18" s="28" t="s">
        <v>256</v>
      </c>
      <c r="F18" s="18" t="s">
        <v>133</v>
      </c>
      <c r="G18" s="5">
        <f>G19</f>
        <v>1486.5</v>
      </c>
      <c r="H18" s="5">
        <f>H19</f>
        <v>1486.5</v>
      </c>
    </row>
    <row r="19" spans="1:8" ht="25.5" x14ac:dyDescent="0.2">
      <c r="A19" s="19" t="s">
        <v>134</v>
      </c>
      <c r="B19" s="16" t="s">
        <v>4</v>
      </c>
      <c r="C19" s="18" t="s">
        <v>11</v>
      </c>
      <c r="D19" s="18" t="s">
        <v>25</v>
      </c>
      <c r="E19" s="28" t="s">
        <v>256</v>
      </c>
      <c r="F19" s="15"/>
      <c r="G19" s="5">
        <v>1486.5</v>
      </c>
      <c r="H19" s="5">
        <v>1486.5</v>
      </c>
    </row>
    <row r="20" spans="1:8" ht="38.25" x14ac:dyDescent="0.2">
      <c r="A20" s="17" t="s">
        <v>146</v>
      </c>
      <c r="B20" s="16" t="s">
        <v>4</v>
      </c>
      <c r="C20" s="15" t="s">
        <v>11</v>
      </c>
      <c r="D20" s="15" t="s">
        <v>2</v>
      </c>
      <c r="E20" s="15"/>
      <c r="F20" s="20"/>
      <c r="G20" s="9">
        <f>G21</f>
        <v>1297.0999999999999</v>
      </c>
      <c r="H20" s="9">
        <f>H21</f>
        <v>1297.0999999999999</v>
      </c>
    </row>
    <row r="21" spans="1:8" ht="13.5" x14ac:dyDescent="0.25">
      <c r="A21" s="23" t="s">
        <v>21</v>
      </c>
      <c r="B21" s="22" t="s">
        <v>4</v>
      </c>
      <c r="C21" s="20" t="s">
        <v>11</v>
      </c>
      <c r="D21" s="20" t="s">
        <v>2</v>
      </c>
      <c r="E21" s="21" t="s">
        <v>161</v>
      </c>
      <c r="F21" s="18"/>
      <c r="G21" s="5">
        <f>G22</f>
        <v>1297.0999999999999</v>
      </c>
      <c r="H21" s="5">
        <f>H22</f>
        <v>1297.0999999999999</v>
      </c>
    </row>
    <row r="22" spans="1:8" ht="26.25" x14ac:dyDescent="0.25">
      <c r="A22" s="24" t="s">
        <v>145</v>
      </c>
      <c r="B22" s="22" t="s">
        <v>4</v>
      </c>
      <c r="C22" s="20" t="s">
        <v>11</v>
      </c>
      <c r="D22" s="20" t="s">
        <v>2</v>
      </c>
      <c r="E22" s="21" t="s">
        <v>255</v>
      </c>
      <c r="F22" s="18" t="s">
        <v>75</v>
      </c>
      <c r="G22" s="5">
        <v>1297.0999999999999</v>
      </c>
      <c r="H22" s="5">
        <v>1297.0999999999999</v>
      </c>
    </row>
    <row r="23" spans="1:8" ht="51" x14ac:dyDescent="0.2">
      <c r="A23" s="19" t="s">
        <v>76</v>
      </c>
      <c r="B23" s="16" t="s">
        <v>4</v>
      </c>
      <c r="C23" s="18" t="s">
        <v>11</v>
      </c>
      <c r="D23" s="18" t="s">
        <v>2</v>
      </c>
      <c r="E23" s="28" t="s">
        <v>255</v>
      </c>
      <c r="F23" s="18" t="s">
        <v>133</v>
      </c>
      <c r="G23" s="309">
        <f>G24</f>
        <v>1297.0999999999999</v>
      </c>
      <c r="H23" s="309">
        <f>H24</f>
        <v>1297.0999999999999</v>
      </c>
    </row>
    <row r="24" spans="1:8" ht="25.5" x14ac:dyDescent="0.2">
      <c r="A24" s="19" t="s">
        <v>134</v>
      </c>
      <c r="B24" s="16" t="s">
        <v>4</v>
      </c>
      <c r="C24" s="18" t="s">
        <v>11</v>
      </c>
      <c r="D24" s="18" t="s">
        <v>2</v>
      </c>
      <c r="E24" s="28" t="s">
        <v>255</v>
      </c>
      <c r="F24" s="15"/>
      <c r="G24" s="5">
        <v>1297.0999999999999</v>
      </c>
      <c r="H24" s="5">
        <v>1297.0999999999999</v>
      </c>
    </row>
    <row r="25" spans="1:8" ht="38.25" x14ac:dyDescent="0.2">
      <c r="A25" s="17" t="s">
        <v>144</v>
      </c>
      <c r="B25" s="16" t="s">
        <v>4</v>
      </c>
      <c r="C25" s="15" t="s">
        <v>11</v>
      </c>
      <c r="D25" s="15" t="s">
        <v>48</v>
      </c>
      <c r="E25" s="15"/>
      <c r="F25" s="15"/>
      <c r="G25" s="65">
        <f>G26</f>
        <v>27751.300000000003</v>
      </c>
      <c r="H25" s="65">
        <f>H26</f>
        <v>27751.3</v>
      </c>
    </row>
    <row r="26" spans="1:8" ht="13.5" x14ac:dyDescent="0.25">
      <c r="A26" s="23" t="s">
        <v>21</v>
      </c>
      <c r="B26" s="22" t="s">
        <v>4</v>
      </c>
      <c r="C26" s="20" t="s">
        <v>11</v>
      </c>
      <c r="D26" s="20" t="s">
        <v>48</v>
      </c>
      <c r="E26" s="21" t="s">
        <v>161</v>
      </c>
      <c r="F26" s="20"/>
      <c r="G26" s="5">
        <f>G27+G35+G40+G45+G55+G50+G60+G30+G33</f>
        <v>27751.300000000003</v>
      </c>
      <c r="H26" s="5">
        <f>H27+H35+H40+H45+H55+H50+H60+H30+H33</f>
        <v>27751.3</v>
      </c>
    </row>
    <row r="27" spans="1:8" ht="33.75" customHeight="1" x14ac:dyDescent="0.2">
      <c r="A27" s="61" t="s">
        <v>137</v>
      </c>
      <c r="B27" s="16" t="s">
        <v>4</v>
      </c>
      <c r="C27" s="18" t="s">
        <v>11</v>
      </c>
      <c r="D27" s="18" t="s">
        <v>48</v>
      </c>
      <c r="E27" s="28" t="s">
        <v>162</v>
      </c>
      <c r="F27" s="18"/>
      <c r="G27" s="47">
        <f>G28</f>
        <v>21221.200000000001</v>
      </c>
      <c r="H27" s="47">
        <f>H28</f>
        <v>21709.599999999999</v>
      </c>
    </row>
    <row r="28" spans="1:8" ht="51" x14ac:dyDescent="0.2">
      <c r="A28" s="19" t="s">
        <v>76</v>
      </c>
      <c r="B28" s="16" t="s">
        <v>4</v>
      </c>
      <c r="C28" s="18" t="s">
        <v>11</v>
      </c>
      <c r="D28" s="18" t="s">
        <v>48</v>
      </c>
      <c r="E28" s="28" t="s">
        <v>162</v>
      </c>
      <c r="F28" s="18" t="s">
        <v>75</v>
      </c>
      <c r="G28" s="47">
        <f>G29</f>
        <v>21221.200000000001</v>
      </c>
      <c r="H28" s="47">
        <f>H29</f>
        <v>21709.599999999999</v>
      </c>
    </row>
    <row r="29" spans="1:8" ht="25.5" x14ac:dyDescent="0.2">
      <c r="A29" s="19" t="s">
        <v>134</v>
      </c>
      <c r="B29" s="16" t="s">
        <v>4</v>
      </c>
      <c r="C29" s="18" t="s">
        <v>11</v>
      </c>
      <c r="D29" s="18" t="s">
        <v>48</v>
      </c>
      <c r="E29" s="28" t="s">
        <v>162</v>
      </c>
      <c r="F29" s="18" t="s">
        <v>133</v>
      </c>
      <c r="G29" s="47">
        <v>21221.200000000001</v>
      </c>
      <c r="H29" s="47">
        <v>21709.599999999999</v>
      </c>
    </row>
    <row r="30" spans="1:8" ht="25.5" x14ac:dyDescent="0.2">
      <c r="A30" s="19" t="s">
        <v>45</v>
      </c>
      <c r="B30" s="16" t="s">
        <v>4</v>
      </c>
      <c r="C30" s="18" t="s">
        <v>11</v>
      </c>
      <c r="D30" s="18" t="s">
        <v>48</v>
      </c>
      <c r="E30" s="28" t="s">
        <v>163</v>
      </c>
      <c r="F30" s="18"/>
      <c r="G30" s="47">
        <f>G31</f>
        <v>488.4</v>
      </c>
      <c r="H30" s="47">
        <f>H31</f>
        <v>0</v>
      </c>
    </row>
    <row r="31" spans="1:8" ht="25.5" x14ac:dyDescent="0.2">
      <c r="A31" s="19" t="s">
        <v>29</v>
      </c>
      <c r="B31" s="16" t="s">
        <v>4</v>
      </c>
      <c r="C31" s="18" t="s">
        <v>11</v>
      </c>
      <c r="D31" s="18" t="s">
        <v>48</v>
      </c>
      <c r="E31" s="28" t="s">
        <v>163</v>
      </c>
      <c r="F31" s="18" t="s">
        <v>28</v>
      </c>
      <c r="G31" s="5">
        <f>G32</f>
        <v>488.4</v>
      </c>
      <c r="H31" s="5">
        <f>H32</f>
        <v>0</v>
      </c>
    </row>
    <row r="32" spans="1:8" ht="25.5" x14ac:dyDescent="0.2">
      <c r="A32" s="19" t="s">
        <v>27</v>
      </c>
      <c r="B32" s="16" t="s">
        <v>4</v>
      </c>
      <c r="C32" s="18" t="s">
        <v>11</v>
      </c>
      <c r="D32" s="18" t="s">
        <v>48</v>
      </c>
      <c r="E32" s="28" t="s">
        <v>163</v>
      </c>
      <c r="F32" s="18" t="s">
        <v>24</v>
      </c>
      <c r="G32" s="5">
        <v>488.4</v>
      </c>
      <c r="H32" s="5">
        <f>H33</f>
        <v>0</v>
      </c>
    </row>
    <row r="33" spans="1:8" x14ac:dyDescent="0.2">
      <c r="A33" s="19" t="s">
        <v>72</v>
      </c>
      <c r="B33" s="16" t="s">
        <v>4</v>
      </c>
      <c r="C33" s="18" t="s">
        <v>11</v>
      </c>
      <c r="D33" s="18" t="s">
        <v>48</v>
      </c>
      <c r="E33" s="28" t="s">
        <v>163</v>
      </c>
      <c r="F33" s="18" t="s">
        <v>71</v>
      </c>
      <c r="G33" s="5">
        <v>0</v>
      </c>
      <c r="H33" s="5">
        <v>0</v>
      </c>
    </row>
    <row r="34" spans="1:8" x14ac:dyDescent="0.2">
      <c r="A34" s="19" t="s">
        <v>70</v>
      </c>
      <c r="B34" s="16" t="s">
        <v>4</v>
      </c>
      <c r="C34" s="18" t="s">
        <v>11</v>
      </c>
      <c r="D34" s="18" t="s">
        <v>48</v>
      </c>
      <c r="E34" s="28" t="s">
        <v>163</v>
      </c>
      <c r="F34" s="18" t="s">
        <v>69</v>
      </c>
      <c r="G34" s="9"/>
      <c r="H34" s="9"/>
    </row>
    <row r="35" spans="1:8" ht="39" x14ac:dyDescent="0.25">
      <c r="A35" s="24" t="s">
        <v>62</v>
      </c>
      <c r="B35" s="22" t="s">
        <v>4</v>
      </c>
      <c r="C35" s="20" t="s">
        <v>11</v>
      </c>
      <c r="D35" s="20" t="s">
        <v>48</v>
      </c>
      <c r="E35" s="20" t="s">
        <v>172</v>
      </c>
      <c r="F35" s="20"/>
      <c r="G35" s="9">
        <f>G36+G38</f>
        <v>1290</v>
      </c>
      <c r="H35" s="9">
        <f>H36+H38</f>
        <v>1290</v>
      </c>
    </row>
    <row r="36" spans="1:8" ht="51" x14ac:dyDescent="0.2">
      <c r="A36" s="19" t="s">
        <v>76</v>
      </c>
      <c r="B36" s="16" t="s">
        <v>4</v>
      </c>
      <c r="C36" s="18" t="s">
        <v>11</v>
      </c>
      <c r="D36" s="18" t="s">
        <v>48</v>
      </c>
      <c r="E36" s="18" t="s">
        <v>172</v>
      </c>
      <c r="F36" s="18" t="s">
        <v>75</v>
      </c>
      <c r="G36" s="5">
        <v>1169.0999999999999</v>
      </c>
      <c r="H36" s="5">
        <v>1169.0999999999999</v>
      </c>
    </row>
    <row r="37" spans="1:8" ht="25.5" x14ac:dyDescent="0.2">
      <c r="A37" s="19" t="s">
        <v>134</v>
      </c>
      <c r="B37" s="16" t="s">
        <v>4</v>
      </c>
      <c r="C37" s="18" t="s">
        <v>11</v>
      </c>
      <c r="D37" s="18" t="s">
        <v>48</v>
      </c>
      <c r="E37" s="18" t="s">
        <v>172</v>
      </c>
      <c r="F37" s="18" t="s">
        <v>133</v>
      </c>
      <c r="G37" s="5">
        <f>G38</f>
        <v>120.9</v>
      </c>
      <c r="H37" s="5">
        <f>H38</f>
        <v>120.9</v>
      </c>
    </row>
    <row r="38" spans="1:8" ht="25.5" x14ac:dyDescent="0.2">
      <c r="A38" s="19" t="s">
        <v>29</v>
      </c>
      <c r="B38" s="16" t="s">
        <v>4</v>
      </c>
      <c r="C38" s="18" t="s">
        <v>11</v>
      </c>
      <c r="D38" s="18" t="s">
        <v>48</v>
      </c>
      <c r="E38" s="18" t="s">
        <v>172</v>
      </c>
      <c r="F38" s="18" t="s">
        <v>28</v>
      </c>
      <c r="G38" s="5">
        <v>120.9</v>
      </c>
      <c r="H38" s="5">
        <v>120.9</v>
      </c>
    </row>
    <row r="39" spans="1:8" ht="25.5" x14ac:dyDescent="0.2">
      <c r="A39" s="19" t="s">
        <v>27</v>
      </c>
      <c r="B39" s="16" t="s">
        <v>4</v>
      </c>
      <c r="C39" s="18" t="s">
        <v>11</v>
      </c>
      <c r="D39" s="18" t="s">
        <v>48</v>
      </c>
      <c r="E39" s="18" t="s">
        <v>172</v>
      </c>
      <c r="F39" s="18" t="s">
        <v>24</v>
      </c>
      <c r="G39" s="5">
        <v>120.9</v>
      </c>
      <c r="H39" s="5">
        <v>120.9</v>
      </c>
    </row>
    <row r="40" spans="1:8" ht="26.25" x14ac:dyDescent="0.25">
      <c r="A40" s="24" t="s">
        <v>143</v>
      </c>
      <c r="B40" s="22" t="s">
        <v>4</v>
      </c>
      <c r="C40" s="20" t="s">
        <v>11</v>
      </c>
      <c r="D40" s="20" t="s">
        <v>48</v>
      </c>
      <c r="E40" s="20" t="s">
        <v>546</v>
      </c>
      <c r="F40" s="20"/>
      <c r="G40" s="9">
        <f>G41+G43</f>
        <v>746.5</v>
      </c>
      <c r="H40" s="9">
        <f>H41+H43</f>
        <v>746.5</v>
      </c>
    </row>
    <row r="41" spans="1:8" ht="51" x14ac:dyDescent="0.2">
      <c r="A41" s="19" t="s">
        <v>76</v>
      </c>
      <c r="B41" s="16" t="s">
        <v>4</v>
      </c>
      <c r="C41" s="18" t="s">
        <v>11</v>
      </c>
      <c r="D41" s="18" t="s">
        <v>48</v>
      </c>
      <c r="E41" s="18" t="s">
        <v>546</v>
      </c>
      <c r="F41" s="18" t="s">
        <v>75</v>
      </c>
      <c r="G41" s="5">
        <v>612.1</v>
      </c>
      <c r="H41" s="5">
        <v>612.1</v>
      </c>
    </row>
    <row r="42" spans="1:8" ht="25.5" x14ac:dyDescent="0.2">
      <c r="A42" s="19" t="s">
        <v>139</v>
      </c>
      <c r="B42" s="16" t="s">
        <v>4</v>
      </c>
      <c r="C42" s="18" t="s">
        <v>11</v>
      </c>
      <c r="D42" s="18" t="s">
        <v>48</v>
      </c>
      <c r="E42" s="18" t="s">
        <v>546</v>
      </c>
      <c r="F42" s="18" t="s">
        <v>133</v>
      </c>
      <c r="G42" s="5">
        <f>G43</f>
        <v>134.4</v>
      </c>
      <c r="H42" s="5">
        <f>H43</f>
        <v>134.4</v>
      </c>
    </row>
    <row r="43" spans="1:8" ht="25.5" x14ac:dyDescent="0.2">
      <c r="A43" s="19" t="s">
        <v>29</v>
      </c>
      <c r="B43" s="16" t="s">
        <v>4</v>
      </c>
      <c r="C43" s="18" t="s">
        <v>11</v>
      </c>
      <c r="D43" s="18" t="s">
        <v>48</v>
      </c>
      <c r="E43" s="18" t="s">
        <v>546</v>
      </c>
      <c r="F43" s="18" t="s">
        <v>28</v>
      </c>
      <c r="G43" s="5">
        <v>134.4</v>
      </c>
      <c r="H43" s="5">
        <v>134.4</v>
      </c>
    </row>
    <row r="44" spans="1:8" ht="25.5" x14ac:dyDescent="0.2">
      <c r="A44" s="19" t="s">
        <v>27</v>
      </c>
      <c r="B44" s="16" t="s">
        <v>4</v>
      </c>
      <c r="C44" s="18" t="s">
        <v>11</v>
      </c>
      <c r="D44" s="18" t="s">
        <v>48</v>
      </c>
      <c r="E44" s="18" t="s">
        <v>546</v>
      </c>
      <c r="F44" s="18" t="s">
        <v>24</v>
      </c>
      <c r="G44" s="5">
        <v>134.4</v>
      </c>
      <c r="H44" s="5">
        <v>134.4</v>
      </c>
    </row>
    <row r="45" spans="1:8" ht="39" x14ac:dyDescent="0.25">
      <c r="A45" s="24" t="s">
        <v>54</v>
      </c>
      <c r="B45" s="22" t="s">
        <v>4</v>
      </c>
      <c r="C45" s="20" t="s">
        <v>11</v>
      </c>
      <c r="D45" s="20" t="s">
        <v>48</v>
      </c>
      <c r="E45" s="20" t="s">
        <v>547</v>
      </c>
      <c r="F45" s="20"/>
      <c r="G45" s="9">
        <f>G46+G48</f>
        <v>1732.9</v>
      </c>
      <c r="H45" s="9">
        <f>H46+H48</f>
        <v>1732.9</v>
      </c>
    </row>
    <row r="46" spans="1:8" ht="51" x14ac:dyDescent="0.2">
      <c r="A46" s="19" t="s">
        <v>76</v>
      </c>
      <c r="B46" s="16" t="s">
        <v>4</v>
      </c>
      <c r="C46" s="18" t="s">
        <v>11</v>
      </c>
      <c r="D46" s="18" t="s">
        <v>48</v>
      </c>
      <c r="E46" s="18" t="s">
        <v>547</v>
      </c>
      <c r="F46" s="18" t="s">
        <v>75</v>
      </c>
      <c r="G46" s="5">
        <v>1332.9</v>
      </c>
      <c r="H46" s="5">
        <v>1332.9</v>
      </c>
    </row>
    <row r="47" spans="1:8" ht="25.5" x14ac:dyDescent="0.2">
      <c r="A47" s="19" t="s">
        <v>134</v>
      </c>
      <c r="B47" s="16" t="s">
        <v>4</v>
      </c>
      <c r="C47" s="18" t="s">
        <v>11</v>
      </c>
      <c r="D47" s="18" t="s">
        <v>48</v>
      </c>
      <c r="E47" s="18" t="s">
        <v>547</v>
      </c>
      <c r="F47" s="18" t="s">
        <v>133</v>
      </c>
      <c r="G47" s="5">
        <f>G48</f>
        <v>400</v>
      </c>
      <c r="H47" s="5">
        <f>H48</f>
        <v>400</v>
      </c>
    </row>
    <row r="48" spans="1:8" ht="25.5" x14ac:dyDescent="0.2">
      <c r="A48" s="19" t="s">
        <v>29</v>
      </c>
      <c r="B48" s="16" t="s">
        <v>4</v>
      </c>
      <c r="C48" s="18" t="s">
        <v>11</v>
      </c>
      <c r="D48" s="18" t="s">
        <v>48</v>
      </c>
      <c r="E48" s="18" t="s">
        <v>547</v>
      </c>
      <c r="F48" s="18" t="s">
        <v>28</v>
      </c>
      <c r="G48" s="5">
        <v>400</v>
      </c>
      <c r="H48" s="5">
        <v>400</v>
      </c>
    </row>
    <row r="49" spans="1:8" ht="25.5" x14ac:dyDescent="0.2">
      <c r="A49" s="19" t="s">
        <v>27</v>
      </c>
      <c r="B49" s="16" t="s">
        <v>4</v>
      </c>
      <c r="C49" s="18" t="s">
        <v>11</v>
      </c>
      <c r="D49" s="18" t="s">
        <v>48</v>
      </c>
      <c r="E49" s="18" t="s">
        <v>547</v>
      </c>
      <c r="F49" s="18" t="s">
        <v>24</v>
      </c>
      <c r="G49" s="5">
        <v>400</v>
      </c>
      <c r="H49" s="5">
        <v>400</v>
      </c>
    </row>
    <row r="50" spans="1:8" ht="26.25" x14ac:dyDescent="0.25">
      <c r="A50" s="12" t="s">
        <v>142</v>
      </c>
      <c r="B50" s="11" t="s">
        <v>4</v>
      </c>
      <c r="C50" s="10" t="s">
        <v>11</v>
      </c>
      <c r="D50" s="10" t="s">
        <v>48</v>
      </c>
      <c r="E50" s="10" t="s">
        <v>164</v>
      </c>
      <c r="F50" s="20"/>
      <c r="G50" s="9">
        <f>G51+G53</f>
        <v>5</v>
      </c>
      <c r="H50" s="9">
        <f>H51+H53</f>
        <v>5</v>
      </c>
    </row>
    <row r="51" spans="1:8" ht="51" x14ac:dyDescent="0.2">
      <c r="A51" s="19" t="s">
        <v>76</v>
      </c>
      <c r="B51" s="7" t="s">
        <v>4</v>
      </c>
      <c r="C51" s="6" t="s">
        <v>11</v>
      </c>
      <c r="D51" s="6" t="s">
        <v>48</v>
      </c>
      <c r="E51" s="6" t="s">
        <v>164</v>
      </c>
      <c r="F51" s="18" t="s">
        <v>75</v>
      </c>
      <c r="G51" s="5">
        <v>3.1</v>
      </c>
      <c r="H51" s="5">
        <v>3.1</v>
      </c>
    </row>
    <row r="52" spans="1:8" ht="25.5" x14ac:dyDescent="0.2">
      <c r="A52" s="19" t="s">
        <v>134</v>
      </c>
      <c r="B52" s="7" t="s">
        <v>4</v>
      </c>
      <c r="C52" s="6" t="s">
        <v>11</v>
      </c>
      <c r="D52" s="6" t="s">
        <v>48</v>
      </c>
      <c r="E52" s="6" t="s">
        <v>164</v>
      </c>
      <c r="F52" s="18" t="s">
        <v>133</v>
      </c>
      <c r="G52" s="5">
        <f>G53</f>
        <v>1.9</v>
      </c>
      <c r="H52" s="5">
        <f>H53</f>
        <v>1.9</v>
      </c>
    </row>
    <row r="53" spans="1:8" ht="25.5" x14ac:dyDescent="0.2">
      <c r="A53" s="19" t="s">
        <v>29</v>
      </c>
      <c r="B53" s="7" t="s">
        <v>4</v>
      </c>
      <c r="C53" s="6" t="s">
        <v>11</v>
      </c>
      <c r="D53" s="6" t="s">
        <v>48</v>
      </c>
      <c r="E53" s="6" t="s">
        <v>164</v>
      </c>
      <c r="F53" s="18" t="s">
        <v>28</v>
      </c>
      <c r="G53" s="5">
        <f>G54</f>
        <v>1.9</v>
      </c>
      <c r="H53" s="5">
        <f>H54</f>
        <v>1.9</v>
      </c>
    </row>
    <row r="54" spans="1:8" ht="25.5" x14ac:dyDescent="0.2">
      <c r="A54" s="19" t="s">
        <v>27</v>
      </c>
      <c r="B54" s="7" t="s">
        <v>4</v>
      </c>
      <c r="C54" s="6" t="s">
        <v>11</v>
      </c>
      <c r="D54" s="6" t="s">
        <v>48</v>
      </c>
      <c r="E54" s="6" t="s">
        <v>164</v>
      </c>
      <c r="F54" s="18" t="s">
        <v>24</v>
      </c>
      <c r="G54" s="5">
        <v>1.9</v>
      </c>
      <c r="H54" s="5">
        <v>1.9</v>
      </c>
    </row>
    <row r="55" spans="1:8" ht="51.75" x14ac:dyDescent="0.25">
      <c r="A55" s="12" t="s">
        <v>141</v>
      </c>
      <c r="B55" s="11" t="s">
        <v>4</v>
      </c>
      <c r="C55" s="10" t="s">
        <v>11</v>
      </c>
      <c r="D55" s="10" t="s">
        <v>48</v>
      </c>
      <c r="E55" s="10" t="s">
        <v>165</v>
      </c>
      <c r="F55" s="10"/>
      <c r="G55" s="9">
        <f>G56+G58</f>
        <v>80.2</v>
      </c>
      <c r="H55" s="9">
        <f>H56+H58</f>
        <v>80.2</v>
      </c>
    </row>
    <row r="56" spans="1:8" ht="51" x14ac:dyDescent="0.2">
      <c r="A56" s="19" t="s">
        <v>76</v>
      </c>
      <c r="B56" s="7" t="s">
        <v>4</v>
      </c>
      <c r="C56" s="6" t="s">
        <v>11</v>
      </c>
      <c r="D56" s="6" t="s">
        <v>48</v>
      </c>
      <c r="E56" s="6" t="s">
        <v>165</v>
      </c>
      <c r="F56" s="18" t="s">
        <v>75</v>
      </c>
      <c r="G56" s="9">
        <f>G57</f>
        <v>72.400000000000006</v>
      </c>
      <c r="H56" s="9">
        <f>H57</f>
        <v>72.400000000000006</v>
      </c>
    </row>
    <row r="57" spans="1:8" ht="25.5" x14ac:dyDescent="0.2">
      <c r="A57" s="19" t="s">
        <v>134</v>
      </c>
      <c r="B57" s="7" t="s">
        <v>4</v>
      </c>
      <c r="C57" s="6" t="s">
        <v>11</v>
      </c>
      <c r="D57" s="6" t="s">
        <v>48</v>
      </c>
      <c r="E57" s="6" t="s">
        <v>165</v>
      </c>
      <c r="F57" s="18" t="s">
        <v>133</v>
      </c>
      <c r="G57" s="5">
        <v>72.400000000000006</v>
      </c>
      <c r="H57" s="5">
        <v>72.400000000000006</v>
      </c>
    </row>
    <row r="58" spans="1:8" ht="25.5" x14ac:dyDescent="0.2">
      <c r="A58" s="19" t="s">
        <v>29</v>
      </c>
      <c r="B58" s="7" t="s">
        <v>4</v>
      </c>
      <c r="C58" s="6" t="s">
        <v>11</v>
      </c>
      <c r="D58" s="6" t="s">
        <v>48</v>
      </c>
      <c r="E58" s="6" t="s">
        <v>165</v>
      </c>
      <c r="F58" s="18" t="s">
        <v>28</v>
      </c>
      <c r="G58" s="5">
        <f>G59</f>
        <v>7.8</v>
      </c>
      <c r="H58" s="5">
        <f>H59</f>
        <v>7.8</v>
      </c>
    </row>
    <row r="59" spans="1:8" ht="25.5" x14ac:dyDescent="0.2">
      <c r="A59" s="19" t="s">
        <v>27</v>
      </c>
      <c r="B59" s="7" t="s">
        <v>4</v>
      </c>
      <c r="C59" s="6" t="s">
        <v>11</v>
      </c>
      <c r="D59" s="6" t="s">
        <v>48</v>
      </c>
      <c r="E59" s="6" t="s">
        <v>165</v>
      </c>
      <c r="F59" s="18" t="s">
        <v>24</v>
      </c>
      <c r="G59" s="5">
        <v>7.8</v>
      </c>
      <c r="H59" s="5">
        <v>7.8</v>
      </c>
    </row>
    <row r="60" spans="1:8" ht="55.5" customHeight="1" x14ac:dyDescent="0.25">
      <c r="A60" s="64" t="s">
        <v>140</v>
      </c>
      <c r="B60" s="11" t="s">
        <v>4</v>
      </c>
      <c r="C60" s="10" t="s">
        <v>11</v>
      </c>
      <c r="D60" s="10" t="s">
        <v>48</v>
      </c>
      <c r="E60" s="10" t="s">
        <v>166</v>
      </c>
      <c r="F60" s="10"/>
      <c r="G60" s="5">
        <f>G61+G63</f>
        <v>2187.1</v>
      </c>
      <c r="H60" s="5">
        <f>H61+H63</f>
        <v>2187.1</v>
      </c>
    </row>
    <row r="61" spans="1:8" ht="51" x14ac:dyDescent="0.2">
      <c r="A61" s="19" t="s">
        <v>76</v>
      </c>
      <c r="B61" s="16" t="s">
        <v>4</v>
      </c>
      <c r="C61" s="18" t="s">
        <v>11</v>
      </c>
      <c r="D61" s="18" t="s">
        <v>48</v>
      </c>
      <c r="E61" s="6" t="s">
        <v>166</v>
      </c>
      <c r="F61" s="18" t="s">
        <v>75</v>
      </c>
      <c r="G61" s="9">
        <f>G62</f>
        <v>1848.6</v>
      </c>
      <c r="H61" s="9">
        <f>H62</f>
        <v>1848.6</v>
      </c>
    </row>
    <row r="62" spans="1:8" ht="25.5" x14ac:dyDescent="0.2">
      <c r="A62" s="19" t="s">
        <v>139</v>
      </c>
      <c r="B62" s="16" t="s">
        <v>4</v>
      </c>
      <c r="C62" s="18" t="s">
        <v>11</v>
      </c>
      <c r="D62" s="18" t="s">
        <v>48</v>
      </c>
      <c r="E62" s="6" t="s">
        <v>166</v>
      </c>
      <c r="F62" s="18" t="s">
        <v>133</v>
      </c>
      <c r="G62" s="5">
        <v>1848.6</v>
      </c>
      <c r="H62" s="5">
        <v>1848.6</v>
      </c>
    </row>
    <row r="63" spans="1:8" ht="25.5" x14ac:dyDescent="0.2">
      <c r="A63" s="63" t="s">
        <v>29</v>
      </c>
      <c r="B63" s="7" t="s">
        <v>4</v>
      </c>
      <c r="C63" s="6" t="s">
        <v>11</v>
      </c>
      <c r="D63" s="6" t="s">
        <v>48</v>
      </c>
      <c r="E63" s="6" t="s">
        <v>166</v>
      </c>
      <c r="F63" s="62" t="s">
        <v>28</v>
      </c>
      <c r="G63" s="5">
        <v>338.5</v>
      </c>
      <c r="H63" s="5">
        <v>338.5</v>
      </c>
    </row>
    <row r="64" spans="1:8" ht="25.5" x14ac:dyDescent="0.2">
      <c r="A64" s="63" t="s">
        <v>27</v>
      </c>
      <c r="B64" s="7" t="s">
        <v>4</v>
      </c>
      <c r="C64" s="6" t="s">
        <v>11</v>
      </c>
      <c r="D64" s="6" t="s">
        <v>48</v>
      </c>
      <c r="E64" s="6" t="s">
        <v>166</v>
      </c>
      <c r="F64" s="62" t="s">
        <v>24</v>
      </c>
      <c r="G64" s="5">
        <v>338.5</v>
      </c>
      <c r="H64" s="5">
        <v>338.5</v>
      </c>
    </row>
    <row r="65" spans="1:8" ht="38.25" x14ac:dyDescent="0.2">
      <c r="A65" s="14" t="s">
        <v>138</v>
      </c>
      <c r="B65" s="16" t="s">
        <v>4</v>
      </c>
      <c r="C65" s="15" t="s">
        <v>11</v>
      </c>
      <c r="D65" s="15" t="s">
        <v>43</v>
      </c>
      <c r="E65" s="13"/>
      <c r="F65" s="13"/>
      <c r="G65" s="2">
        <f>G66</f>
        <v>1510.1</v>
      </c>
      <c r="H65" s="2">
        <f>H66</f>
        <v>1510.1</v>
      </c>
    </row>
    <row r="66" spans="1:8" ht="13.5" x14ac:dyDescent="0.25">
      <c r="A66" s="23" t="s">
        <v>21</v>
      </c>
      <c r="B66" s="22" t="s">
        <v>4</v>
      </c>
      <c r="C66" s="20" t="s">
        <v>11</v>
      </c>
      <c r="D66" s="20" t="s">
        <v>43</v>
      </c>
      <c r="E66" s="21" t="s">
        <v>161</v>
      </c>
      <c r="F66" s="20"/>
      <c r="G66" s="9">
        <f>G67+G70+G73</f>
        <v>1510.1</v>
      </c>
      <c r="H66" s="9">
        <f>H67+H70+H73</f>
        <v>1510.1</v>
      </c>
    </row>
    <row r="67" spans="1:8" ht="25.5" customHeight="1" x14ac:dyDescent="0.2">
      <c r="A67" s="61" t="s">
        <v>137</v>
      </c>
      <c r="B67" s="16" t="s">
        <v>4</v>
      </c>
      <c r="C67" s="18" t="s">
        <v>11</v>
      </c>
      <c r="D67" s="18" t="s">
        <v>43</v>
      </c>
      <c r="E67" s="28" t="s">
        <v>162</v>
      </c>
      <c r="F67" s="18"/>
      <c r="G67" s="5">
        <f>G68</f>
        <v>1510.1</v>
      </c>
      <c r="H67" s="5">
        <f>H68</f>
        <v>1510.1</v>
      </c>
    </row>
    <row r="68" spans="1:8" ht="51" x14ac:dyDescent="0.2">
      <c r="A68" s="19" t="s">
        <v>76</v>
      </c>
      <c r="B68" s="16" t="s">
        <v>4</v>
      </c>
      <c r="C68" s="18" t="s">
        <v>11</v>
      </c>
      <c r="D68" s="18" t="s">
        <v>43</v>
      </c>
      <c r="E68" s="28" t="s">
        <v>162</v>
      </c>
      <c r="F68" s="18" t="s">
        <v>75</v>
      </c>
      <c r="G68" s="5">
        <f>G69</f>
        <v>1510.1</v>
      </c>
      <c r="H68" s="5">
        <f>H69</f>
        <v>1510.1</v>
      </c>
    </row>
    <row r="69" spans="1:8" ht="25.5" x14ac:dyDescent="0.2">
      <c r="A69" s="19" t="s">
        <v>134</v>
      </c>
      <c r="B69" s="16" t="s">
        <v>4</v>
      </c>
      <c r="C69" s="18" t="s">
        <v>11</v>
      </c>
      <c r="D69" s="18" t="s">
        <v>43</v>
      </c>
      <c r="E69" s="28" t="s">
        <v>162</v>
      </c>
      <c r="F69" s="18" t="s">
        <v>133</v>
      </c>
      <c r="G69" s="5">
        <v>1510.1</v>
      </c>
      <c r="H69" s="5">
        <v>1510.1</v>
      </c>
    </row>
    <row r="70" spans="1:8" ht="25.5" x14ac:dyDescent="0.2">
      <c r="A70" s="19" t="s">
        <v>45</v>
      </c>
      <c r="B70" s="16" t="s">
        <v>4</v>
      </c>
      <c r="C70" s="18" t="s">
        <v>11</v>
      </c>
      <c r="D70" s="18" t="s">
        <v>43</v>
      </c>
      <c r="E70" s="28" t="s">
        <v>163</v>
      </c>
      <c r="F70" s="18"/>
      <c r="G70" s="5">
        <f>G71</f>
        <v>0</v>
      </c>
      <c r="H70" s="5">
        <f>H71</f>
        <v>0</v>
      </c>
    </row>
    <row r="71" spans="1:8" ht="25.5" x14ac:dyDescent="0.2">
      <c r="A71" s="19" t="s">
        <v>29</v>
      </c>
      <c r="B71" s="16" t="s">
        <v>4</v>
      </c>
      <c r="C71" s="18" t="s">
        <v>11</v>
      </c>
      <c r="D71" s="18" t="s">
        <v>43</v>
      </c>
      <c r="E71" s="28" t="s">
        <v>163</v>
      </c>
      <c r="F71" s="18" t="s">
        <v>28</v>
      </c>
      <c r="G71" s="5">
        <f>G72</f>
        <v>0</v>
      </c>
      <c r="H71" s="5">
        <f>H72</f>
        <v>0</v>
      </c>
    </row>
    <row r="72" spans="1:8" ht="25.5" x14ac:dyDescent="0.2">
      <c r="A72" s="19" t="s">
        <v>27</v>
      </c>
      <c r="B72" s="16" t="s">
        <v>4</v>
      </c>
      <c r="C72" s="18" t="s">
        <v>11</v>
      </c>
      <c r="D72" s="18" t="s">
        <v>43</v>
      </c>
      <c r="E72" s="28" t="s">
        <v>163</v>
      </c>
      <c r="F72" s="18" t="s">
        <v>24</v>
      </c>
      <c r="G72" s="5"/>
      <c r="H72" s="5"/>
    </row>
    <row r="73" spans="1:8" ht="25.5" x14ac:dyDescent="0.2">
      <c r="A73" s="19" t="s">
        <v>136</v>
      </c>
      <c r="B73" s="16" t="s">
        <v>4</v>
      </c>
      <c r="C73" s="18" t="s">
        <v>11</v>
      </c>
      <c r="D73" s="18" t="s">
        <v>43</v>
      </c>
      <c r="E73" s="28" t="s">
        <v>170</v>
      </c>
      <c r="F73" s="18"/>
      <c r="G73" s="5">
        <f>G74</f>
        <v>0</v>
      </c>
      <c r="H73" s="5">
        <f>H74</f>
        <v>0</v>
      </c>
    </row>
    <row r="74" spans="1:8" ht="51" x14ac:dyDescent="0.2">
      <c r="A74" s="19" t="s">
        <v>135</v>
      </c>
      <c r="B74" s="16" t="s">
        <v>4</v>
      </c>
      <c r="C74" s="18" t="s">
        <v>11</v>
      </c>
      <c r="D74" s="18" t="s">
        <v>43</v>
      </c>
      <c r="E74" s="28" t="s">
        <v>170</v>
      </c>
      <c r="F74" s="18" t="s">
        <v>75</v>
      </c>
      <c r="G74" s="5">
        <f>G75</f>
        <v>0</v>
      </c>
      <c r="H74" s="5">
        <f>H75</f>
        <v>0</v>
      </c>
    </row>
    <row r="75" spans="1:8" ht="25.5" x14ac:dyDescent="0.2">
      <c r="A75" s="19" t="s">
        <v>134</v>
      </c>
      <c r="B75" s="16" t="s">
        <v>4</v>
      </c>
      <c r="C75" s="18" t="s">
        <v>11</v>
      </c>
      <c r="D75" s="18" t="s">
        <v>43</v>
      </c>
      <c r="E75" s="28" t="s">
        <v>170</v>
      </c>
      <c r="F75" s="18" t="s">
        <v>133</v>
      </c>
      <c r="G75" s="5"/>
      <c r="H75" s="5"/>
    </row>
    <row r="76" spans="1:8" x14ac:dyDescent="0.2">
      <c r="A76" s="17" t="s">
        <v>132</v>
      </c>
      <c r="B76" s="16" t="s">
        <v>4</v>
      </c>
      <c r="C76" s="15" t="s">
        <v>11</v>
      </c>
      <c r="D76" s="15" t="s">
        <v>35</v>
      </c>
      <c r="E76" s="15"/>
      <c r="F76" s="15"/>
      <c r="G76" s="2">
        <f t="shared" ref="G76:H79" si="1">G77</f>
        <v>0</v>
      </c>
      <c r="H76" s="2">
        <f t="shared" si="1"/>
        <v>0</v>
      </c>
    </row>
    <row r="77" spans="1:8" ht="18.75" customHeight="1" x14ac:dyDescent="0.25">
      <c r="A77" s="23" t="s">
        <v>21</v>
      </c>
      <c r="B77" s="22" t="s">
        <v>4</v>
      </c>
      <c r="C77" s="20" t="s">
        <v>11</v>
      </c>
      <c r="D77" s="20" t="s">
        <v>35</v>
      </c>
      <c r="E77" s="21" t="s">
        <v>161</v>
      </c>
      <c r="F77" s="20"/>
      <c r="G77" s="9">
        <f t="shared" si="1"/>
        <v>0</v>
      </c>
      <c r="H77" s="9">
        <f t="shared" si="1"/>
        <v>0</v>
      </c>
    </row>
    <row r="78" spans="1:8" x14ac:dyDescent="0.2">
      <c r="A78" s="29" t="s">
        <v>131</v>
      </c>
      <c r="B78" s="60" t="s">
        <v>4</v>
      </c>
      <c r="C78" s="25" t="s">
        <v>11</v>
      </c>
      <c r="D78" s="25" t="s">
        <v>35</v>
      </c>
      <c r="E78" s="25" t="s">
        <v>173</v>
      </c>
      <c r="F78" s="25"/>
      <c r="G78" s="5">
        <f t="shared" si="1"/>
        <v>0</v>
      </c>
      <c r="H78" s="5">
        <f t="shared" si="1"/>
        <v>0</v>
      </c>
    </row>
    <row r="79" spans="1:8" ht="16.5" customHeight="1" x14ac:dyDescent="0.2">
      <c r="A79" s="29" t="s">
        <v>72</v>
      </c>
      <c r="B79" s="60" t="s">
        <v>4</v>
      </c>
      <c r="C79" s="25" t="s">
        <v>11</v>
      </c>
      <c r="D79" s="25" t="s">
        <v>35</v>
      </c>
      <c r="E79" s="25" t="s">
        <v>173</v>
      </c>
      <c r="F79" s="25" t="s">
        <v>71</v>
      </c>
      <c r="G79" s="5">
        <f t="shared" si="1"/>
        <v>0</v>
      </c>
      <c r="H79" s="5">
        <f t="shared" si="1"/>
        <v>0</v>
      </c>
    </row>
    <row r="80" spans="1:8" ht="15.75" customHeight="1" x14ac:dyDescent="0.2">
      <c r="A80" s="29" t="s">
        <v>130</v>
      </c>
      <c r="B80" s="60" t="s">
        <v>4</v>
      </c>
      <c r="C80" s="25" t="s">
        <v>11</v>
      </c>
      <c r="D80" s="25" t="s">
        <v>35</v>
      </c>
      <c r="E80" s="25" t="s">
        <v>173</v>
      </c>
      <c r="F80" s="25" t="s">
        <v>129</v>
      </c>
      <c r="G80" s="5">
        <v>0</v>
      </c>
      <c r="H80" s="5">
        <v>0</v>
      </c>
    </row>
    <row r="81" spans="1:8" x14ac:dyDescent="0.2">
      <c r="A81" s="59" t="s">
        <v>128</v>
      </c>
      <c r="B81" s="58" t="s">
        <v>4</v>
      </c>
      <c r="C81" s="57" t="s">
        <v>25</v>
      </c>
      <c r="D81" s="57"/>
      <c r="E81" s="57"/>
      <c r="F81" s="57"/>
      <c r="G81" s="2">
        <f t="shared" ref="G81:H85" si="2">G82</f>
        <v>1725</v>
      </c>
      <c r="H81" s="2">
        <f t="shared" si="2"/>
        <v>1725</v>
      </c>
    </row>
    <row r="82" spans="1:8" x14ac:dyDescent="0.2">
      <c r="A82" s="14" t="s">
        <v>127</v>
      </c>
      <c r="B82" s="7" t="s">
        <v>4</v>
      </c>
      <c r="C82" s="13" t="s">
        <v>25</v>
      </c>
      <c r="D82" s="13" t="s">
        <v>2</v>
      </c>
      <c r="E82" s="13"/>
      <c r="F82" s="13"/>
      <c r="G82" s="2">
        <f t="shared" si="2"/>
        <v>1725</v>
      </c>
      <c r="H82" s="2">
        <f t="shared" si="2"/>
        <v>1725</v>
      </c>
    </row>
    <row r="83" spans="1:8" ht="13.5" x14ac:dyDescent="0.25">
      <c r="A83" s="23" t="s">
        <v>21</v>
      </c>
      <c r="B83" s="22" t="s">
        <v>4</v>
      </c>
      <c r="C83" s="20" t="s">
        <v>25</v>
      </c>
      <c r="D83" s="20" t="s">
        <v>2</v>
      </c>
      <c r="E83" s="21" t="s">
        <v>161</v>
      </c>
      <c r="F83" s="13"/>
      <c r="G83" s="9">
        <f t="shared" si="2"/>
        <v>1725</v>
      </c>
      <c r="H83" s="9">
        <f t="shared" si="2"/>
        <v>1725</v>
      </c>
    </row>
    <row r="84" spans="1:8" ht="25.5" x14ac:dyDescent="0.2">
      <c r="A84" s="56" t="s">
        <v>126</v>
      </c>
      <c r="B84" s="7" t="s">
        <v>4</v>
      </c>
      <c r="C84" s="6" t="s">
        <v>25</v>
      </c>
      <c r="D84" s="6" t="s">
        <v>2</v>
      </c>
      <c r="E84" s="6" t="s">
        <v>174</v>
      </c>
      <c r="F84" s="6" t="s">
        <v>117</v>
      </c>
      <c r="G84" s="5">
        <f t="shared" si="2"/>
        <v>1725</v>
      </c>
      <c r="H84" s="5">
        <f t="shared" si="2"/>
        <v>1725</v>
      </c>
    </row>
    <row r="85" spans="1:8" x14ac:dyDescent="0.2">
      <c r="A85" s="56" t="s">
        <v>105</v>
      </c>
      <c r="B85" s="7" t="s">
        <v>4</v>
      </c>
      <c r="C85" s="6" t="s">
        <v>25</v>
      </c>
      <c r="D85" s="6" t="s">
        <v>2</v>
      </c>
      <c r="E85" s="6" t="s">
        <v>174</v>
      </c>
      <c r="F85" s="6" t="s">
        <v>6</v>
      </c>
      <c r="G85" s="5">
        <f t="shared" si="2"/>
        <v>1725</v>
      </c>
      <c r="H85" s="5">
        <f t="shared" si="2"/>
        <v>1725</v>
      </c>
    </row>
    <row r="86" spans="1:8" x14ac:dyDescent="0.2">
      <c r="A86" s="34" t="s">
        <v>125</v>
      </c>
      <c r="B86" s="7" t="s">
        <v>4</v>
      </c>
      <c r="C86" s="6" t="s">
        <v>25</v>
      </c>
      <c r="D86" s="6" t="s">
        <v>2</v>
      </c>
      <c r="E86" s="6" t="s">
        <v>174</v>
      </c>
      <c r="F86" s="6" t="s">
        <v>124</v>
      </c>
      <c r="G86" s="5">
        <v>1725</v>
      </c>
      <c r="H86" s="5">
        <v>1725</v>
      </c>
    </row>
    <row r="87" spans="1:8" ht="25.5" x14ac:dyDescent="0.2">
      <c r="A87" s="55" t="s">
        <v>123</v>
      </c>
      <c r="B87" s="46" t="s">
        <v>4</v>
      </c>
      <c r="C87" s="49" t="s">
        <v>2</v>
      </c>
      <c r="D87" s="49"/>
      <c r="E87" s="49"/>
      <c r="F87" s="49"/>
      <c r="G87" s="2">
        <f t="shared" ref="G87:H89" si="3">G88</f>
        <v>5440.3</v>
      </c>
      <c r="H87" s="2">
        <f t="shared" si="3"/>
        <v>5440.3</v>
      </c>
    </row>
    <row r="88" spans="1:8" ht="25.5" x14ac:dyDescent="0.2">
      <c r="A88" s="55" t="s">
        <v>122</v>
      </c>
      <c r="B88" s="46" t="s">
        <v>4</v>
      </c>
      <c r="C88" s="49" t="s">
        <v>2</v>
      </c>
      <c r="D88" s="49" t="s">
        <v>82</v>
      </c>
      <c r="E88" s="49"/>
      <c r="F88" s="49"/>
      <c r="G88" s="2">
        <f t="shared" si="3"/>
        <v>5440.3</v>
      </c>
      <c r="H88" s="2">
        <f t="shared" si="3"/>
        <v>5440.3</v>
      </c>
    </row>
    <row r="89" spans="1:8" ht="26.25" x14ac:dyDescent="0.25">
      <c r="A89" s="37" t="s">
        <v>121</v>
      </c>
      <c r="B89" s="39" t="s">
        <v>4</v>
      </c>
      <c r="C89" s="53" t="s">
        <v>2</v>
      </c>
      <c r="D89" s="53" t="s">
        <v>82</v>
      </c>
      <c r="E89" s="53" t="s">
        <v>175</v>
      </c>
      <c r="F89" s="53"/>
      <c r="G89" s="9">
        <f t="shared" si="3"/>
        <v>5440.3</v>
      </c>
      <c r="H89" s="9">
        <f t="shared" si="3"/>
        <v>5440.3</v>
      </c>
    </row>
    <row r="90" spans="1:8" ht="25.5" x14ac:dyDescent="0.2">
      <c r="A90" s="27" t="s">
        <v>176</v>
      </c>
      <c r="B90" s="46" t="s">
        <v>4</v>
      </c>
      <c r="C90" s="51" t="s">
        <v>2</v>
      </c>
      <c r="D90" s="51" t="s">
        <v>82</v>
      </c>
      <c r="E90" s="51" t="s">
        <v>177</v>
      </c>
      <c r="F90" s="51"/>
      <c r="G90" s="5">
        <f>G91+G93+G96</f>
        <v>5440.3</v>
      </c>
      <c r="H90" s="5">
        <f>H91+H93+H96</f>
        <v>5440.3</v>
      </c>
    </row>
    <row r="91" spans="1:8" ht="25.5" x14ac:dyDescent="0.2">
      <c r="A91" s="27" t="s">
        <v>38</v>
      </c>
      <c r="B91" s="46" t="s">
        <v>4</v>
      </c>
      <c r="C91" s="51" t="s">
        <v>2</v>
      </c>
      <c r="D91" s="51" t="s">
        <v>82</v>
      </c>
      <c r="E91" s="51" t="s">
        <v>177</v>
      </c>
      <c r="F91" s="51">
        <v>600</v>
      </c>
      <c r="G91" s="5">
        <f>G92</f>
        <v>5229.7</v>
      </c>
      <c r="H91" s="5">
        <f>H92</f>
        <v>5229.7</v>
      </c>
    </row>
    <row r="92" spans="1:8" x14ac:dyDescent="0.2">
      <c r="A92" s="34" t="s">
        <v>61</v>
      </c>
      <c r="B92" s="46" t="s">
        <v>4</v>
      </c>
      <c r="C92" s="51" t="s">
        <v>2</v>
      </c>
      <c r="D92" s="51" t="s">
        <v>82</v>
      </c>
      <c r="E92" s="51" t="s">
        <v>177</v>
      </c>
      <c r="F92" s="51">
        <v>610</v>
      </c>
      <c r="G92" s="5">
        <v>5229.7</v>
      </c>
      <c r="H92" s="5">
        <v>5229.7</v>
      </c>
    </row>
    <row r="93" spans="1:8" ht="51.75" x14ac:dyDescent="0.25">
      <c r="A93" s="44" t="s">
        <v>178</v>
      </c>
      <c r="B93" s="39" t="s">
        <v>4</v>
      </c>
      <c r="C93" s="53" t="s">
        <v>2</v>
      </c>
      <c r="D93" s="53" t="s">
        <v>82</v>
      </c>
      <c r="E93" s="53" t="s">
        <v>179</v>
      </c>
      <c r="F93" s="53"/>
      <c r="G93" s="9">
        <f>G94</f>
        <v>200</v>
      </c>
      <c r="H93" s="9">
        <f>H94</f>
        <v>200</v>
      </c>
    </row>
    <row r="94" spans="1:8" ht="25.5" x14ac:dyDescent="0.2">
      <c r="A94" s="19" t="s">
        <v>29</v>
      </c>
      <c r="B94" s="46" t="s">
        <v>4</v>
      </c>
      <c r="C94" s="51" t="s">
        <v>2</v>
      </c>
      <c r="D94" s="51" t="s">
        <v>82</v>
      </c>
      <c r="E94" s="51" t="s">
        <v>179</v>
      </c>
      <c r="F94" s="51">
        <v>200</v>
      </c>
      <c r="G94" s="5">
        <f>G95</f>
        <v>200</v>
      </c>
      <c r="H94" s="5">
        <f>H95</f>
        <v>200</v>
      </c>
    </row>
    <row r="95" spans="1:8" ht="25.5" x14ac:dyDescent="0.2">
      <c r="A95" s="19" t="s">
        <v>27</v>
      </c>
      <c r="B95" s="46" t="s">
        <v>4</v>
      </c>
      <c r="C95" s="51" t="s">
        <v>2</v>
      </c>
      <c r="D95" s="51" t="s">
        <v>82</v>
      </c>
      <c r="E95" s="51" t="s">
        <v>179</v>
      </c>
      <c r="F95" s="51">
        <v>240</v>
      </c>
      <c r="G95" s="5">
        <v>200</v>
      </c>
      <c r="H95" s="5">
        <v>200</v>
      </c>
    </row>
    <row r="96" spans="1:8" ht="39" x14ac:dyDescent="0.25">
      <c r="A96" s="24" t="s">
        <v>180</v>
      </c>
      <c r="B96" s="39" t="s">
        <v>4</v>
      </c>
      <c r="C96" s="53" t="s">
        <v>2</v>
      </c>
      <c r="D96" s="53" t="s">
        <v>82</v>
      </c>
      <c r="E96" s="53" t="s">
        <v>181</v>
      </c>
      <c r="F96" s="53"/>
      <c r="G96" s="9">
        <f>G97</f>
        <v>10.6</v>
      </c>
      <c r="H96" s="9">
        <f>H97</f>
        <v>10.6</v>
      </c>
    </row>
    <row r="97" spans="1:8" ht="25.5" x14ac:dyDescent="0.2">
      <c r="A97" s="19" t="s">
        <v>29</v>
      </c>
      <c r="B97" s="46" t="s">
        <v>4</v>
      </c>
      <c r="C97" s="51" t="s">
        <v>2</v>
      </c>
      <c r="D97" s="51" t="s">
        <v>82</v>
      </c>
      <c r="E97" s="51" t="s">
        <v>181</v>
      </c>
      <c r="F97" s="51">
        <v>200</v>
      </c>
      <c r="G97" s="5">
        <f>G98</f>
        <v>10.6</v>
      </c>
      <c r="H97" s="5">
        <f>H98</f>
        <v>10.6</v>
      </c>
    </row>
    <row r="98" spans="1:8" ht="25.5" x14ac:dyDescent="0.2">
      <c r="A98" s="19" t="s">
        <v>27</v>
      </c>
      <c r="B98" s="46" t="s">
        <v>4</v>
      </c>
      <c r="C98" s="51" t="s">
        <v>2</v>
      </c>
      <c r="D98" s="51" t="s">
        <v>82</v>
      </c>
      <c r="E98" s="51" t="s">
        <v>181</v>
      </c>
      <c r="F98" s="51">
        <v>240</v>
      </c>
      <c r="G98" s="5">
        <v>10.6</v>
      </c>
      <c r="H98" s="5">
        <v>10.6</v>
      </c>
    </row>
    <row r="99" spans="1:8" x14ac:dyDescent="0.2">
      <c r="A99" s="17" t="s">
        <v>120</v>
      </c>
      <c r="B99" s="16" t="s">
        <v>4</v>
      </c>
      <c r="C99" s="15" t="s">
        <v>48</v>
      </c>
      <c r="D99" s="15"/>
      <c r="E99" s="15"/>
      <c r="F99" s="15"/>
      <c r="G99" s="2">
        <f>G123+G100+G105+G118</f>
        <v>47303.000000000007</v>
      </c>
      <c r="H99" s="2">
        <f>H123+H100+H105+H118</f>
        <v>63963.5</v>
      </c>
    </row>
    <row r="100" spans="1:8" x14ac:dyDescent="0.2">
      <c r="A100" s="17" t="s">
        <v>119</v>
      </c>
      <c r="B100" s="16" t="s">
        <v>4</v>
      </c>
      <c r="C100" s="15" t="s">
        <v>48</v>
      </c>
      <c r="D100" s="15" t="s">
        <v>68</v>
      </c>
      <c r="E100" s="15"/>
      <c r="F100" s="15"/>
      <c r="G100" s="2">
        <f t="shared" ref="G100:H103" si="4">G101</f>
        <v>3000</v>
      </c>
      <c r="H100" s="2">
        <f t="shared" si="4"/>
        <v>3000</v>
      </c>
    </row>
    <row r="101" spans="1:8" ht="26.25" x14ac:dyDescent="0.25">
      <c r="A101" s="24" t="s">
        <v>115</v>
      </c>
      <c r="B101" s="22" t="s">
        <v>4</v>
      </c>
      <c r="C101" s="20" t="s">
        <v>48</v>
      </c>
      <c r="D101" s="20" t="s">
        <v>68</v>
      </c>
      <c r="E101" s="26" t="s">
        <v>183</v>
      </c>
      <c r="F101" s="20"/>
      <c r="G101" s="9">
        <f t="shared" si="4"/>
        <v>3000</v>
      </c>
      <c r="H101" s="9">
        <f t="shared" si="4"/>
        <v>3000</v>
      </c>
    </row>
    <row r="102" spans="1:8" ht="25.5" x14ac:dyDescent="0.2">
      <c r="A102" s="27" t="s">
        <v>118</v>
      </c>
      <c r="B102" s="16" t="s">
        <v>4</v>
      </c>
      <c r="C102" s="18" t="s">
        <v>48</v>
      </c>
      <c r="D102" s="18" t="s">
        <v>68</v>
      </c>
      <c r="E102" s="26" t="s">
        <v>182</v>
      </c>
      <c r="F102" s="18" t="s">
        <v>117</v>
      </c>
      <c r="G102" s="5">
        <f t="shared" si="4"/>
        <v>3000</v>
      </c>
      <c r="H102" s="5">
        <f t="shared" si="4"/>
        <v>3000</v>
      </c>
    </row>
    <row r="103" spans="1:8" x14ac:dyDescent="0.2">
      <c r="A103" s="19" t="s">
        <v>72</v>
      </c>
      <c r="B103" s="16" t="s">
        <v>4</v>
      </c>
      <c r="C103" s="18" t="s">
        <v>48</v>
      </c>
      <c r="D103" s="18" t="s">
        <v>68</v>
      </c>
      <c r="E103" s="26" t="s">
        <v>182</v>
      </c>
      <c r="F103" s="18" t="s">
        <v>71</v>
      </c>
      <c r="G103" s="5">
        <f t="shared" si="4"/>
        <v>3000</v>
      </c>
      <c r="H103" s="5">
        <f t="shared" si="4"/>
        <v>3000</v>
      </c>
    </row>
    <row r="104" spans="1:8" ht="38.25" x14ac:dyDescent="0.2">
      <c r="A104" s="19" t="s">
        <v>112</v>
      </c>
      <c r="B104" s="16" t="s">
        <v>4</v>
      </c>
      <c r="C104" s="18" t="s">
        <v>48</v>
      </c>
      <c r="D104" s="18" t="s">
        <v>68</v>
      </c>
      <c r="E104" s="26" t="s">
        <v>182</v>
      </c>
      <c r="F104" s="18" t="s">
        <v>111</v>
      </c>
      <c r="G104" s="5">
        <v>3000</v>
      </c>
      <c r="H104" s="5">
        <v>3000</v>
      </c>
    </row>
    <row r="105" spans="1:8" x14ac:dyDescent="0.2">
      <c r="A105" s="17" t="s">
        <v>116</v>
      </c>
      <c r="B105" s="16" t="s">
        <v>4</v>
      </c>
      <c r="C105" s="15" t="s">
        <v>48</v>
      </c>
      <c r="D105" s="15" t="s">
        <v>82</v>
      </c>
      <c r="E105" s="15"/>
      <c r="F105" s="15"/>
      <c r="G105" s="2">
        <f>G106</f>
        <v>43365.700000000004</v>
      </c>
      <c r="H105" s="2">
        <f>H106</f>
        <v>54267.6</v>
      </c>
    </row>
    <row r="106" spans="1:8" ht="26.25" x14ac:dyDescent="0.25">
      <c r="A106" s="24" t="s">
        <v>115</v>
      </c>
      <c r="B106" s="22" t="s">
        <v>4</v>
      </c>
      <c r="C106" s="20" t="s">
        <v>48</v>
      </c>
      <c r="D106" s="20" t="s">
        <v>82</v>
      </c>
      <c r="E106" s="26" t="s">
        <v>183</v>
      </c>
      <c r="F106" s="15"/>
      <c r="G106" s="9">
        <f>G107+G110+G115</f>
        <v>43365.700000000004</v>
      </c>
      <c r="H106" s="9">
        <f>H107+H110+H115</f>
        <v>54267.6</v>
      </c>
    </row>
    <row r="107" spans="1:8" ht="39" x14ac:dyDescent="0.25">
      <c r="A107" s="37" t="s">
        <v>114</v>
      </c>
      <c r="B107" s="22" t="s">
        <v>4</v>
      </c>
      <c r="C107" s="20" t="s">
        <v>48</v>
      </c>
      <c r="D107" s="20" t="s">
        <v>82</v>
      </c>
      <c r="E107" s="26" t="s">
        <v>184</v>
      </c>
      <c r="F107" s="20"/>
      <c r="G107" s="9">
        <f>G108</f>
        <v>4676.8999999999996</v>
      </c>
      <c r="H107" s="9">
        <f>H108</f>
        <v>4474.5</v>
      </c>
    </row>
    <row r="108" spans="1:8" ht="25.5" x14ac:dyDescent="0.2">
      <c r="A108" s="19" t="s">
        <v>29</v>
      </c>
      <c r="B108" s="16" t="s">
        <v>4</v>
      </c>
      <c r="C108" s="18" t="s">
        <v>48</v>
      </c>
      <c r="D108" s="18" t="s">
        <v>82</v>
      </c>
      <c r="E108" s="25" t="s">
        <v>184</v>
      </c>
      <c r="F108" s="18" t="s">
        <v>28</v>
      </c>
      <c r="G108" s="5">
        <f>G109</f>
        <v>4676.8999999999996</v>
      </c>
      <c r="H108" s="5">
        <f>H109</f>
        <v>4474.5</v>
      </c>
    </row>
    <row r="109" spans="1:8" ht="25.5" x14ac:dyDescent="0.2">
      <c r="A109" s="19" t="s">
        <v>27</v>
      </c>
      <c r="B109" s="16" t="s">
        <v>4</v>
      </c>
      <c r="C109" s="18" t="s">
        <v>48</v>
      </c>
      <c r="D109" s="18" t="s">
        <v>82</v>
      </c>
      <c r="E109" s="25" t="s">
        <v>184</v>
      </c>
      <c r="F109" s="18" t="s">
        <v>24</v>
      </c>
      <c r="G109" s="5">
        <v>4676.8999999999996</v>
      </c>
      <c r="H109" s="5">
        <v>4474.5</v>
      </c>
    </row>
    <row r="110" spans="1:8" ht="63.75" x14ac:dyDescent="0.2">
      <c r="A110" s="24" t="s">
        <v>206</v>
      </c>
      <c r="B110" s="16" t="s">
        <v>4</v>
      </c>
      <c r="C110" s="20" t="s">
        <v>48</v>
      </c>
      <c r="D110" s="20" t="s">
        <v>82</v>
      </c>
      <c r="E110" s="20" t="s">
        <v>185</v>
      </c>
      <c r="F110" s="20"/>
      <c r="G110" s="9">
        <f>G111</f>
        <v>38688.800000000003</v>
      </c>
      <c r="H110" s="9">
        <f>H111</f>
        <v>49793.1</v>
      </c>
    </row>
    <row r="111" spans="1:8" ht="25.5" x14ac:dyDescent="0.2">
      <c r="A111" s="19" t="s">
        <v>29</v>
      </c>
      <c r="B111" s="16" t="s">
        <v>4</v>
      </c>
      <c r="C111" s="18" t="s">
        <v>48</v>
      </c>
      <c r="D111" s="18" t="s">
        <v>82</v>
      </c>
      <c r="E111" s="18" t="s">
        <v>185</v>
      </c>
      <c r="F111" s="18" t="s">
        <v>28</v>
      </c>
      <c r="G111" s="5">
        <f>G112</f>
        <v>38688.800000000003</v>
      </c>
      <c r="H111" s="5">
        <f>H112</f>
        <v>49793.1</v>
      </c>
    </row>
    <row r="112" spans="1:8" ht="25.5" x14ac:dyDescent="0.2">
      <c r="A112" s="19" t="s">
        <v>27</v>
      </c>
      <c r="B112" s="16" t="s">
        <v>4</v>
      </c>
      <c r="C112" s="18" t="s">
        <v>48</v>
      </c>
      <c r="D112" s="18" t="s">
        <v>82</v>
      </c>
      <c r="E112" s="18" t="s">
        <v>185</v>
      </c>
      <c r="F112" s="18" t="s">
        <v>24</v>
      </c>
      <c r="G112" s="5">
        <v>38688.800000000003</v>
      </c>
      <c r="H112" s="5">
        <v>49793.1</v>
      </c>
    </row>
    <row r="113" spans="1:8" x14ac:dyDescent="0.2">
      <c r="A113" s="19" t="s">
        <v>105</v>
      </c>
      <c r="B113" s="16" t="s">
        <v>4</v>
      </c>
      <c r="C113" s="18" t="s">
        <v>48</v>
      </c>
      <c r="D113" s="18" t="s">
        <v>82</v>
      </c>
      <c r="E113" s="18" t="s">
        <v>185</v>
      </c>
      <c r="F113" s="18" t="s">
        <v>6</v>
      </c>
      <c r="G113" s="5">
        <f>G114</f>
        <v>0</v>
      </c>
      <c r="H113" s="5">
        <f>H114</f>
        <v>0</v>
      </c>
    </row>
    <row r="114" spans="1:8" x14ac:dyDescent="0.2">
      <c r="A114" s="19" t="s">
        <v>5</v>
      </c>
      <c r="B114" s="16" t="s">
        <v>4</v>
      </c>
      <c r="C114" s="18" t="s">
        <v>48</v>
      </c>
      <c r="D114" s="18" t="s">
        <v>82</v>
      </c>
      <c r="E114" s="18" t="s">
        <v>185</v>
      </c>
      <c r="F114" s="18" t="s">
        <v>1</v>
      </c>
      <c r="G114" s="5"/>
      <c r="H114" s="5"/>
    </row>
    <row r="115" spans="1:8" ht="59.25" customHeight="1" x14ac:dyDescent="0.25">
      <c r="A115" s="24" t="s">
        <v>186</v>
      </c>
      <c r="B115" s="22" t="s">
        <v>4</v>
      </c>
      <c r="C115" s="20" t="s">
        <v>48</v>
      </c>
      <c r="D115" s="20" t="s">
        <v>82</v>
      </c>
      <c r="E115" s="20" t="s">
        <v>187</v>
      </c>
      <c r="F115" s="20"/>
      <c r="G115" s="9">
        <f>G116</f>
        <v>0</v>
      </c>
      <c r="H115" s="9">
        <f>H116</f>
        <v>0</v>
      </c>
    </row>
    <row r="116" spans="1:8" ht="25.5" x14ac:dyDescent="0.2">
      <c r="A116" s="19" t="s">
        <v>29</v>
      </c>
      <c r="B116" s="16" t="s">
        <v>4</v>
      </c>
      <c r="C116" s="18" t="s">
        <v>48</v>
      </c>
      <c r="D116" s="18" t="s">
        <v>82</v>
      </c>
      <c r="E116" s="18" t="s">
        <v>187</v>
      </c>
      <c r="F116" s="18" t="s">
        <v>28</v>
      </c>
      <c r="G116" s="5">
        <f>G117</f>
        <v>0</v>
      </c>
      <c r="H116" s="5">
        <f>H117</f>
        <v>0</v>
      </c>
    </row>
    <row r="117" spans="1:8" ht="25.5" x14ac:dyDescent="0.2">
      <c r="A117" s="19" t="s">
        <v>27</v>
      </c>
      <c r="B117" s="16" t="s">
        <v>4</v>
      </c>
      <c r="C117" s="18" t="s">
        <v>48</v>
      </c>
      <c r="D117" s="18" t="s">
        <v>82</v>
      </c>
      <c r="E117" s="18" t="s">
        <v>187</v>
      </c>
      <c r="F117" s="18" t="s">
        <v>24</v>
      </c>
      <c r="G117" s="5"/>
      <c r="H117" s="5"/>
    </row>
    <row r="118" spans="1:8" x14ac:dyDescent="0.2">
      <c r="A118" s="17" t="s">
        <v>696</v>
      </c>
      <c r="B118" s="16" t="s">
        <v>4</v>
      </c>
      <c r="C118" s="15" t="s">
        <v>48</v>
      </c>
      <c r="D118" s="15" t="s">
        <v>44</v>
      </c>
      <c r="E118" s="15"/>
      <c r="F118" s="15"/>
      <c r="G118" s="2">
        <f t="shared" ref="G118:H121" si="5">G119</f>
        <v>0</v>
      </c>
      <c r="H118" s="2">
        <f t="shared" si="5"/>
        <v>5700</v>
      </c>
    </row>
    <row r="119" spans="1:8" x14ac:dyDescent="0.2">
      <c r="A119" s="24" t="s">
        <v>21</v>
      </c>
      <c r="B119" s="16" t="s">
        <v>4</v>
      </c>
      <c r="C119" s="20" t="s">
        <v>48</v>
      </c>
      <c r="D119" s="20" t="s">
        <v>44</v>
      </c>
      <c r="E119" s="20" t="s">
        <v>161</v>
      </c>
      <c r="F119" s="20"/>
      <c r="G119" s="9">
        <f t="shared" si="5"/>
        <v>0</v>
      </c>
      <c r="H119" s="9">
        <f t="shared" si="5"/>
        <v>5700</v>
      </c>
    </row>
    <row r="120" spans="1:8" ht="76.5" x14ac:dyDescent="0.2">
      <c r="A120" s="24" t="s">
        <v>695</v>
      </c>
      <c r="B120" s="16" t="s">
        <v>4</v>
      </c>
      <c r="C120" s="20" t="s">
        <v>48</v>
      </c>
      <c r="D120" s="20" t="s">
        <v>44</v>
      </c>
      <c r="E120" s="20" t="s">
        <v>694</v>
      </c>
      <c r="F120" s="20"/>
      <c r="G120" s="9">
        <f t="shared" si="5"/>
        <v>0</v>
      </c>
      <c r="H120" s="9">
        <f t="shared" si="5"/>
        <v>5700</v>
      </c>
    </row>
    <row r="121" spans="1:8" ht="25.5" x14ac:dyDescent="0.2">
      <c r="A121" s="19" t="s">
        <v>29</v>
      </c>
      <c r="B121" s="16" t="s">
        <v>4</v>
      </c>
      <c r="C121" s="18" t="s">
        <v>48</v>
      </c>
      <c r="D121" s="18" t="s">
        <v>44</v>
      </c>
      <c r="E121" s="18" t="s">
        <v>694</v>
      </c>
      <c r="F121" s="18" t="s">
        <v>28</v>
      </c>
      <c r="G121" s="5">
        <f t="shared" si="5"/>
        <v>0</v>
      </c>
      <c r="H121" s="5">
        <f t="shared" si="5"/>
        <v>5700</v>
      </c>
    </row>
    <row r="122" spans="1:8" ht="25.5" x14ac:dyDescent="0.2">
      <c r="A122" s="19" t="s">
        <v>27</v>
      </c>
      <c r="B122" s="16" t="s">
        <v>4</v>
      </c>
      <c r="C122" s="18" t="s">
        <v>48</v>
      </c>
      <c r="D122" s="18" t="s">
        <v>44</v>
      </c>
      <c r="E122" s="18" t="s">
        <v>694</v>
      </c>
      <c r="F122" s="18" t="s">
        <v>24</v>
      </c>
      <c r="G122" s="5"/>
      <c r="H122" s="5">
        <v>5700</v>
      </c>
    </row>
    <row r="123" spans="1:8" x14ac:dyDescent="0.2">
      <c r="A123" s="17" t="s">
        <v>113</v>
      </c>
      <c r="B123" s="16" t="s">
        <v>4</v>
      </c>
      <c r="C123" s="15" t="s">
        <v>48</v>
      </c>
      <c r="D123" s="15" t="s">
        <v>26</v>
      </c>
      <c r="E123" s="15"/>
      <c r="F123" s="18"/>
      <c r="G123" s="2">
        <f t="shared" ref="G123:H126" si="6">G124</f>
        <v>937.3</v>
      </c>
      <c r="H123" s="2">
        <f t="shared" si="6"/>
        <v>995.9</v>
      </c>
    </row>
    <row r="124" spans="1:8" ht="26.25" x14ac:dyDescent="0.25">
      <c r="A124" s="24" t="s">
        <v>188</v>
      </c>
      <c r="B124" s="54" t="s">
        <v>4</v>
      </c>
      <c r="C124" s="53" t="s">
        <v>48</v>
      </c>
      <c r="D124" s="53" t="s">
        <v>26</v>
      </c>
      <c r="E124" s="41" t="s">
        <v>189</v>
      </c>
      <c r="F124" s="20"/>
      <c r="G124" s="9">
        <f t="shared" si="6"/>
        <v>937.3</v>
      </c>
      <c r="H124" s="9">
        <f t="shared" si="6"/>
        <v>995.9</v>
      </c>
    </row>
    <row r="125" spans="1:8" ht="51.75" x14ac:dyDescent="0.25">
      <c r="A125" s="40" t="s">
        <v>693</v>
      </c>
      <c r="B125" s="54" t="s">
        <v>4</v>
      </c>
      <c r="C125" s="53" t="s">
        <v>48</v>
      </c>
      <c r="D125" s="53" t="s">
        <v>26</v>
      </c>
      <c r="E125" s="41" t="s">
        <v>692</v>
      </c>
      <c r="F125" s="41"/>
      <c r="G125" s="9">
        <f t="shared" si="6"/>
        <v>937.3</v>
      </c>
      <c r="H125" s="9">
        <f t="shared" si="6"/>
        <v>995.9</v>
      </c>
    </row>
    <row r="126" spans="1:8" x14ac:dyDescent="0.2">
      <c r="A126" s="19" t="s">
        <v>72</v>
      </c>
      <c r="B126" s="52" t="s">
        <v>4</v>
      </c>
      <c r="C126" s="51" t="s">
        <v>48</v>
      </c>
      <c r="D126" s="51" t="s">
        <v>26</v>
      </c>
      <c r="E126" s="50" t="s">
        <v>692</v>
      </c>
      <c r="F126" s="50">
        <v>800</v>
      </c>
      <c r="G126" s="5">
        <f t="shared" si="6"/>
        <v>937.3</v>
      </c>
      <c r="H126" s="5">
        <f t="shared" si="6"/>
        <v>995.9</v>
      </c>
    </row>
    <row r="127" spans="1:8" ht="43.5" customHeight="1" x14ac:dyDescent="0.2">
      <c r="A127" s="19" t="s">
        <v>112</v>
      </c>
      <c r="B127" s="52" t="s">
        <v>4</v>
      </c>
      <c r="C127" s="51" t="s">
        <v>48</v>
      </c>
      <c r="D127" s="51" t="s">
        <v>26</v>
      </c>
      <c r="E127" s="50" t="s">
        <v>692</v>
      </c>
      <c r="F127" s="18" t="s">
        <v>111</v>
      </c>
      <c r="G127" s="5">
        <v>937.3</v>
      </c>
      <c r="H127" s="5">
        <v>995.9</v>
      </c>
    </row>
    <row r="128" spans="1:8" x14ac:dyDescent="0.2">
      <c r="A128" s="17" t="s">
        <v>110</v>
      </c>
      <c r="B128" s="16" t="s">
        <v>4</v>
      </c>
      <c r="C128" s="15" t="s">
        <v>102</v>
      </c>
      <c r="D128" s="15"/>
      <c r="E128" s="15"/>
      <c r="F128" s="15"/>
      <c r="G128" s="2">
        <f>G129+G134</f>
        <v>8027</v>
      </c>
      <c r="H128" s="2">
        <f>H129+H134</f>
        <v>1277.4000000000001</v>
      </c>
    </row>
    <row r="129" spans="1:8" x14ac:dyDescent="0.2">
      <c r="A129" s="17" t="s">
        <v>109</v>
      </c>
      <c r="B129" s="16" t="s">
        <v>4</v>
      </c>
      <c r="C129" s="15" t="s">
        <v>102</v>
      </c>
      <c r="D129" s="15" t="s">
        <v>11</v>
      </c>
      <c r="E129" s="15"/>
      <c r="F129" s="15"/>
      <c r="G129" s="2">
        <f t="shared" ref="G129:H132" si="7">G130</f>
        <v>6387</v>
      </c>
      <c r="H129" s="2">
        <f t="shared" si="7"/>
        <v>1277.4000000000001</v>
      </c>
    </row>
    <row r="130" spans="1:8" ht="30" customHeight="1" x14ac:dyDescent="0.25">
      <c r="A130" s="24" t="s">
        <v>193</v>
      </c>
      <c r="B130" s="22" t="s">
        <v>4</v>
      </c>
      <c r="C130" s="20" t="s">
        <v>102</v>
      </c>
      <c r="D130" s="20" t="s">
        <v>11</v>
      </c>
      <c r="E130" s="21" t="s">
        <v>192</v>
      </c>
      <c r="F130" s="18"/>
      <c r="G130" s="9">
        <f t="shared" si="7"/>
        <v>6387</v>
      </c>
      <c r="H130" s="9">
        <f t="shared" si="7"/>
        <v>1277.4000000000001</v>
      </c>
    </row>
    <row r="131" spans="1:8" ht="53.25" customHeight="1" x14ac:dyDescent="0.25">
      <c r="A131" s="24" t="s">
        <v>108</v>
      </c>
      <c r="B131" s="22" t="s">
        <v>4</v>
      </c>
      <c r="C131" s="20" t="s">
        <v>102</v>
      </c>
      <c r="D131" s="20" t="s">
        <v>11</v>
      </c>
      <c r="E131" s="20" t="s">
        <v>551</v>
      </c>
      <c r="F131" s="20"/>
      <c r="G131" s="9">
        <f t="shared" si="7"/>
        <v>6387</v>
      </c>
      <c r="H131" s="9">
        <f t="shared" si="7"/>
        <v>1277.4000000000001</v>
      </c>
    </row>
    <row r="132" spans="1:8" ht="27" customHeight="1" x14ac:dyDescent="0.2">
      <c r="A132" s="19" t="s">
        <v>107</v>
      </c>
      <c r="B132" s="16" t="s">
        <v>4</v>
      </c>
      <c r="C132" s="18" t="s">
        <v>102</v>
      </c>
      <c r="D132" s="18" t="s">
        <v>11</v>
      </c>
      <c r="E132" s="18" t="s">
        <v>551</v>
      </c>
      <c r="F132" s="18" t="s">
        <v>97</v>
      </c>
      <c r="G132" s="5">
        <f t="shared" si="7"/>
        <v>6387</v>
      </c>
      <c r="H132" s="5">
        <f t="shared" si="7"/>
        <v>1277.4000000000001</v>
      </c>
    </row>
    <row r="133" spans="1:8" x14ac:dyDescent="0.2">
      <c r="A133" s="19" t="s">
        <v>96</v>
      </c>
      <c r="B133" s="16" t="s">
        <v>4</v>
      </c>
      <c r="C133" s="18" t="s">
        <v>102</v>
      </c>
      <c r="D133" s="18" t="s">
        <v>11</v>
      </c>
      <c r="E133" s="18" t="s">
        <v>551</v>
      </c>
      <c r="F133" s="18" t="s">
        <v>95</v>
      </c>
      <c r="G133" s="5">
        <v>6387</v>
      </c>
      <c r="H133" s="5">
        <v>1277.4000000000001</v>
      </c>
    </row>
    <row r="134" spans="1:8" x14ac:dyDescent="0.2">
      <c r="A134" s="17" t="s">
        <v>104</v>
      </c>
      <c r="B134" s="16" t="s">
        <v>4</v>
      </c>
      <c r="C134" s="49" t="s">
        <v>102</v>
      </c>
      <c r="D134" s="35" t="s">
        <v>2</v>
      </c>
      <c r="E134" s="35"/>
      <c r="F134" s="15"/>
      <c r="G134" s="2">
        <f>G135</f>
        <v>1640</v>
      </c>
      <c r="H134" s="2">
        <f>H135</f>
        <v>0</v>
      </c>
    </row>
    <row r="135" spans="1:8" ht="13.5" x14ac:dyDescent="0.25">
      <c r="A135" s="23" t="s">
        <v>21</v>
      </c>
      <c r="B135" s="22" t="s">
        <v>4</v>
      </c>
      <c r="C135" s="20" t="s">
        <v>102</v>
      </c>
      <c r="D135" s="20" t="s">
        <v>2</v>
      </c>
      <c r="E135" s="21" t="s">
        <v>161</v>
      </c>
      <c r="F135" s="15"/>
      <c r="G135" s="9">
        <f>G136+G140</f>
        <v>1640</v>
      </c>
      <c r="H135" s="9">
        <f>H136</f>
        <v>0</v>
      </c>
    </row>
    <row r="136" spans="1:8" ht="13.5" x14ac:dyDescent="0.25">
      <c r="A136" s="48" t="s">
        <v>104</v>
      </c>
      <c r="B136" s="22" t="s">
        <v>4</v>
      </c>
      <c r="C136" s="26" t="s">
        <v>102</v>
      </c>
      <c r="D136" s="26" t="s">
        <v>2</v>
      </c>
      <c r="E136" s="26" t="s">
        <v>253</v>
      </c>
      <c r="F136" s="26"/>
      <c r="G136" s="9">
        <f>G137</f>
        <v>0</v>
      </c>
      <c r="H136" s="9">
        <f>H137</f>
        <v>0</v>
      </c>
    </row>
    <row r="137" spans="1:8" x14ac:dyDescent="0.2">
      <c r="A137" s="29" t="s">
        <v>103</v>
      </c>
      <c r="B137" s="16" t="s">
        <v>4</v>
      </c>
      <c r="C137" s="25" t="s">
        <v>102</v>
      </c>
      <c r="D137" s="25" t="s">
        <v>2</v>
      </c>
      <c r="E137" s="25" t="s">
        <v>253</v>
      </c>
      <c r="F137" s="25"/>
      <c r="G137" s="5">
        <f>G138</f>
        <v>0</v>
      </c>
      <c r="H137" s="5">
        <f>H138</f>
        <v>0</v>
      </c>
    </row>
    <row r="138" spans="1:8" ht="25.5" x14ac:dyDescent="0.2">
      <c r="A138" s="19" t="s">
        <v>29</v>
      </c>
      <c r="B138" s="16" t="s">
        <v>4</v>
      </c>
      <c r="C138" s="25" t="s">
        <v>102</v>
      </c>
      <c r="D138" s="25" t="s">
        <v>2</v>
      </c>
      <c r="E138" s="25" t="s">
        <v>253</v>
      </c>
      <c r="F138" s="25" t="s">
        <v>28</v>
      </c>
      <c r="G138" s="5">
        <f>G139</f>
        <v>0</v>
      </c>
      <c r="H138" s="5">
        <f>H139</f>
        <v>0</v>
      </c>
    </row>
    <row r="139" spans="1:8" ht="25.5" x14ac:dyDescent="0.2">
      <c r="A139" s="19" t="s">
        <v>27</v>
      </c>
      <c r="B139" s="16" t="s">
        <v>4</v>
      </c>
      <c r="C139" s="25" t="s">
        <v>102</v>
      </c>
      <c r="D139" s="25" t="s">
        <v>2</v>
      </c>
      <c r="E139" s="25" t="s">
        <v>253</v>
      </c>
      <c r="F139" s="25" t="s">
        <v>24</v>
      </c>
      <c r="G139" s="5">
        <v>0</v>
      </c>
      <c r="H139" s="5">
        <v>0</v>
      </c>
    </row>
    <row r="140" spans="1:8" ht="64.5" x14ac:dyDescent="0.25">
      <c r="A140" s="24" t="s">
        <v>691</v>
      </c>
      <c r="B140" s="22" t="s">
        <v>4</v>
      </c>
      <c r="C140" s="26" t="s">
        <v>102</v>
      </c>
      <c r="D140" s="26" t="s">
        <v>2</v>
      </c>
      <c r="E140" s="20" t="s">
        <v>555</v>
      </c>
      <c r="F140" s="26"/>
      <c r="G140" s="9">
        <f>G141</f>
        <v>1640</v>
      </c>
      <c r="H140" s="9"/>
    </row>
    <row r="141" spans="1:8" ht="25.5" x14ac:dyDescent="0.2">
      <c r="A141" s="19" t="s">
        <v>29</v>
      </c>
      <c r="B141" s="16" t="s">
        <v>4</v>
      </c>
      <c r="C141" s="25" t="s">
        <v>102</v>
      </c>
      <c r="D141" s="25" t="s">
        <v>2</v>
      </c>
      <c r="E141" s="18" t="s">
        <v>555</v>
      </c>
      <c r="F141" s="25" t="s">
        <v>28</v>
      </c>
      <c r="G141" s="5">
        <f>G142</f>
        <v>1640</v>
      </c>
      <c r="H141" s="5"/>
    </row>
    <row r="142" spans="1:8" ht="25.5" x14ac:dyDescent="0.2">
      <c r="A142" s="19" t="s">
        <v>27</v>
      </c>
      <c r="B142" s="16" t="s">
        <v>4</v>
      </c>
      <c r="C142" s="25" t="s">
        <v>102</v>
      </c>
      <c r="D142" s="25" t="s">
        <v>2</v>
      </c>
      <c r="E142" s="18" t="s">
        <v>555</v>
      </c>
      <c r="F142" s="25" t="s">
        <v>24</v>
      </c>
      <c r="G142" s="5">
        <v>1640</v>
      </c>
      <c r="H142" s="5"/>
    </row>
    <row r="143" spans="1:8" x14ac:dyDescent="0.2">
      <c r="A143" s="17" t="s">
        <v>101</v>
      </c>
      <c r="B143" s="16" t="s">
        <v>4</v>
      </c>
      <c r="C143" s="15" t="s">
        <v>83</v>
      </c>
      <c r="D143" s="15"/>
      <c r="E143" s="15"/>
      <c r="F143" s="15"/>
      <c r="G143" s="2">
        <f>G144+G165+G211+G234+G198</f>
        <v>380102.80000000005</v>
      </c>
      <c r="H143" s="2">
        <f>H144+H165+H211+H234+H198</f>
        <v>373476.60000000003</v>
      </c>
    </row>
    <row r="144" spans="1:8" x14ac:dyDescent="0.2">
      <c r="A144" s="17" t="s">
        <v>100</v>
      </c>
      <c r="B144" s="16" t="s">
        <v>4</v>
      </c>
      <c r="C144" s="15" t="s">
        <v>83</v>
      </c>
      <c r="D144" s="15" t="s">
        <v>11</v>
      </c>
      <c r="E144" s="15"/>
      <c r="F144" s="15"/>
      <c r="G144" s="2">
        <f>G145</f>
        <v>74845.600000000006</v>
      </c>
      <c r="H144" s="2">
        <f>H145</f>
        <v>74845.600000000006</v>
      </c>
    </row>
    <row r="145" spans="1:8" x14ac:dyDescent="0.2">
      <c r="A145" s="24" t="s">
        <v>87</v>
      </c>
      <c r="B145" s="21" t="s">
        <v>4</v>
      </c>
      <c r="C145" s="20" t="s">
        <v>83</v>
      </c>
      <c r="D145" s="20" t="s">
        <v>11</v>
      </c>
      <c r="E145" s="20" t="s">
        <v>194</v>
      </c>
      <c r="F145" s="20"/>
      <c r="G145" s="9">
        <f>G146+G155+G162</f>
        <v>74845.600000000006</v>
      </c>
      <c r="H145" s="9">
        <f>H146+H155+H162</f>
        <v>74845.600000000006</v>
      </c>
    </row>
    <row r="146" spans="1:8" ht="13.5" x14ac:dyDescent="0.25">
      <c r="A146" s="24" t="s">
        <v>99</v>
      </c>
      <c r="B146" s="22" t="s">
        <v>4</v>
      </c>
      <c r="C146" s="26" t="s">
        <v>83</v>
      </c>
      <c r="D146" s="26" t="s">
        <v>11</v>
      </c>
      <c r="E146" s="20" t="s">
        <v>195</v>
      </c>
      <c r="F146" s="20"/>
      <c r="G146" s="9">
        <f>G147+G149+G151+G153</f>
        <v>16124.4</v>
      </c>
      <c r="H146" s="9">
        <f>H147+H149+H151+H153</f>
        <v>16124.4</v>
      </c>
    </row>
    <row r="147" spans="1:8" ht="51" x14ac:dyDescent="0.2">
      <c r="A147" s="19" t="s">
        <v>76</v>
      </c>
      <c r="B147" s="16" t="s">
        <v>4</v>
      </c>
      <c r="C147" s="25" t="s">
        <v>83</v>
      </c>
      <c r="D147" s="25" t="s">
        <v>11</v>
      </c>
      <c r="E147" s="18" t="s">
        <v>195</v>
      </c>
      <c r="F147" s="18" t="s">
        <v>75</v>
      </c>
      <c r="G147" s="47">
        <f>G148</f>
        <v>188.2</v>
      </c>
      <c r="H147" s="47">
        <f>H148</f>
        <v>279.3</v>
      </c>
    </row>
    <row r="148" spans="1:8" x14ac:dyDescent="0.2">
      <c r="A148" s="19" t="s">
        <v>74</v>
      </c>
      <c r="B148" s="16" t="s">
        <v>4</v>
      </c>
      <c r="C148" s="25" t="s">
        <v>83</v>
      </c>
      <c r="D148" s="25" t="s">
        <v>11</v>
      </c>
      <c r="E148" s="18" t="s">
        <v>195</v>
      </c>
      <c r="F148" s="18" t="s">
        <v>73</v>
      </c>
      <c r="G148" s="47">
        <v>188.2</v>
      </c>
      <c r="H148" s="47">
        <v>279.3</v>
      </c>
    </row>
    <row r="149" spans="1:8" ht="25.5" x14ac:dyDescent="0.2">
      <c r="A149" s="19" t="s">
        <v>29</v>
      </c>
      <c r="B149" s="16" t="s">
        <v>4</v>
      </c>
      <c r="C149" s="25" t="s">
        <v>83</v>
      </c>
      <c r="D149" s="25" t="s">
        <v>11</v>
      </c>
      <c r="E149" s="18" t="s">
        <v>195</v>
      </c>
      <c r="F149" s="18" t="s">
        <v>28</v>
      </c>
      <c r="G149" s="47">
        <f>G150</f>
        <v>91.1</v>
      </c>
      <c r="H149" s="47">
        <f>H150</f>
        <v>0</v>
      </c>
    </row>
    <row r="150" spans="1:8" ht="25.5" x14ac:dyDescent="0.2">
      <c r="A150" s="19" t="s">
        <v>27</v>
      </c>
      <c r="B150" s="16" t="s">
        <v>4</v>
      </c>
      <c r="C150" s="25" t="s">
        <v>83</v>
      </c>
      <c r="D150" s="25" t="s">
        <v>11</v>
      </c>
      <c r="E150" s="18" t="s">
        <v>195</v>
      </c>
      <c r="F150" s="18" t="s">
        <v>24</v>
      </c>
      <c r="G150" s="47">
        <v>91.1</v>
      </c>
      <c r="H150" s="47"/>
    </row>
    <row r="151" spans="1:8" ht="25.5" x14ac:dyDescent="0.2">
      <c r="A151" s="27" t="s">
        <v>38</v>
      </c>
      <c r="B151" s="16" t="s">
        <v>4</v>
      </c>
      <c r="C151" s="25" t="s">
        <v>83</v>
      </c>
      <c r="D151" s="25" t="s">
        <v>11</v>
      </c>
      <c r="E151" s="18" t="s">
        <v>195</v>
      </c>
      <c r="F151" s="18" t="s">
        <v>37</v>
      </c>
      <c r="G151" s="5">
        <f>G152</f>
        <v>15845.1</v>
      </c>
      <c r="H151" s="5">
        <f>H152</f>
        <v>15845.1</v>
      </c>
    </row>
    <row r="152" spans="1:8" x14ac:dyDescent="0.2">
      <c r="A152" s="34" t="s">
        <v>61</v>
      </c>
      <c r="B152" s="16" t="s">
        <v>4</v>
      </c>
      <c r="C152" s="25" t="s">
        <v>83</v>
      </c>
      <c r="D152" s="25" t="s">
        <v>11</v>
      </c>
      <c r="E152" s="18" t="s">
        <v>195</v>
      </c>
      <c r="F152" s="18" t="s">
        <v>60</v>
      </c>
      <c r="G152" s="5">
        <v>15845.1</v>
      </c>
      <c r="H152" s="5">
        <v>15845.1</v>
      </c>
    </row>
    <row r="153" spans="1:8" x14ac:dyDescent="0.2">
      <c r="A153" s="19" t="s">
        <v>72</v>
      </c>
      <c r="B153" s="16" t="s">
        <v>4</v>
      </c>
      <c r="C153" s="25" t="s">
        <v>83</v>
      </c>
      <c r="D153" s="25" t="s">
        <v>11</v>
      </c>
      <c r="E153" s="18" t="s">
        <v>195</v>
      </c>
      <c r="F153" s="18" t="s">
        <v>71</v>
      </c>
      <c r="G153" s="47">
        <f>G154</f>
        <v>0</v>
      </c>
      <c r="H153" s="47">
        <f>H154</f>
        <v>0</v>
      </c>
    </row>
    <row r="154" spans="1:8" x14ac:dyDescent="0.2">
      <c r="A154" s="19" t="s">
        <v>70</v>
      </c>
      <c r="B154" s="16" t="s">
        <v>4</v>
      </c>
      <c r="C154" s="25" t="s">
        <v>83</v>
      </c>
      <c r="D154" s="25" t="s">
        <v>11</v>
      </c>
      <c r="E154" s="18" t="s">
        <v>195</v>
      </c>
      <c r="F154" s="18" t="s">
        <v>69</v>
      </c>
      <c r="G154" s="47"/>
      <c r="H154" s="47"/>
    </row>
    <row r="155" spans="1:8" ht="39" x14ac:dyDescent="0.25">
      <c r="A155" s="40" t="s">
        <v>98</v>
      </c>
      <c r="B155" s="39" t="s">
        <v>4</v>
      </c>
      <c r="C155" s="38" t="s">
        <v>83</v>
      </c>
      <c r="D155" s="26" t="s">
        <v>11</v>
      </c>
      <c r="E155" s="20" t="s">
        <v>196</v>
      </c>
      <c r="F155" s="20"/>
      <c r="G155" s="9">
        <f>G157+G158+G160</f>
        <v>57025.4</v>
      </c>
      <c r="H155" s="9">
        <f>H157+H158+H160</f>
        <v>57025.4</v>
      </c>
    </row>
    <row r="156" spans="1:8" ht="51" x14ac:dyDescent="0.2">
      <c r="A156" s="19" t="s">
        <v>76</v>
      </c>
      <c r="B156" s="46" t="s">
        <v>4</v>
      </c>
      <c r="C156" s="45" t="s">
        <v>83</v>
      </c>
      <c r="D156" s="25" t="s">
        <v>11</v>
      </c>
      <c r="E156" s="18" t="s">
        <v>196</v>
      </c>
      <c r="F156" s="18" t="s">
        <v>75</v>
      </c>
      <c r="G156" s="5">
        <f>G157</f>
        <v>22592.2</v>
      </c>
      <c r="H156" s="5">
        <f>H157</f>
        <v>22592.2</v>
      </c>
    </row>
    <row r="157" spans="1:8" x14ac:dyDescent="0.2">
      <c r="A157" s="19" t="s">
        <v>74</v>
      </c>
      <c r="B157" s="46" t="s">
        <v>4</v>
      </c>
      <c r="C157" s="45" t="s">
        <v>83</v>
      </c>
      <c r="D157" s="25" t="s">
        <v>11</v>
      </c>
      <c r="E157" s="18" t="s">
        <v>196</v>
      </c>
      <c r="F157" s="18" t="s">
        <v>73</v>
      </c>
      <c r="G157" s="5">
        <v>22592.2</v>
      </c>
      <c r="H157" s="5">
        <v>22592.2</v>
      </c>
    </row>
    <row r="158" spans="1:8" ht="25.5" x14ac:dyDescent="0.2">
      <c r="A158" s="19" t="s">
        <v>29</v>
      </c>
      <c r="B158" s="46" t="s">
        <v>4</v>
      </c>
      <c r="C158" s="45" t="s">
        <v>83</v>
      </c>
      <c r="D158" s="25" t="s">
        <v>11</v>
      </c>
      <c r="E158" s="18" t="s">
        <v>196</v>
      </c>
      <c r="F158" s="18" t="s">
        <v>28</v>
      </c>
      <c r="G158" s="5">
        <f>G159</f>
        <v>570.20000000000005</v>
      </c>
      <c r="H158" s="5">
        <f>H159</f>
        <v>570.20000000000005</v>
      </c>
    </row>
    <row r="159" spans="1:8" ht="25.5" x14ac:dyDescent="0.2">
      <c r="A159" s="19" t="s">
        <v>27</v>
      </c>
      <c r="B159" s="46" t="s">
        <v>4</v>
      </c>
      <c r="C159" s="45" t="s">
        <v>83</v>
      </c>
      <c r="D159" s="25" t="s">
        <v>11</v>
      </c>
      <c r="E159" s="18" t="s">
        <v>196</v>
      </c>
      <c r="F159" s="18" t="s">
        <v>24</v>
      </c>
      <c r="G159" s="5">
        <v>570.20000000000005</v>
      </c>
      <c r="H159" s="5">
        <v>570.20000000000005</v>
      </c>
    </row>
    <row r="160" spans="1:8" ht="25.5" x14ac:dyDescent="0.2">
      <c r="A160" s="27" t="s">
        <v>38</v>
      </c>
      <c r="B160" s="46" t="s">
        <v>4</v>
      </c>
      <c r="C160" s="45" t="s">
        <v>83</v>
      </c>
      <c r="D160" s="25" t="s">
        <v>11</v>
      </c>
      <c r="E160" s="18" t="s">
        <v>196</v>
      </c>
      <c r="F160" s="18" t="s">
        <v>37</v>
      </c>
      <c r="G160" s="5">
        <f>G161</f>
        <v>33863</v>
      </c>
      <c r="H160" s="5">
        <f>H161</f>
        <v>33863</v>
      </c>
    </row>
    <row r="161" spans="1:8" x14ac:dyDescent="0.2">
      <c r="A161" s="34" t="s">
        <v>61</v>
      </c>
      <c r="B161" s="46" t="s">
        <v>4</v>
      </c>
      <c r="C161" s="45" t="s">
        <v>83</v>
      </c>
      <c r="D161" s="25" t="s">
        <v>11</v>
      </c>
      <c r="E161" s="18" t="s">
        <v>196</v>
      </c>
      <c r="F161" s="18" t="s">
        <v>60</v>
      </c>
      <c r="G161" s="5">
        <v>33863</v>
      </c>
      <c r="H161" s="5">
        <v>33863</v>
      </c>
    </row>
    <row r="162" spans="1:8" ht="26.25" x14ac:dyDescent="0.25">
      <c r="A162" s="44" t="s">
        <v>200</v>
      </c>
      <c r="B162" s="22" t="s">
        <v>4</v>
      </c>
      <c r="C162" s="20" t="s">
        <v>83</v>
      </c>
      <c r="D162" s="26" t="s">
        <v>11</v>
      </c>
      <c r="E162" s="20" t="s">
        <v>558</v>
      </c>
      <c r="F162" s="20"/>
      <c r="G162" s="9">
        <f>G163</f>
        <v>1695.8</v>
      </c>
      <c r="H162" s="9">
        <f>H163</f>
        <v>1695.8</v>
      </c>
    </row>
    <row r="163" spans="1:8" ht="25.5" x14ac:dyDescent="0.2">
      <c r="A163" s="27" t="s">
        <v>38</v>
      </c>
      <c r="B163" s="16" t="s">
        <v>4</v>
      </c>
      <c r="C163" s="18" t="s">
        <v>83</v>
      </c>
      <c r="D163" s="25" t="s">
        <v>11</v>
      </c>
      <c r="E163" s="18" t="s">
        <v>558</v>
      </c>
      <c r="F163" s="18" t="s">
        <v>37</v>
      </c>
      <c r="G163" s="5">
        <f>G164</f>
        <v>1695.8</v>
      </c>
      <c r="H163" s="5">
        <f>H164</f>
        <v>1695.8</v>
      </c>
    </row>
    <row r="164" spans="1:8" x14ac:dyDescent="0.2">
      <c r="A164" s="34" t="s">
        <v>61</v>
      </c>
      <c r="B164" s="16" t="s">
        <v>4</v>
      </c>
      <c r="C164" s="18" t="s">
        <v>83</v>
      </c>
      <c r="D164" s="25" t="s">
        <v>11</v>
      </c>
      <c r="E164" s="18" t="s">
        <v>558</v>
      </c>
      <c r="F164" s="18" t="s">
        <v>60</v>
      </c>
      <c r="G164" s="5">
        <v>1695.8</v>
      </c>
      <c r="H164" s="5">
        <v>1695.8</v>
      </c>
    </row>
    <row r="165" spans="1:8" x14ac:dyDescent="0.2">
      <c r="A165" s="17" t="s">
        <v>94</v>
      </c>
      <c r="B165" s="16" t="s">
        <v>4</v>
      </c>
      <c r="C165" s="15" t="s">
        <v>83</v>
      </c>
      <c r="D165" s="15" t="s">
        <v>25</v>
      </c>
      <c r="E165" s="15"/>
      <c r="F165" s="15"/>
      <c r="G165" s="2">
        <f>G166</f>
        <v>257311.00000000003</v>
      </c>
      <c r="H165" s="2">
        <f>H166</f>
        <v>250684.79999999999</v>
      </c>
    </row>
    <row r="166" spans="1:8" ht="13.5" x14ac:dyDescent="0.25">
      <c r="A166" s="24" t="s">
        <v>87</v>
      </c>
      <c r="B166" s="22" t="s">
        <v>4</v>
      </c>
      <c r="C166" s="20" t="s">
        <v>83</v>
      </c>
      <c r="D166" s="20" t="s">
        <v>25</v>
      </c>
      <c r="E166" s="20" t="s">
        <v>194</v>
      </c>
      <c r="F166" s="15"/>
      <c r="G166" s="9">
        <f>G167+G176+G188+G193+G183</f>
        <v>257311.00000000003</v>
      </c>
      <c r="H166" s="9">
        <f>H167+H176+H188+H193+H183</f>
        <v>250684.79999999999</v>
      </c>
    </row>
    <row r="167" spans="1:8" ht="26.25" x14ac:dyDescent="0.25">
      <c r="A167" s="24" t="s">
        <v>93</v>
      </c>
      <c r="B167" s="22" t="s">
        <v>4</v>
      </c>
      <c r="C167" s="20" t="s">
        <v>83</v>
      </c>
      <c r="D167" s="20" t="s">
        <v>25</v>
      </c>
      <c r="E167" s="20" t="s">
        <v>197</v>
      </c>
      <c r="F167" s="20"/>
      <c r="G167" s="9">
        <f>G168+G170+G172+G174</f>
        <v>51772.7</v>
      </c>
      <c r="H167" s="9">
        <f>H168+H170+H172+H174</f>
        <v>51772.7</v>
      </c>
    </row>
    <row r="168" spans="1:8" ht="51" x14ac:dyDescent="0.2">
      <c r="A168" s="19" t="s">
        <v>76</v>
      </c>
      <c r="B168" s="16" t="s">
        <v>4</v>
      </c>
      <c r="C168" s="18" t="s">
        <v>83</v>
      </c>
      <c r="D168" s="18" t="s">
        <v>25</v>
      </c>
      <c r="E168" s="18" t="s">
        <v>197</v>
      </c>
      <c r="F168" s="18" t="s">
        <v>75</v>
      </c>
      <c r="G168" s="5">
        <f>G169</f>
        <v>37165.599999999999</v>
      </c>
      <c r="H168" s="5">
        <f>H169</f>
        <v>39857.599999999999</v>
      </c>
    </row>
    <row r="169" spans="1:8" x14ac:dyDescent="0.2">
      <c r="A169" s="19" t="s">
        <v>74</v>
      </c>
      <c r="B169" s="16" t="s">
        <v>4</v>
      </c>
      <c r="C169" s="18" t="s">
        <v>83</v>
      </c>
      <c r="D169" s="18" t="s">
        <v>25</v>
      </c>
      <c r="E169" s="18" t="s">
        <v>197</v>
      </c>
      <c r="F169" s="18" t="s">
        <v>73</v>
      </c>
      <c r="G169" s="5">
        <v>37165.599999999999</v>
      </c>
      <c r="H169" s="5">
        <v>39857.599999999999</v>
      </c>
    </row>
    <row r="170" spans="1:8" ht="25.5" x14ac:dyDescent="0.2">
      <c r="A170" s="19" t="s">
        <v>29</v>
      </c>
      <c r="B170" s="16" t="s">
        <v>4</v>
      </c>
      <c r="C170" s="18" t="s">
        <v>83</v>
      </c>
      <c r="D170" s="18" t="s">
        <v>25</v>
      </c>
      <c r="E170" s="18" t="s">
        <v>197</v>
      </c>
      <c r="F170" s="18" t="s">
        <v>28</v>
      </c>
      <c r="G170" s="5">
        <f>G171</f>
        <v>2692</v>
      </c>
      <c r="H170" s="5">
        <f>H171</f>
        <v>0</v>
      </c>
    </row>
    <row r="171" spans="1:8" ht="25.5" x14ac:dyDescent="0.2">
      <c r="A171" s="19" t="s">
        <v>27</v>
      </c>
      <c r="B171" s="16" t="s">
        <v>4</v>
      </c>
      <c r="C171" s="18" t="s">
        <v>83</v>
      </c>
      <c r="D171" s="18" t="s">
        <v>25</v>
      </c>
      <c r="E171" s="18" t="s">
        <v>197</v>
      </c>
      <c r="F171" s="18" t="s">
        <v>24</v>
      </c>
      <c r="G171" s="5">
        <v>2692</v>
      </c>
      <c r="H171" s="5"/>
    </row>
    <row r="172" spans="1:8" ht="25.5" x14ac:dyDescent="0.2">
      <c r="A172" s="27" t="s">
        <v>38</v>
      </c>
      <c r="B172" s="16" t="s">
        <v>4</v>
      </c>
      <c r="C172" s="18" t="s">
        <v>83</v>
      </c>
      <c r="D172" s="18" t="s">
        <v>25</v>
      </c>
      <c r="E172" s="18" t="s">
        <v>197</v>
      </c>
      <c r="F172" s="18" t="s">
        <v>37</v>
      </c>
      <c r="G172" s="5">
        <f>G173</f>
        <v>11915.1</v>
      </c>
      <c r="H172" s="5">
        <f>H173</f>
        <v>11915.1</v>
      </c>
    </row>
    <row r="173" spans="1:8" x14ac:dyDescent="0.2">
      <c r="A173" s="34" t="s">
        <v>61</v>
      </c>
      <c r="B173" s="16" t="s">
        <v>4</v>
      </c>
      <c r="C173" s="18" t="s">
        <v>83</v>
      </c>
      <c r="D173" s="18" t="s">
        <v>25</v>
      </c>
      <c r="E173" s="18" t="s">
        <v>197</v>
      </c>
      <c r="F173" s="18" t="s">
        <v>60</v>
      </c>
      <c r="G173" s="5">
        <v>11915.1</v>
      </c>
      <c r="H173" s="5">
        <v>11915.1</v>
      </c>
    </row>
    <row r="174" spans="1:8" x14ac:dyDescent="0.2">
      <c r="A174" s="19" t="s">
        <v>72</v>
      </c>
      <c r="B174" s="16" t="s">
        <v>4</v>
      </c>
      <c r="C174" s="18" t="s">
        <v>83</v>
      </c>
      <c r="D174" s="18" t="s">
        <v>25</v>
      </c>
      <c r="E174" s="18" t="s">
        <v>197</v>
      </c>
      <c r="F174" s="18" t="s">
        <v>71</v>
      </c>
      <c r="G174" s="5">
        <f>G175</f>
        <v>0</v>
      </c>
      <c r="H174" s="5">
        <f>H175</f>
        <v>0</v>
      </c>
    </row>
    <row r="175" spans="1:8" x14ac:dyDescent="0.2">
      <c r="A175" s="19" t="s">
        <v>70</v>
      </c>
      <c r="B175" s="16" t="s">
        <v>4</v>
      </c>
      <c r="C175" s="18" t="s">
        <v>83</v>
      </c>
      <c r="D175" s="18" t="s">
        <v>25</v>
      </c>
      <c r="E175" s="18" t="s">
        <v>197</v>
      </c>
      <c r="F175" s="18" t="s">
        <v>69</v>
      </c>
      <c r="G175" s="5"/>
      <c r="H175" s="5"/>
    </row>
    <row r="176" spans="1:8" ht="13.5" x14ac:dyDescent="0.25">
      <c r="A176" s="24" t="s">
        <v>690</v>
      </c>
      <c r="B176" s="22" t="s">
        <v>4</v>
      </c>
      <c r="C176" s="20" t="s">
        <v>83</v>
      </c>
      <c r="D176" s="20" t="s">
        <v>25</v>
      </c>
      <c r="E176" s="20" t="s">
        <v>199</v>
      </c>
      <c r="F176" s="20"/>
      <c r="G176" s="9">
        <f>G177+G179+G181</f>
        <v>194468</v>
      </c>
      <c r="H176" s="9">
        <f>H177+H179+H181</f>
        <v>187841.6</v>
      </c>
    </row>
    <row r="177" spans="1:8" ht="51" x14ac:dyDescent="0.2">
      <c r="A177" s="19" t="s">
        <v>76</v>
      </c>
      <c r="B177" s="16" t="s">
        <v>4</v>
      </c>
      <c r="C177" s="18" t="s">
        <v>83</v>
      </c>
      <c r="D177" s="18" t="s">
        <v>25</v>
      </c>
      <c r="E177" s="18" t="s">
        <v>199</v>
      </c>
      <c r="F177" s="18" t="s">
        <v>75</v>
      </c>
      <c r="G177" s="5">
        <f>G178</f>
        <v>129963.4</v>
      </c>
      <c r="H177" s="5">
        <f>H178</f>
        <v>130068.6</v>
      </c>
    </row>
    <row r="178" spans="1:8" x14ac:dyDescent="0.2">
      <c r="A178" s="19" t="s">
        <v>74</v>
      </c>
      <c r="B178" s="16" t="s">
        <v>4</v>
      </c>
      <c r="C178" s="18" t="s">
        <v>83</v>
      </c>
      <c r="D178" s="18" t="s">
        <v>25</v>
      </c>
      <c r="E178" s="18" t="s">
        <v>199</v>
      </c>
      <c r="F178" s="18" t="s">
        <v>73</v>
      </c>
      <c r="G178" s="5">
        <v>129963.4</v>
      </c>
      <c r="H178" s="5">
        <v>130068.6</v>
      </c>
    </row>
    <row r="179" spans="1:8" ht="25.5" x14ac:dyDescent="0.2">
      <c r="A179" s="19" t="s">
        <v>29</v>
      </c>
      <c r="B179" s="16" t="s">
        <v>4</v>
      </c>
      <c r="C179" s="18" t="s">
        <v>83</v>
      </c>
      <c r="D179" s="18" t="s">
        <v>25</v>
      </c>
      <c r="E179" s="18" t="s">
        <v>199</v>
      </c>
      <c r="F179" s="18" t="s">
        <v>28</v>
      </c>
      <c r="G179" s="5">
        <f>G180</f>
        <v>3822.4</v>
      </c>
      <c r="H179" s="5">
        <f>H180</f>
        <v>3822.4</v>
      </c>
    </row>
    <row r="180" spans="1:8" ht="25.5" x14ac:dyDescent="0.2">
      <c r="A180" s="19" t="s">
        <v>27</v>
      </c>
      <c r="B180" s="16" t="s">
        <v>4</v>
      </c>
      <c r="C180" s="18" t="s">
        <v>83</v>
      </c>
      <c r="D180" s="18" t="s">
        <v>25</v>
      </c>
      <c r="E180" s="18" t="s">
        <v>199</v>
      </c>
      <c r="F180" s="18" t="s">
        <v>24</v>
      </c>
      <c r="G180" s="5">
        <v>3822.4</v>
      </c>
      <c r="H180" s="5">
        <v>3822.4</v>
      </c>
    </row>
    <row r="181" spans="1:8" ht="25.5" x14ac:dyDescent="0.2">
      <c r="A181" s="27" t="s">
        <v>38</v>
      </c>
      <c r="B181" s="16" t="s">
        <v>4</v>
      </c>
      <c r="C181" s="18" t="s">
        <v>83</v>
      </c>
      <c r="D181" s="18" t="s">
        <v>25</v>
      </c>
      <c r="E181" s="18" t="s">
        <v>199</v>
      </c>
      <c r="F181" s="18" t="s">
        <v>37</v>
      </c>
      <c r="G181" s="5">
        <f>G182</f>
        <v>60682.2</v>
      </c>
      <c r="H181" s="5">
        <f>H182</f>
        <v>53950.6</v>
      </c>
    </row>
    <row r="182" spans="1:8" x14ac:dyDescent="0.2">
      <c r="A182" s="34" t="s">
        <v>61</v>
      </c>
      <c r="B182" s="16" t="s">
        <v>4</v>
      </c>
      <c r="C182" s="18" t="s">
        <v>83</v>
      </c>
      <c r="D182" s="18" t="s">
        <v>25</v>
      </c>
      <c r="E182" s="18" t="s">
        <v>199</v>
      </c>
      <c r="F182" s="18" t="s">
        <v>60</v>
      </c>
      <c r="G182" s="5">
        <v>60682.2</v>
      </c>
      <c r="H182" s="5">
        <v>53950.6</v>
      </c>
    </row>
    <row r="183" spans="1:8" ht="26.25" x14ac:dyDescent="0.25">
      <c r="A183" s="44" t="s">
        <v>200</v>
      </c>
      <c r="B183" s="22" t="s">
        <v>4</v>
      </c>
      <c r="C183" s="20" t="s">
        <v>83</v>
      </c>
      <c r="D183" s="20" t="s">
        <v>25</v>
      </c>
      <c r="E183" s="20" t="s">
        <v>558</v>
      </c>
      <c r="F183" s="20"/>
      <c r="G183" s="9">
        <f>G184+G186</f>
        <v>5918.6</v>
      </c>
      <c r="H183" s="9">
        <f>H184+H186</f>
        <v>5918.8</v>
      </c>
    </row>
    <row r="184" spans="1:8" ht="25.5" x14ac:dyDescent="0.2">
      <c r="A184" s="19" t="s">
        <v>29</v>
      </c>
      <c r="B184" s="16" t="s">
        <v>4</v>
      </c>
      <c r="C184" s="18" t="s">
        <v>83</v>
      </c>
      <c r="D184" s="18" t="s">
        <v>25</v>
      </c>
      <c r="E184" s="18" t="s">
        <v>558</v>
      </c>
      <c r="F184" s="18" t="s">
        <v>28</v>
      </c>
      <c r="G184" s="5">
        <f>G185</f>
        <v>3575.3</v>
      </c>
      <c r="H184" s="5">
        <f>H185</f>
        <v>3575.3</v>
      </c>
    </row>
    <row r="185" spans="1:8" ht="25.5" x14ac:dyDescent="0.2">
      <c r="A185" s="19" t="s">
        <v>27</v>
      </c>
      <c r="B185" s="16" t="s">
        <v>4</v>
      </c>
      <c r="C185" s="18" t="s">
        <v>83</v>
      </c>
      <c r="D185" s="18" t="s">
        <v>25</v>
      </c>
      <c r="E185" s="18" t="s">
        <v>558</v>
      </c>
      <c r="F185" s="18" t="s">
        <v>24</v>
      </c>
      <c r="G185" s="5">
        <v>3575.3</v>
      </c>
      <c r="H185" s="5">
        <v>3575.3</v>
      </c>
    </row>
    <row r="186" spans="1:8" ht="25.5" x14ac:dyDescent="0.2">
      <c r="A186" s="27" t="s">
        <v>38</v>
      </c>
      <c r="B186" s="16" t="s">
        <v>4</v>
      </c>
      <c r="C186" s="18" t="s">
        <v>83</v>
      </c>
      <c r="D186" s="18" t="s">
        <v>25</v>
      </c>
      <c r="E186" s="18" t="s">
        <v>558</v>
      </c>
      <c r="F186" s="18" t="s">
        <v>37</v>
      </c>
      <c r="G186" s="5">
        <f>G187</f>
        <v>2343.3000000000002</v>
      </c>
      <c r="H186" s="5">
        <f>H187</f>
        <v>2343.5</v>
      </c>
    </row>
    <row r="187" spans="1:8" x14ac:dyDescent="0.2">
      <c r="A187" s="34" t="s">
        <v>61</v>
      </c>
      <c r="B187" s="16" t="s">
        <v>4</v>
      </c>
      <c r="C187" s="18" t="s">
        <v>83</v>
      </c>
      <c r="D187" s="18" t="s">
        <v>25</v>
      </c>
      <c r="E187" s="18" t="s">
        <v>558</v>
      </c>
      <c r="F187" s="18" t="s">
        <v>60</v>
      </c>
      <c r="G187" s="5">
        <v>2343.3000000000002</v>
      </c>
      <c r="H187" s="5">
        <v>2343.5</v>
      </c>
    </row>
    <row r="188" spans="1:8" ht="39" x14ac:dyDescent="0.25">
      <c r="A188" s="24" t="s">
        <v>201</v>
      </c>
      <c r="B188" s="22" t="s">
        <v>4</v>
      </c>
      <c r="C188" s="10" t="s">
        <v>83</v>
      </c>
      <c r="D188" s="41" t="s">
        <v>25</v>
      </c>
      <c r="E188" s="26" t="s">
        <v>562</v>
      </c>
      <c r="F188" s="20"/>
      <c r="G188" s="9">
        <f>G189+G191</f>
        <v>4894.1000000000004</v>
      </c>
      <c r="H188" s="9">
        <f>H189+H191</f>
        <v>4894.1000000000004</v>
      </c>
    </row>
    <row r="189" spans="1:8" ht="25.5" x14ac:dyDescent="0.2">
      <c r="A189" s="19" t="s">
        <v>29</v>
      </c>
      <c r="B189" s="7" t="s">
        <v>4</v>
      </c>
      <c r="C189" s="6" t="s">
        <v>83</v>
      </c>
      <c r="D189" s="6" t="s">
        <v>25</v>
      </c>
      <c r="E189" s="25" t="s">
        <v>562</v>
      </c>
      <c r="F189" s="18" t="s">
        <v>28</v>
      </c>
      <c r="G189" s="5">
        <f>G190</f>
        <v>3850.4</v>
      </c>
      <c r="H189" s="5">
        <f>H190</f>
        <v>3850.4</v>
      </c>
    </row>
    <row r="190" spans="1:8" ht="25.5" x14ac:dyDescent="0.2">
      <c r="A190" s="19" t="s">
        <v>27</v>
      </c>
      <c r="B190" s="7" t="s">
        <v>4</v>
      </c>
      <c r="C190" s="6" t="s">
        <v>83</v>
      </c>
      <c r="D190" s="6" t="s">
        <v>25</v>
      </c>
      <c r="E190" s="25" t="s">
        <v>562</v>
      </c>
      <c r="F190" s="18" t="s">
        <v>24</v>
      </c>
      <c r="G190" s="5">
        <v>3850.4</v>
      </c>
      <c r="H190" s="5">
        <v>3850.4</v>
      </c>
    </row>
    <row r="191" spans="1:8" ht="25.5" x14ac:dyDescent="0.2">
      <c r="A191" s="27" t="s">
        <v>38</v>
      </c>
      <c r="B191" s="16" t="s">
        <v>4</v>
      </c>
      <c r="C191" s="18" t="s">
        <v>83</v>
      </c>
      <c r="D191" s="18" t="s">
        <v>25</v>
      </c>
      <c r="E191" s="25" t="s">
        <v>562</v>
      </c>
      <c r="F191" s="18" t="s">
        <v>37</v>
      </c>
      <c r="G191" s="5">
        <f>G192</f>
        <v>1043.7</v>
      </c>
      <c r="H191" s="5">
        <f>H192</f>
        <v>1043.7</v>
      </c>
    </row>
    <row r="192" spans="1:8" x14ac:dyDescent="0.2">
      <c r="A192" s="34" t="s">
        <v>61</v>
      </c>
      <c r="B192" s="16" t="s">
        <v>4</v>
      </c>
      <c r="C192" s="18" t="s">
        <v>83</v>
      </c>
      <c r="D192" s="18" t="s">
        <v>25</v>
      </c>
      <c r="E192" s="25" t="s">
        <v>562</v>
      </c>
      <c r="F192" s="18" t="s">
        <v>60</v>
      </c>
      <c r="G192" s="5">
        <v>1043.7</v>
      </c>
      <c r="H192" s="5">
        <v>1043.7</v>
      </c>
    </row>
    <row r="193" spans="1:8" ht="39" x14ac:dyDescent="0.25">
      <c r="A193" s="44" t="s">
        <v>202</v>
      </c>
      <c r="B193" s="22" t="s">
        <v>4</v>
      </c>
      <c r="C193" s="20" t="s">
        <v>83</v>
      </c>
      <c r="D193" s="20" t="s">
        <v>25</v>
      </c>
      <c r="E193" s="26" t="s">
        <v>271</v>
      </c>
      <c r="F193" s="20"/>
      <c r="G193" s="9">
        <f>G194+G196</f>
        <v>257.59999999999997</v>
      </c>
      <c r="H193" s="9">
        <f>H194+H196</f>
        <v>257.59999999999997</v>
      </c>
    </row>
    <row r="194" spans="1:8" ht="25.5" x14ac:dyDescent="0.2">
      <c r="A194" s="19" t="s">
        <v>29</v>
      </c>
      <c r="B194" s="16" t="s">
        <v>4</v>
      </c>
      <c r="C194" s="18" t="s">
        <v>83</v>
      </c>
      <c r="D194" s="18" t="s">
        <v>25</v>
      </c>
      <c r="E194" s="25" t="s">
        <v>271</v>
      </c>
      <c r="F194" s="18" t="s">
        <v>28</v>
      </c>
      <c r="G194" s="5">
        <f>G195</f>
        <v>202.7</v>
      </c>
      <c r="H194" s="5">
        <f>H195</f>
        <v>202.7</v>
      </c>
    </row>
    <row r="195" spans="1:8" ht="25.5" x14ac:dyDescent="0.2">
      <c r="A195" s="19" t="s">
        <v>27</v>
      </c>
      <c r="B195" s="16" t="s">
        <v>4</v>
      </c>
      <c r="C195" s="18" t="s">
        <v>83</v>
      </c>
      <c r="D195" s="18" t="s">
        <v>25</v>
      </c>
      <c r="E195" s="25" t="s">
        <v>271</v>
      </c>
      <c r="F195" s="18" t="s">
        <v>24</v>
      </c>
      <c r="G195" s="5">
        <v>202.7</v>
      </c>
      <c r="H195" s="5">
        <v>202.7</v>
      </c>
    </row>
    <row r="196" spans="1:8" ht="25.5" x14ac:dyDescent="0.2">
      <c r="A196" s="27" t="s">
        <v>38</v>
      </c>
      <c r="B196" s="16" t="s">
        <v>4</v>
      </c>
      <c r="C196" s="18" t="s">
        <v>83</v>
      </c>
      <c r="D196" s="18" t="s">
        <v>25</v>
      </c>
      <c r="E196" s="25" t="s">
        <v>271</v>
      </c>
      <c r="F196" s="18" t="s">
        <v>37</v>
      </c>
      <c r="G196" s="5">
        <f>G197</f>
        <v>54.9</v>
      </c>
      <c r="H196" s="5">
        <f>H197</f>
        <v>54.9</v>
      </c>
    </row>
    <row r="197" spans="1:8" x14ac:dyDescent="0.2">
      <c r="A197" s="34" t="s">
        <v>61</v>
      </c>
      <c r="B197" s="16" t="s">
        <v>4</v>
      </c>
      <c r="C197" s="18" t="s">
        <v>83</v>
      </c>
      <c r="D197" s="18" t="s">
        <v>25</v>
      </c>
      <c r="E197" s="25" t="s">
        <v>271</v>
      </c>
      <c r="F197" s="18" t="s">
        <v>60</v>
      </c>
      <c r="G197" s="5">
        <v>54.9</v>
      </c>
      <c r="H197" s="5">
        <v>54.9</v>
      </c>
    </row>
    <row r="198" spans="1:8" x14ac:dyDescent="0.2">
      <c r="A198" s="94" t="s">
        <v>270</v>
      </c>
      <c r="B198" s="16" t="s">
        <v>4</v>
      </c>
      <c r="C198" s="15" t="s">
        <v>83</v>
      </c>
      <c r="D198" s="15" t="s">
        <v>2</v>
      </c>
      <c r="E198" s="35"/>
      <c r="F198" s="15"/>
      <c r="G198" s="2">
        <f t="shared" ref="G198:H200" si="8">G199</f>
        <v>27400.399999999998</v>
      </c>
      <c r="H198" s="2">
        <f t="shared" si="8"/>
        <v>27400.399999999998</v>
      </c>
    </row>
    <row r="199" spans="1:8" x14ac:dyDescent="0.2">
      <c r="A199" s="24" t="s">
        <v>87</v>
      </c>
      <c r="B199" s="21" t="s">
        <v>4</v>
      </c>
      <c r="C199" s="20" t="s">
        <v>83</v>
      </c>
      <c r="D199" s="20" t="s">
        <v>2</v>
      </c>
      <c r="E199" s="20" t="s">
        <v>194</v>
      </c>
      <c r="F199" s="18"/>
      <c r="G199" s="9">
        <f t="shared" si="8"/>
        <v>27400.399999999998</v>
      </c>
      <c r="H199" s="9">
        <f t="shared" si="8"/>
        <v>27400.399999999998</v>
      </c>
    </row>
    <row r="200" spans="1:8" ht="13.5" x14ac:dyDescent="0.25">
      <c r="A200" s="24" t="s">
        <v>92</v>
      </c>
      <c r="B200" s="22" t="s">
        <v>4</v>
      </c>
      <c r="C200" s="20" t="s">
        <v>83</v>
      </c>
      <c r="D200" s="20" t="s">
        <v>2</v>
      </c>
      <c r="E200" s="20" t="s">
        <v>198</v>
      </c>
      <c r="F200" s="20"/>
      <c r="G200" s="9">
        <f t="shared" si="8"/>
        <v>27400.399999999998</v>
      </c>
      <c r="H200" s="9">
        <f t="shared" si="8"/>
        <v>27400.399999999998</v>
      </c>
    </row>
    <row r="201" spans="1:8" x14ac:dyDescent="0.2">
      <c r="A201" s="19" t="s">
        <v>77</v>
      </c>
      <c r="B201" s="16" t="s">
        <v>4</v>
      </c>
      <c r="C201" s="18" t="s">
        <v>83</v>
      </c>
      <c r="D201" s="18" t="s">
        <v>2</v>
      </c>
      <c r="E201" s="18" t="s">
        <v>198</v>
      </c>
      <c r="F201" s="18"/>
      <c r="G201" s="5">
        <f>G202+G204+G206+G209</f>
        <v>27400.399999999998</v>
      </c>
      <c r="H201" s="5">
        <f>H202+H204+H206+H209</f>
        <v>27400.399999999998</v>
      </c>
    </row>
    <row r="202" spans="1:8" ht="51" x14ac:dyDescent="0.2">
      <c r="A202" s="19" t="s">
        <v>76</v>
      </c>
      <c r="B202" s="16" t="s">
        <v>4</v>
      </c>
      <c r="C202" s="18" t="s">
        <v>83</v>
      </c>
      <c r="D202" s="18" t="s">
        <v>2</v>
      </c>
      <c r="E202" s="18" t="s">
        <v>198</v>
      </c>
      <c r="F202" s="18" t="s">
        <v>75</v>
      </c>
      <c r="G202" s="5">
        <f>G203</f>
        <v>5361.2</v>
      </c>
      <c r="H202" s="5">
        <f>H203</f>
        <v>5369.3</v>
      </c>
    </row>
    <row r="203" spans="1:8" x14ac:dyDescent="0.2">
      <c r="A203" s="19" t="s">
        <v>74</v>
      </c>
      <c r="B203" s="16" t="s">
        <v>4</v>
      </c>
      <c r="C203" s="18" t="s">
        <v>83</v>
      </c>
      <c r="D203" s="18" t="s">
        <v>2</v>
      </c>
      <c r="E203" s="18" t="s">
        <v>198</v>
      </c>
      <c r="F203" s="18" t="s">
        <v>73</v>
      </c>
      <c r="G203" s="5">
        <v>5361.2</v>
      </c>
      <c r="H203" s="5">
        <v>5369.3</v>
      </c>
    </row>
    <row r="204" spans="1:8" ht="25.5" x14ac:dyDescent="0.2">
      <c r="A204" s="19" t="s">
        <v>29</v>
      </c>
      <c r="B204" s="16" t="s">
        <v>4</v>
      </c>
      <c r="C204" s="18" t="s">
        <v>83</v>
      </c>
      <c r="D204" s="18" t="s">
        <v>2</v>
      </c>
      <c r="E204" s="18" t="s">
        <v>198</v>
      </c>
      <c r="F204" s="18" t="s">
        <v>28</v>
      </c>
      <c r="G204" s="5">
        <f>G205</f>
        <v>8.1</v>
      </c>
      <c r="H204" s="5">
        <f>H205</f>
        <v>0</v>
      </c>
    </row>
    <row r="205" spans="1:8" ht="25.5" x14ac:dyDescent="0.2">
      <c r="A205" s="19" t="s">
        <v>27</v>
      </c>
      <c r="B205" s="16" t="s">
        <v>4</v>
      </c>
      <c r="C205" s="18" t="s">
        <v>83</v>
      </c>
      <c r="D205" s="18" t="s">
        <v>2</v>
      </c>
      <c r="E205" s="18" t="s">
        <v>198</v>
      </c>
      <c r="F205" s="18" t="s">
        <v>24</v>
      </c>
      <c r="G205" s="5">
        <v>8.1</v>
      </c>
      <c r="H205" s="5"/>
    </row>
    <row r="206" spans="1:8" ht="25.5" x14ac:dyDescent="0.2">
      <c r="A206" s="27" t="s">
        <v>38</v>
      </c>
      <c r="B206" s="16" t="s">
        <v>4</v>
      </c>
      <c r="C206" s="18" t="s">
        <v>83</v>
      </c>
      <c r="D206" s="18" t="s">
        <v>2</v>
      </c>
      <c r="E206" s="18" t="s">
        <v>198</v>
      </c>
      <c r="F206" s="18" t="s">
        <v>37</v>
      </c>
      <c r="G206" s="5">
        <f>G207+G208</f>
        <v>22031.1</v>
      </c>
      <c r="H206" s="5">
        <f>H207+H208</f>
        <v>22031.1</v>
      </c>
    </row>
    <row r="207" spans="1:8" x14ac:dyDescent="0.2">
      <c r="A207" s="34" t="s">
        <v>61</v>
      </c>
      <c r="B207" s="16" t="s">
        <v>4</v>
      </c>
      <c r="C207" s="18" t="s">
        <v>83</v>
      </c>
      <c r="D207" s="18" t="s">
        <v>2</v>
      </c>
      <c r="E207" s="18" t="s">
        <v>198</v>
      </c>
      <c r="F207" s="18" t="s">
        <v>60</v>
      </c>
      <c r="G207" s="5">
        <v>6097.9</v>
      </c>
      <c r="H207" s="5">
        <v>6097.9</v>
      </c>
    </row>
    <row r="208" spans="1:8" x14ac:dyDescent="0.2">
      <c r="A208" s="19" t="s">
        <v>36</v>
      </c>
      <c r="B208" s="16" t="s">
        <v>4</v>
      </c>
      <c r="C208" s="18" t="s">
        <v>83</v>
      </c>
      <c r="D208" s="18" t="s">
        <v>2</v>
      </c>
      <c r="E208" s="18" t="s">
        <v>198</v>
      </c>
      <c r="F208" s="18" t="s">
        <v>34</v>
      </c>
      <c r="G208" s="5">
        <v>15933.2</v>
      </c>
      <c r="H208" s="5">
        <v>15933.2</v>
      </c>
    </row>
    <row r="209" spans="1:8" x14ac:dyDescent="0.2">
      <c r="A209" s="19" t="s">
        <v>72</v>
      </c>
      <c r="B209" s="16" t="s">
        <v>4</v>
      </c>
      <c r="C209" s="18" t="s">
        <v>83</v>
      </c>
      <c r="D209" s="18" t="s">
        <v>2</v>
      </c>
      <c r="E209" s="18" t="s">
        <v>198</v>
      </c>
      <c r="F209" s="18" t="s">
        <v>71</v>
      </c>
      <c r="G209" s="5">
        <f>G210</f>
        <v>0</v>
      </c>
      <c r="H209" s="5">
        <f>H210</f>
        <v>0</v>
      </c>
    </row>
    <row r="210" spans="1:8" x14ac:dyDescent="0.2">
      <c r="A210" s="19" t="s">
        <v>70</v>
      </c>
      <c r="B210" s="16" t="s">
        <v>4</v>
      </c>
      <c r="C210" s="18" t="s">
        <v>83</v>
      </c>
      <c r="D210" s="18" t="s">
        <v>2</v>
      </c>
      <c r="E210" s="18" t="s">
        <v>198</v>
      </c>
      <c r="F210" s="18" t="s">
        <v>69</v>
      </c>
      <c r="G210" s="5"/>
      <c r="H210" s="5"/>
    </row>
    <row r="211" spans="1:8" x14ac:dyDescent="0.2">
      <c r="A211" s="17" t="s">
        <v>91</v>
      </c>
      <c r="B211" s="16" t="s">
        <v>4</v>
      </c>
      <c r="C211" s="15" t="s">
        <v>83</v>
      </c>
      <c r="D211" s="15" t="s">
        <v>83</v>
      </c>
      <c r="E211" s="15"/>
      <c r="F211" s="15"/>
      <c r="G211" s="2">
        <f>G212+G226</f>
        <v>6344.5</v>
      </c>
      <c r="H211" s="2">
        <f>H212+H226</f>
        <v>6344.5</v>
      </c>
    </row>
    <row r="212" spans="1:8" ht="13.5" x14ac:dyDescent="0.25">
      <c r="A212" s="24" t="s">
        <v>203</v>
      </c>
      <c r="B212" s="22" t="s">
        <v>4</v>
      </c>
      <c r="C212" s="20" t="s">
        <v>83</v>
      </c>
      <c r="D212" s="20" t="s">
        <v>83</v>
      </c>
      <c r="E212" s="21" t="s">
        <v>204</v>
      </c>
      <c r="F212" s="15"/>
      <c r="G212" s="9">
        <f>G213+G216+G221</f>
        <v>2675.1999999999994</v>
      </c>
      <c r="H212" s="9">
        <f>H213+H216+H221</f>
        <v>2675.1999999999994</v>
      </c>
    </row>
    <row r="213" spans="1:8" ht="57" customHeight="1" x14ac:dyDescent="0.25">
      <c r="A213" s="24" t="s">
        <v>90</v>
      </c>
      <c r="B213" s="22" t="s">
        <v>4</v>
      </c>
      <c r="C213" s="20" t="s">
        <v>83</v>
      </c>
      <c r="D213" s="20" t="s">
        <v>83</v>
      </c>
      <c r="E213" s="21" t="s">
        <v>689</v>
      </c>
      <c r="F213" s="33"/>
      <c r="G213" s="9">
        <f>G214</f>
        <v>9.6999999999999993</v>
      </c>
      <c r="H213" s="9">
        <f>H214</f>
        <v>9.6999999999999993</v>
      </c>
    </row>
    <row r="214" spans="1:8" ht="25.5" x14ac:dyDescent="0.2">
      <c r="A214" s="27" t="s">
        <v>38</v>
      </c>
      <c r="B214" s="16" t="s">
        <v>4</v>
      </c>
      <c r="C214" s="18" t="s">
        <v>83</v>
      </c>
      <c r="D214" s="18" t="s">
        <v>83</v>
      </c>
      <c r="E214" s="28" t="s">
        <v>689</v>
      </c>
      <c r="F214" s="18" t="s">
        <v>37</v>
      </c>
      <c r="G214" s="5">
        <f>G215</f>
        <v>9.6999999999999993</v>
      </c>
      <c r="H214" s="5">
        <f>H215</f>
        <v>9.6999999999999993</v>
      </c>
    </row>
    <row r="215" spans="1:8" ht="15.75" customHeight="1" x14ac:dyDescent="0.2">
      <c r="A215" s="34" t="s">
        <v>36</v>
      </c>
      <c r="B215" s="16" t="s">
        <v>4</v>
      </c>
      <c r="C215" s="18" t="s">
        <v>83</v>
      </c>
      <c r="D215" s="18" t="s">
        <v>83</v>
      </c>
      <c r="E215" s="28" t="s">
        <v>689</v>
      </c>
      <c r="F215" s="18" t="s">
        <v>34</v>
      </c>
      <c r="G215" s="5">
        <v>9.6999999999999993</v>
      </c>
      <c r="H215" s="5">
        <v>9.6999999999999993</v>
      </c>
    </row>
    <row r="216" spans="1:8" ht="68.25" customHeight="1" x14ac:dyDescent="0.25">
      <c r="A216" s="24" t="s">
        <v>205</v>
      </c>
      <c r="B216" s="22" t="s">
        <v>4</v>
      </c>
      <c r="C216" s="20" t="s">
        <v>83</v>
      </c>
      <c r="D216" s="20" t="s">
        <v>83</v>
      </c>
      <c r="E216" s="21" t="s">
        <v>564</v>
      </c>
      <c r="F216" s="20"/>
      <c r="G216" s="9">
        <f>G217+G219</f>
        <v>2532.2999999999997</v>
      </c>
      <c r="H216" s="9">
        <f>H217+H219</f>
        <v>2532.2999999999997</v>
      </c>
    </row>
    <row r="217" spans="1:8" ht="25.5" x14ac:dyDescent="0.2">
      <c r="A217" s="19" t="s">
        <v>29</v>
      </c>
      <c r="B217" s="16" t="s">
        <v>4</v>
      </c>
      <c r="C217" s="18" t="s">
        <v>83</v>
      </c>
      <c r="D217" s="18" t="s">
        <v>83</v>
      </c>
      <c r="E217" s="28" t="s">
        <v>564</v>
      </c>
      <c r="F217" s="18" t="s">
        <v>28</v>
      </c>
      <c r="G217" s="5">
        <f>G218</f>
        <v>2152.1999999999998</v>
      </c>
      <c r="H217" s="5">
        <f>H218</f>
        <v>2152.1999999999998</v>
      </c>
    </row>
    <row r="218" spans="1:8" ht="25.5" x14ac:dyDescent="0.2">
      <c r="A218" s="19" t="s">
        <v>27</v>
      </c>
      <c r="B218" s="16" t="s">
        <v>4</v>
      </c>
      <c r="C218" s="18" t="s">
        <v>83</v>
      </c>
      <c r="D218" s="18" t="s">
        <v>83</v>
      </c>
      <c r="E218" s="28" t="s">
        <v>564</v>
      </c>
      <c r="F218" s="18" t="s">
        <v>24</v>
      </c>
      <c r="G218" s="5">
        <v>2152.1999999999998</v>
      </c>
      <c r="H218" s="5">
        <v>2152.1999999999998</v>
      </c>
    </row>
    <row r="219" spans="1:8" ht="25.5" x14ac:dyDescent="0.2">
      <c r="A219" s="27" t="s">
        <v>38</v>
      </c>
      <c r="B219" s="16" t="s">
        <v>4</v>
      </c>
      <c r="C219" s="18" t="s">
        <v>83</v>
      </c>
      <c r="D219" s="18" t="s">
        <v>83</v>
      </c>
      <c r="E219" s="28" t="s">
        <v>564</v>
      </c>
      <c r="F219" s="18" t="s">
        <v>37</v>
      </c>
      <c r="G219" s="5">
        <f>G220</f>
        <v>380.1</v>
      </c>
      <c r="H219" s="5">
        <f>H220</f>
        <v>380.1</v>
      </c>
    </row>
    <row r="220" spans="1:8" x14ac:dyDescent="0.2">
      <c r="A220" s="34" t="s">
        <v>61</v>
      </c>
      <c r="B220" s="16" t="s">
        <v>4</v>
      </c>
      <c r="C220" s="18" t="s">
        <v>83</v>
      </c>
      <c r="D220" s="18" t="s">
        <v>83</v>
      </c>
      <c r="E220" s="28" t="s">
        <v>564</v>
      </c>
      <c r="F220" s="18" t="s">
        <v>60</v>
      </c>
      <c r="G220" s="5">
        <v>380.1</v>
      </c>
      <c r="H220" s="5">
        <v>380.1</v>
      </c>
    </row>
    <row r="221" spans="1:8" ht="68.25" customHeight="1" x14ac:dyDescent="0.25">
      <c r="A221" s="43" t="s">
        <v>207</v>
      </c>
      <c r="B221" s="22" t="s">
        <v>4</v>
      </c>
      <c r="C221" s="20" t="s">
        <v>83</v>
      </c>
      <c r="D221" s="20" t="s">
        <v>83</v>
      </c>
      <c r="E221" s="21" t="s">
        <v>208</v>
      </c>
      <c r="F221" s="20"/>
      <c r="G221" s="9">
        <f>G222+G224</f>
        <v>133.19999999999999</v>
      </c>
      <c r="H221" s="9">
        <f>H222+H224</f>
        <v>133.19999999999999</v>
      </c>
    </row>
    <row r="222" spans="1:8" ht="25.5" x14ac:dyDescent="0.2">
      <c r="A222" s="19" t="s">
        <v>29</v>
      </c>
      <c r="B222" s="16" t="s">
        <v>4</v>
      </c>
      <c r="C222" s="18" t="s">
        <v>83</v>
      </c>
      <c r="D222" s="18" t="s">
        <v>83</v>
      </c>
      <c r="E222" s="28" t="s">
        <v>208</v>
      </c>
      <c r="F222" s="18" t="s">
        <v>28</v>
      </c>
      <c r="G222" s="5">
        <f>G223</f>
        <v>133.19999999999999</v>
      </c>
      <c r="H222" s="5">
        <f>H223</f>
        <v>133.19999999999999</v>
      </c>
    </row>
    <row r="223" spans="1:8" ht="25.5" x14ac:dyDescent="0.2">
      <c r="A223" s="19" t="s">
        <v>27</v>
      </c>
      <c r="B223" s="16" t="s">
        <v>4</v>
      </c>
      <c r="C223" s="18" t="s">
        <v>83</v>
      </c>
      <c r="D223" s="18" t="s">
        <v>83</v>
      </c>
      <c r="E223" s="28" t="s">
        <v>208</v>
      </c>
      <c r="F223" s="18" t="s">
        <v>24</v>
      </c>
      <c r="G223" s="5">
        <v>133.19999999999999</v>
      </c>
      <c r="H223" s="5">
        <v>133.19999999999999</v>
      </c>
    </row>
    <row r="224" spans="1:8" ht="25.5" x14ac:dyDescent="0.2">
      <c r="A224" s="27" t="s">
        <v>38</v>
      </c>
      <c r="B224" s="16" t="s">
        <v>4</v>
      </c>
      <c r="C224" s="18" t="s">
        <v>83</v>
      </c>
      <c r="D224" s="18" t="s">
        <v>83</v>
      </c>
      <c r="E224" s="28" t="s">
        <v>208</v>
      </c>
      <c r="F224" s="18" t="s">
        <v>37</v>
      </c>
      <c r="G224" s="5">
        <f>G225</f>
        <v>0</v>
      </c>
      <c r="H224" s="5">
        <f>H225</f>
        <v>0</v>
      </c>
    </row>
    <row r="225" spans="1:8" x14ac:dyDescent="0.2">
      <c r="A225" s="34" t="s">
        <v>61</v>
      </c>
      <c r="B225" s="16" t="s">
        <v>4</v>
      </c>
      <c r="C225" s="18" t="s">
        <v>83</v>
      </c>
      <c r="D225" s="18" t="s">
        <v>83</v>
      </c>
      <c r="E225" s="28" t="s">
        <v>208</v>
      </c>
      <c r="F225" s="18" t="s">
        <v>60</v>
      </c>
      <c r="G225" s="5">
        <v>0</v>
      </c>
      <c r="H225" s="5">
        <v>0</v>
      </c>
    </row>
    <row r="226" spans="1:8" ht="13.5" x14ac:dyDescent="0.25">
      <c r="A226" s="24" t="s">
        <v>89</v>
      </c>
      <c r="B226" s="22" t="s">
        <v>4</v>
      </c>
      <c r="C226" s="20" t="s">
        <v>83</v>
      </c>
      <c r="D226" s="20" t="s">
        <v>83</v>
      </c>
      <c r="E226" s="20" t="s">
        <v>209</v>
      </c>
      <c r="F226" s="20"/>
      <c r="G226" s="9">
        <f>G227</f>
        <v>3669.3</v>
      </c>
      <c r="H226" s="9">
        <f>H227</f>
        <v>3669.3</v>
      </c>
    </row>
    <row r="227" spans="1:8" ht="13.5" x14ac:dyDescent="0.25">
      <c r="A227" s="24" t="s">
        <v>210</v>
      </c>
      <c r="B227" s="22" t="s">
        <v>4</v>
      </c>
      <c r="C227" s="20" t="s">
        <v>83</v>
      </c>
      <c r="D227" s="20" t="s">
        <v>83</v>
      </c>
      <c r="E227" s="20" t="s">
        <v>211</v>
      </c>
      <c r="F227" s="20"/>
      <c r="G227" s="9">
        <f>G228+G230+G232</f>
        <v>3669.3</v>
      </c>
      <c r="H227" s="9">
        <f>H228+H230+H232</f>
        <v>3669.3</v>
      </c>
    </row>
    <row r="228" spans="1:8" ht="51" x14ac:dyDescent="0.2">
      <c r="A228" s="19" t="s">
        <v>76</v>
      </c>
      <c r="B228" s="16" t="s">
        <v>4</v>
      </c>
      <c r="C228" s="18" t="s">
        <v>83</v>
      </c>
      <c r="D228" s="18" t="s">
        <v>83</v>
      </c>
      <c r="E228" s="18" t="s">
        <v>211</v>
      </c>
      <c r="F228" s="18" t="s">
        <v>75</v>
      </c>
      <c r="G228" s="5">
        <f>G229</f>
        <v>3609.5</v>
      </c>
      <c r="H228" s="5">
        <f>H229</f>
        <v>3669.3</v>
      </c>
    </row>
    <row r="229" spans="1:8" x14ac:dyDescent="0.2">
      <c r="A229" s="19" t="s">
        <v>74</v>
      </c>
      <c r="B229" s="16" t="s">
        <v>4</v>
      </c>
      <c r="C229" s="18" t="s">
        <v>83</v>
      </c>
      <c r="D229" s="18" t="s">
        <v>83</v>
      </c>
      <c r="E229" s="18" t="s">
        <v>211</v>
      </c>
      <c r="F229" s="18" t="s">
        <v>73</v>
      </c>
      <c r="G229" s="5">
        <v>3609.5</v>
      </c>
      <c r="H229" s="5">
        <v>3669.3</v>
      </c>
    </row>
    <row r="230" spans="1:8" ht="25.5" x14ac:dyDescent="0.2">
      <c r="A230" s="19" t="s">
        <v>29</v>
      </c>
      <c r="B230" s="16" t="s">
        <v>4</v>
      </c>
      <c r="C230" s="18" t="s">
        <v>83</v>
      </c>
      <c r="D230" s="18" t="s">
        <v>83</v>
      </c>
      <c r="E230" s="18" t="s">
        <v>211</v>
      </c>
      <c r="F230" s="18" t="s">
        <v>28</v>
      </c>
      <c r="G230" s="5">
        <f>G231</f>
        <v>59.8</v>
      </c>
      <c r="H230" s="5">
        <f>H231</f>
        <v>0</v>
      </c>
    </row>
    <row r="231" spans="1:8" ht="25.5" x14ac:dyDescent="0.2">
      <c r="A231" s="19" t="s">
        <v>27</v>
      </c>
      <c r="B231" s="16" t="s">
        <v>4</v>
      </c>
      <c r="C231" s="18" t="s">
        <v>83</v>
      </c>
      <c r="D231" s="18" t="s">
        <v>83</v>
      </c>
      <c r="E231" s="18" t="s">
        <v>211</v>
      </c>
      <c r="F231" s="18" t="s">
        <v>24</v>
      </c>
      <c r="G231" s="5">
        <v>59.8</v>
      </c>
      <c r="H231" s="5"/>
    </row>
    <row r="232" spans="1:8" x14ac:dyDescent="0.2">
      <c r="A232" s="19" t="s">
        <v>72</v>
      </c>
      <c r="B232" s="16" t="s">
        <v>4</v>
      </c>
      <c r="C232" s="18" t="s">
        <v>83</v>
      </c>
      <c r="D232" s="18" t="s">
        <v>83</v>
      </c>
      <c r="E232" s="18" t="s">
        <v>211</v>
      </c>
      <c r="F232" s="18" t="s">
        <v>71</v>
      </c>
      <c r="G232" s="5">
        <f>G233</f>
        <v>0</v>
      </c>
      <c r="H232" s="5">
        <f>H233</f>
        <v>0</v>
      </c>
    </row>
    <row r="233" spans="1:8" x14ac:dyDescent="0.2">
      <c r="A233" s="19" t="s">
        <v>70</v>
      </c>
      <c r="B233" s="16" t="s">
        <v>4</v>
      </c>
      <c r="C233" s="18" t="s">
        <v>83</v>
      </c>
      <c r="D233" s="18" t="s">
        <v>83</v>
      </c>
      <c r="E233" s="18" t="s">
        <v>211</v>
      </c>
      <c r="F233" s="18" t="s">
        <v>69</v>
      </c>
      <c r="G233" s="5"/>
      <c r="H233" s="5"/>
    </row>
    <row r="234" spans="1:8" x14ac:dyDescent="0.2">
      <c r="A234" s="42" t="s">
        <v>88</v>
      </c>
      <c r="B234" s="16" t="s">
        <v>4</v>
      </c>
      <c r="C234" s="15" t="s">
        <v>83</v>
      </c>
      <c r="D234" s="15" t="s">
        <v>82</v>
      </c>
      <c r="E234" s="15"/>
      <c r="F234" s="15"/>
      <c r="G234" s="2">
        <f>G235</f>
        <v>14201.3</v>
      </c>
      <c r="H234" s="2">
        <f>H235</f>
        <v>14201.3</v>
      </c>
    </row>
    <row r="235" spans="1:8" x14ac:dyDescent="0.2">
      <c r="A235" s="24" t="s">
        <v>87</v>
      </c>
      <c r="B235" s="16" t="s">
        <v>4</v>
      </c>
      <c r="C235" s="20" t="s">
        <v>83</v>
      </c>
      <c r="D235" s="20" t="s">
        <v>82</v>
      </c>
      <c r="E235" s="20" t="s">
        <v>194</v>
      </c>
      <c r="F235" s="18"/>
      <c r="G235" s="9">
        <f>G236+G245+G248+G251+G254+G257</f>
        <v>14201.3</v>
      </c>
      <c r="H235" s="9">
        <f>H236+H245+H248+H251+H254+H257</f>
        <v>14201.3</v>
      </c>
    </row>
    <row r="236" spans="1:8" x14ac:dyDescent="0.2">
      <c r="A236" s="24" t="s">
        <v>86</v>
      </c>
      <c r="B236" s="16" t="s">
        <v>4</v>
      </c>
      <c r="C236" s="20" t="s">
        <v>83</v>
      </c>
      <c r="D236" s="20" t="s">
        <v>82</v>
      </c>
      <c r="E236" s="20" t="s">
        <v>212</v>
      </c>
      <c r="F236" s="18"/>
      <c r="G236" s="9">
        <f>G237+G239+G241+G243</f>
        <v>13559.4</v>
      </c>
      <c r="H236" s="9">
        <f>H237+H239+H241+H243</f>
        <v>13559.4</v>
      </c>
    </row>
    <row r="237" spans="1:8" ht="51" x14ac:dyDescent="0.2">
      <c r="A237" s="19" t="s">
        <v>76</v>
      </c>
      <c r="B237" s="16" t="s">
        <v>4</v>
      </c>
      <c r="C237" s="18" t="s">
        <v>83</v>
      </c>
      <c r="D237" s="18" t="s">
        <v>82</v>
      </c>
      <c r="E237" s="18" t="s">
        <v>212</v>
      </c>
      <c r="F237" s="18" t="s">
        <v>75</v>
      </c>
      <c r="G237" s="5">
        <f>G238</f>
        <v>3526.3</v>
      </c>
      <c r="H237" s="5">
        <f>H238</f>
        <v>3532.1</v>
      </c>
    </row>
    <row r="238" spans="1:8" x14ac:dyDescent="0.2">
      <c r="A238" s="19" t="s">
        <v>74</v>
      </c>
      <c r="B238" s="16" t="s">
        <v>4</v>
      </c>
      <c r="C238" s="18" t="s">
        <v>83</v>
      </c>
      <c r="D238" s="18" t="s">
        <v>82</v>
      </c>
      <c r="E238" s="18" t="s">
        <v>212</v>
      </c>
      <c r="F238" s="18" t="s">
        <v>73</v>
      </c>
      <c r="G238" s="5">
        <v>3526.3</v>
      </c>
      <c r="H238" s="5">
        <v>3532.1</v>
      </c>
    </row>
    <row r="239" spans="1:8" ht="25.5" x14ac:dyDescent="0.2">
      <c r="A239" s="19" t="s">
        <v>29</v>
      </c>
      <c r="B239" s="16" t="s">
        <v>4</v>
      </c>
      <c r="C239" s="18" t="s">
        <v>83</v>
      </c>
      <c r="D239" s="18" t="s">
        <v>82</v>
      </c>
      <c r="E239" s="18" t="s">
        <v>212</v>
      </c>
      <c r="F239" s="18" t="s">
        <v>28</v>
      </c>
      <c r="G239" s="5">
        <f>G240</f>
        <v>5.8</v>
      </c>
      <c r="H239" s="5">
        <f>H240</f>
        <v>0</v>
      </c>
    </row>
    <row r="240" spans="1:8" ht="25.5" x14ac:dyDescent="0.2">
      <c r="A240" s="19" t="s">
        <v>27</v>
      </c>
      <c r="B240" s="16" t="s">
        <v>4</v>
      </c>
      <c r="C240" s="18" t="s">
        <v>83</v>
      </c>
      <c r="D240" s="18" t="s">
        <v>82</v>
      </c>
      <c r="E240" s="18" t="s">
        <v>212</v>
      </c>
      <c r="F240" s="18" t="s">
        <v>24</v>
      </c>
      <c r="G240" s="5">
        <v>5.8</v>
      </c>
      <c r="H240" s="5"/>
    </row>
    <row r="241" spans="1:8" ht="25.5" x14ac:dyDescent="0.2">
      <c r="A241" s="27" t="s">
        <v>38</v>
      </c>
      <c r="B241" s="16" t="s">
        <v>4</v>
      </c>
      <c r="C241" s="18" t="s">
        <v>83</v>
      </c>
      <c r="D241" s="18" t="s">
        <v>82</v>
      </c>
      <c r="E241" s="18" t="s">
        <v>212</v>
      </c>
      <c r="F241" s="18" t="s">
        <v>37</v>
      </c>
      <c r="G241" s="5">
        <f>G242</f>
        <v>10027.299999999999</v>
      </c>
      <c r="H241" s="5">
        <f>H242</f>
        <v>10027.299999999999</v>
      </c>
    </row>
    <row r="242" spans="1:8" x14ac:dyDescent="0.2">
      <c r="A242" s="34" t="s">
        <v>61</v>
      </c>
      <c r="B242" s="16" t="s">
        <v>4</v>
      </c>
      <c r="C242" s="18" t="s">
        <v>83</v>
      </c>
      <c r="D242" s="18" t="s">
        <v>82</v>
      </c>
      <c r="E242" s="18" t="s">
        <v>212</v>
      </c>
      <c r="F242" s="18" t="s">
        <v>60</v>
      </c>
      <c r="G242" s="5">
        <v>10027.299999999999</v>
      </c>
      <c r="H242" s="5">
        <v>10027.299999999999</v>
      </c>
    </row>
    <row r="243" spans="1:8" x14ac:dyDescent="0.2">
      <c r="A243" s="19" t="s">
        <v>72</v>
      </c>
      <c r="B243" s="16" t="s">
        <v>4</v>
      </c>
      <c r="C243" s="18" t="s">
        <v>83</v>
      </c>
      <c r="D243" s="18" t="s">
        <v>82</v>
      </c>
      <c r="E243" s="18" t="s">
        <v>212</v>
      </c>
      <c r="F243" s="18" t="s">
        <v>71</v>
      </c>
      <c r="G243" s="5">
        <f>G244</f>
        <v>0</v>
      </c>
      <c r="H243" s="5">
        <f>H244</f>
        <v>0</v>
      </c>
    </row>
    <row r="244" spans="1:8" x14ac:dyDescent="0.2">
      <c r="A244" s="19" t="s">
        <v>70</v>
      </c>
      <c r="B244" s="16" t="s">
        <v>4</v>
      </c>
      <c r="C244" s="18" t="s">
        <v>83</v>
      </c>
      <c r="D244" s="18" t="s">
        <v>82</v>
      </c>
      <c r="E244" s="18" t="s">
        <v>212</v>
      </c>
      <c r="F244" s="18" t="s">
        <v>69</v>
      </c>
      <c r="G244" s="5"/>
      <c r="H244" s="5"/>
    </row>
    <row r="245" spans="1:8" ht="13.5" x14ac:dyDescent="0.25">
      <c r="A245" s="24" t="s">
        <v>85</v>
      </c>
      <c r="B245" s="22" t="s">
        <v>4</v>
      </c>
      <c r="C245" s="20" t="s">
        <v>83</v>
      </c>
      <c r="D245" s="20" t="s">
        <v>82</v>
      </c>
      <c r="E245" s="20" t="s">
        <v>213</v>
      </c>
      <c r="F245" s="20"/>
      <c r="G245" s="9">
        <f>G246</f>
        <v>0</v>
      </c>
      <c r="H245" s="9">
        <f>H246</f>
        <v>0</v>
      </c>
    </row>
    <row r="246" spans="1:8" ht="25.5" x14ac:dyDescent="0.2">
      <c r="A246" s="19" t="s">
        <v>29</v>
      </c>
      <c r="B246" s="16" t="s">
        <v>4</v>
      </c>
      <c r="C246" s="18" t="s">
        <v>83</v>
      </c>
      <c r="D246" s="18" t="s">
        <v>82</v>
      </c>
      <c r="E246" s="18" t="s">
        <v>213</v>
      </c>
      <c r="F246" s="18" t="s">
        <v>28</v>
      </c>
      <c r="G246" s="5">
        <f>G247</f>
        <v>0</v>
      </c>
      <c r="H246" s="5">
        <f>H247</f>
        <v>0</v>
      </c>
    </row>
    <row r="247" spans="1:8" ht="25.5" x14ac:dyDescent="0.2">
      <c r="A247" s="19" t="s">
        <v>27</v>
      </c>
      <c r="B247" s="16" t="s">
        <v>4</v>
      </c>
      <c r="C247" s="18" t="s">
        <v>83</v>
      </c>
      <c r="D247" s="18" t="s">
        <v>82</v>
      </c>
      <c r="E247" s="18" t="s">
        <v>213</v>
      </c>
      <c r="F247" s="18" t="s">
        <v>24</v>
      </c>
      <c r="G247" s="5">
        <v>0</v>
      </c>
      <c r="H247" s="5">
        <v>0</v>
      </c>
    </row>
    <row r="248" spans="1:8" ht="51.75" x14ac:dyDescent="0.25">
      <c r="A248" s="24" t="s">
        <v>565</v>
      </c>
      <c r="B248" s="22" t="s">
        <v>4</v>
      </c>
      <c r="C248" s="20" t="s">
        <v>83</v>
      </c>
      <c r="D248" s="20" t="s">
        <v>82</v>
      </c>
      <c r="E248" s="20" t="s">
        <v>566</v>
      </c>
      <c r="F248" s="18"/>
      <c r="G248" s="5">
        <f>G249</f>
        <v>110</v>
      </c>
      <c r="H248" s="5">
        <f>H249</f>
        <v>110</v>
      </c>
    </row>
    <row r="249" spans="1:8" ht="25.5" x14ac:dyDescent="0.2">
      <c r="A249" s="19" t="s">
        <v>29</v>
      </c>
      <c r="B249" s="16" t="s">
        <v>4</v>
      </c>
      <c r="C249" s="18" t="s">
        <v>83</v>
      </c>
      <c r="D249" s="18" t="s">
        <v>82</v>
      </c>
      <c r="E249" s="18" t="s">
        <v>566</v>
      </c>
      <c r="F249" s="18" t="s">
        <v>28</v>
      </c>
      <c r="G249" s="5">
        <f>G250</f>
        <v>110</v>
      </c>
      <c r="H249" s="5">
        <f>H250</f>
        <v>110</v>
      </c>
    </row>
    <row r="250" spans="1:8" ht="25.5" x14ac:dyDescent="0.2">
      <c r="A250" s="19" t="s">
        <v>27</v>
      </c>
      <c r="B250" s="16" t="s">
        <v>4</v>
      </c>
      <c r="C250" s="18" t="s">
        <v>83</v>
      </c>
      <c r="D250" s="18" t="s">
        <v>82</v>
      </c>
      <c r="E250" s="18" t="s">
        <v>566</v>
      </c>
      <c r="F250" s="18" t="s">
        <v>24</v>
      </c>
      <c r="G250" s="5">
        <v>110</v>
      </c>
      <c r="H250" s="5">
        <v>110</v>
      </c>
    </row>
    <row r="251" spans="1:8" ht="63" customHeight="1" x14ac:dyDescent="0.25">
      <c r="A251" s="37" t="s">
        <v>688</v>
      </c>
      <c r="B251" s="22" t="s">
        <v>4</v>
      </c>
      <c r="C251" s="20" t="s">
        <v>83</v>
      </c>
      <c r="D251" s="20" t="s">
        <v>82</v>
      </c>
      <c r="E251" s="20" t="s">
        <v>568</v>
      </c>
      <c r="F251" s="20"/>
      <c r="G251" s="9">
        <f>G252</f>
        <v>5.6</v>
      </c>
      <c r="H251" s="9">
        <f>H252</f>
        <v>5.6</v>
      </c>
    </row>
    <row r="252" spans="1:8" ht="25.5" x14ac:dyDescent="0.2">
      <c r="A252" s="19" t="s">
        <v>29</v>
      </c>
      <c r="B252" s="16" t="s">
        <v>4</v>
      </c>
      <c r="C252" s="18" t="s">
        <v>83</v>
      </c>
      <c r="D252" s="18" t="s">
        <v>82</v>
      </c>
      <c r="E252" s="18" t="s">
        <v>568</v>
      </c>
      <c r="F252" s="18" t="s">
        <v>28</v>
      </c>
      <c r="G252" s="5">
        <f>G253</f>
        <v>5.6</v>
      </c>
      <c r="H252" s="5">
        <f>H253</f>
        <v>5.6</v>
      </c>
    </row>
    <row r="253" spans="1:8" ht="25.5" x14ac:dyDescent="0.2">
      <c r="A253" s="19" t="s">
        <v>27</v>
      </c>
      <c r="B253" s="16" t="s">
        <v>4</v>
      </c>
      <c r="C253" s="18" t="s">
        <v>83</v>
      </c>
      <c r="D253" s="18" t="s">
        <v>82</v>
      </c>
      <c r="E253" s="18" t="s">
        <v>568</v>
      </c>
      <c r="F253" s="18" t="s">
        <v>24</v>
      </c>
      <c r="G253" s="5">
        <v>5.6</v>
      </c>
      <c r="H253" s="5">
        <v>5.6</v>
      </c>
    </row>
    <row r="254" spans="1:8" ht="77.25" customHeight="1" x14ac:dyDescent="0.25">
      <c r="A254" s="84" t="s">
        <v>218</v>
      </c>
      <c r="B254" s="33" t="s">
        <v>4</v>
      </c>
      <c r="C254" s="26" t="s">
        <v>83</v>
      </c>
      <c r="D254" s="26" t="s">
        <v>82</v>
      </c>
      <c r="E254" s="20" t="s">
        <v>219</v>
      </c>
      <c r="F254" s="20"/>
      <c r="G254" s="32">
        <f>G255</f>
        <v>500</v>
      </c>
      <c r="H254" s="32">
        <f>H255</f>
        <v>500</v>
      </c>
    </row>
    <row r="255" spans="1:8" ht="25.5" x14ac:dyDescent="0.2">
      <c r="A255" s="19" t="s">
        <v>29</v>
      </c>
      <c r="B255" s="15" t="s">
        <v>4</v>
      </c>
      <c r="C255" s="25" t="s">
        <v>83</v>
      </c>
      <c r="D255" s="25" t="s">
        <v>82</v>
      </c>
      <c r="E255" s="18" t="s">
        <v>219</v>
      </c>
      <c r="F255" s="18" t="s">
        <v>28</v>
      </c>
      <c r="G255" s="30">
        <f>G256</f>
        <v>500</v>
      </c>
      <c r="H255" s="30">
        <f>H256</f>
        <v>500</v>
      </c>
    </row>
    <row r="256" spans="1:8" ht="25.5" x14ac:dyDescent="0.2">
      <c r="A256" s="19" t="s">
        <v>27</v>
      </c>
      <c r="B256" s="15" t="s">
        <v>4</v>
      </c>
      <c r="C256" s="25" t="s">
        <v>83</v>
      </c>
      <c r="D256" s="25" t="s">
        <v>82</v>
      </c>
      <c r="E256" s="18" t="s">
        <v>219</v>
      </c>
      <c r="F256" s="18" t="s">
        <v>24</v>
      </c>
      <c r="G256" s="30">
        <v>500</v>
      </c>
      <c r="H256" s="30">
        <v>500</v>
      </c>
    </row>
    <row r="257" spans="1:8" ht="81.75" customHeight="1" x14ac:dyDescent="0.25">
      <c r="A257" s="84" t="s">
        <v>220</v>
      </c>
      <c r="B257" s="22" t="s">
        <v>4</v>
      </c>
      <c r="C257" s="20" t="s">
        <v>83</v>
      </c>
      <c r="D257" s="20" t="s">
        <v>82</v>
      </c>
      <c r="E257" s="20" t="s">
        <v>221</v>
      </c>
      <c r="F257" s="20"/>
      <c r="G257" s="9">
        <f>G258</f>
        <v>26.3</v>
      </c>
      <c r="H257" s="9">
        <f>H258</f>
        <v>26.3</v>
      </c>
    </row>
    <row r="258" spans="1:8" ht="25.5" x14ac:dyDescent="0.2">
      <c r="A258" s="19" t="s">
        <v>29</v>
      </c>
      <c r="B258" s="16" t="s">
        <v>4</v>
      </c>
      <c r="C258" s="18" t="s">
        <v>83</v>
      </c>
      <c r="D258" s="18" t="s">
        <v>82</v>
      </c>
      <c r="E258" s="18" t="s">
        <v>221</v>
      </c>
      <c r="F258" s="18" t="s">
        <v>28</v>
      </c>
      <c r="G258" s="5">
        <f>G259</f>
        <v>26.3</v>
      </c>
      <c r="H258" s="5">
        <f>H259</f>
        <v>26.3</v>
      </c>
    </row>
    <row r="259" spans="1:8" ht="25.5" x14ac:dyDescent="0.2">
      <c r="A259" s="19" t="s">
        <v>27</v>
      </c>
      <c r="B259" s="16" t="s">
        <v>4</v>
      </c>
      <c r="C259" s="18" t="s">
        <v>83</v>
      </c>
      <c r="D259" s="18" t="s">
        <v>82</v>
      </c>
      <c r="E259" s="18" t="s">
        <v>221</v>
      </c>
      <c r="F259" s="18" t="s">
        <v>24</v>
      </c>
      <c r="G259" s="5">
        <v>26.3</v>
      </c>
      <c r="H259" s="5">
        <v>26.3</v>
      </c>
    </row>
    <row r="260" spans="1:8" x14ac:dyDescent="0.2">
      <c r="A260" s="17" t="s">
        <v>81</v>
      </c>
      <c r="B260" s="16" t="s">
        <v>4</v>
      </c>
      <c r="C260" s="15" t="s">
        <v>68</v>
      </c>
      <c r="D260" s="15" t="s">
        <v>11</v>
      </c>
      <c r="E260" s="15"/>
      <c r="F260" s="15"/>
      <c r="G260" s="2">
        <f>G261</f>
        <v>52862.3</v>
      </c>
      <c r="H260" s="2">
        <f>H261</f>
        <v>12869.300000000001</v>
      </c>
    </row>
    <row r="261" spans="1:8" ht="13.5" x14ac:dyDescent="0.25">
      <c r="A261" s="24" t="s">
        <v>80</v>
      </c>
      <c r="B261" s="22" t="s">
        <v>4</v>
      </c>
      <c r="C261" s="20" t="s">
        <v>68</v>
      </c>
      <c r="D261" s="20" t="s">
        <v>11</v>
      </c>
      <c r="E261" s="20" t="s">
        <v>225</v>
      </c>
      <c r="F261" s="20"/>
      <c r="G261" s="9">
        <f>G262+G265+G272+G277</f>
        <v>52862.3</v>
      </c>
      <c r="H261" s="9">
        <f>H262+H265+H272+H277</f>
        <v>12869.300000000001</v>
      </c>
    </row>
    <row r="262" spans="1:8" ht="17.25" customHeight="1" x14ac:dyDescent="0.25">
      <c r="A262" s="24" t="s">
        <v>79</v>
      </c>
      <c r="B262" s="22" t="s">
        <v>4</v>
      </c>
      <c r="C262" s="20" t="s">
        <v>68</v>
      </c>
      <c r="D262" s="20" t="s">
        <v>11</v>
      </c>
      <c r="E262" s="20" t="s">
        <v>226</v>
      </c>
      <c r="F262" s="20"/>
      <c r="G262" s="9">
        <f>G263</f>
        <v>11348.6</v>
      </c>
      <c r="H262" s="9">
        <f>H263</f>
        <v>8405.4</v>
      </c>
    </row>
    <row r="263" spans="1:8" ht="29.25" customHeight="1" x14ac:dyDescent="0.2">
      <c r="A263" s="27" t="s">
        <v>38</v>
      </c>
      <c r="B263" s="16" t="s">
        <v>4</v>
      </c>
      <c r="C263" s="18" t="s">
        <v>68</v>
      </c>
      <c r="D263" s="18" t="s">
        <v>11</v>
      </c>
      <c r="E263" s="18" t="s">
        <v>226</v>
      </c>
      <c r="F263" s="18" t="s">
        <v>37</v>
      </c>
      <c r="G263" s="5">
        <f>G264</f>
        <v>11348.6</v>
      </c>
      <c r="H263" s="5">
        <f>H264</f>
        <v>8405.4</v>
      </c>
    </row>
    <row r="264" spans="1:8" ht="17.25" customHeight="1" x14ac:dyDescent="0.2">
      <c r="A264" s="19" t="s">
        <v>36</v>
      </c>
      <c r="B264" s="16" t="s">
        <v>4</v>
      </c>
      <c r="C264" s="18" t="s">
        <v>68</v>
      </c>
      <c r="D264" s="18" t="s">
        <v>11</v>
      </c>
      <c r="E264" s="18" t="s">
        <v>226</v>
      </c>
      <c r="F264" s="18" t="s">
        <v>34</v>
      </c>
      <c r="G264" s="5">
        <v>11348.6</v>
      </c>
      <c r="H264" s="5">
        <v>8405.4</v>
      </c>
    </row>
    <row r="265" spans="1:8" ht="14.25" customHeight="1" x14ac:dyDescent="0.25">
      <c r="A265" s="24" t="s">
        <v>78</v>
      </c>
      <c r="B265" s="22" t="s">
        <v>4</v>
      </c>
      <c r="C265" s="20" t="s">
        <v>68</v>
      </c>
      <c r="D265" s="20" t="s">
        <v>11</v>
      </c>
      <c r="E265" s="20" t="s">
        <v>227</v>
      </c>
      <c r="F265" s="20"/>
      <c r="G265" s="9">
        <f>G266+G268+G270</f>
        <v>1520.7</v>
      </c>
      <c r="H265" s="9">
        <f>H266+H268+H270</f>
        <v>1520.7</v>
      </c>
    </row>
    <row r="266" spans="1:8" ht="51" x14ac:dyDescent="0.2">
      <c r="A266" s="19" t="s">
        <v>76</v>
      </c>
      <c r="B266" s="16" t="s">
        <v>4</v>
      </c>
      <c r="C266" s="18" t="s">
        <v>68</v>
      </c>
      <c r="D266" s="18" t="s">
        <v>11</v>
      </c>
      <c r="E266" s="18" t="s">
        <v>227</v>
      </c>
      <c r="F266" s="18" t="s">
        <v>75</v>
      </c>
      <c r="G266" s="5">
        <f>G267</f>
        <v>1520.4</v>
      </c>
      <c r="H266" s="5">
        <f>H267</f>
        <v>1520.7</v>
      </c>
    </row>
    <row r="267" spans="1:8" x14ac:dyDescent="0.2">
      <c r="A267" s="19" t="s">
        <v>74</v>
      </c>
      <c r="B267" s="16" t="s">
        <v>4</v>
      </c>
      <c r="C267" s="18" t="s">
        <v>68</v>
      </c>
      <c r="D267" s="18" t="s">
        <v>11</v>
      </c>
      <c r="E267" s="18" t="s">
        <v>227</v>
      </c>
      <c r="F267" s="18" t="s">
        <v>73</v>
      </c>
      <c r="G267" s="5">
        <v>1520.4</v>
      </c>
      <c r="H267" s="5">
        <v>1520.7</v>
      </c>
    </row>
    <row r="268" spans="1:8" ht="25.5" x14ac:dyDescent="0.2">
      <c r="A268" s="19" t="s">
        <v>29</v>
      </c>
      <c r="B268" s="16" t="s">
        <v>4</v>
      </c>
      <c r="C268" s="18" t="s">
        <v>68</v>
      </c>
      <c r="D268" s="18" t="s">
        <v>11</v>
      </c>
      <c r="E268" s="18" t="s">
        <v>227</v>
      </c>
      <c r="F268" s="18" t="s">
        <v>28</v>
      </c>
      <c r="G268" s="5">
        <f>G269</f>
        <v>0.3</v>
      </c>
      <c r="H268" s="5">
        <f>H269</f>
        <v>0</v>
      </c>
    </row>
    <row r="269" spans="1:8" ht="25.5" x14ac:dyDescent="0.2">
      <c r="A269" s="19" t="s">
        <v>27</v>
      </c>
      <c r="B269" s="16" t="s">
        <v>4</v>
      </c>
      <c r="C269" s="18" t="s">
        <v>68</v>
      </c>
      <c r="D269" s="18" t="s">
        <v>11</v>
      </c>
      <c r="E269" s="18" t="s">
        <v>227</v>
      </c>
      <c r="F269" s="18" t="s">
        <v>24</v>
      </c>
      <c r="G269" s="5">
        <v>0.3</v>
      </c>
      <c r="H269" s="5"/>
    </row>
    <row r="270" spans="1:8" x14ac:dyDescent="0.2">
      <c r="A270" s="19" t="s">
        <v>72</v>
      </c>
      <c r="B270" s="16" t="s">
        <v>4</v>
      </c>
      <c r="C270" s="18" t="s">
        <v>68</v>
      </c>
      <c r="D270" s="18" t="s">
        <v>11</v>
      </c>
      <c r="E270" s="18" t="s">
        <v>227</v>
      </c>
      <c r="F270" s="18" t="s">
        <v>71</v>
      </c>
      <c r="G270" s="5">
        <f>G271</f>
        <v>0</v>
      </c>
      <c r="H270" s="5">
        <f>H271</f>
        <v>0</v>
      </c>
    </row>
    <row r="271" spans="1:8" x14ac:dyDescent="0.2">
      <c r="A271" s="19" t="s">
        <v>70</v>
      </c>
      <c r="B271" s="16" t="s">
        <v>4</v>
      </c>
      <c r="C271" s="18" t="s">
        <v>68</v>
      </c>
      <c r="D271" s="18" t="s">
        <v>11</v>
      </c>
      <c r="E271" s="18" t="s">
        <v>227</v>
      </c>
      <c r="F271" s="18" t="s">
        <v>69</v>
      </c>
      <c r="G271" s="5"/>
      <c r="H271" s="5"/>
    </row>
    <row r="272" spans="1:8" ht="39" x14ac:dyDescent="0.25">
      <c r="A272" s="24" t="s">
        <v>687</v>
      </c>
      <c r="B272" s="22" t="s">
        <v>4</v>
      </c>
      <c r="C272" s="20" t="s">
        <v>68</v>
      </c>
      <c r="D272" s="20" t="s">
        <v>11</v>
      </c>
      <c r="E272" s="20" t="s">
        <v>596</v>
      </c>
      <c r="F272" s="20"/>
      <c r="G272" s="5">
        <f>G275+G273</f>
        <v>39602.300000000003</v>
      </c>
      <c r="H272" s="5">
        <f>H275+H273</f>
        <v>2923</v>
      </c>
    </row>
    <row r="273" spans="1:8" ht="25.5" x14ac:dyDescent="0.2">
      <c r="A273" s="19" t="s">
        <v>29</v>
      </c>
      <c r="B273" s="16" t="s">
        <v>4</v>
      </c>
      <c r="C273" s="18" t="s">
        <v>68</v>
      </c>
      <c r="D273" s="18" t="s">
        <v>11</v>
      </c>
      <c r="E273" s="18" t="s">
        <v>596</v>
      </c>
      <c r="F273" s="18" t="s">
        <v>28</v>
      </c>
      <c r="G273" s="5">
        <f>G274</f>
        <v>923</v>
      </c>
      <c r="H273" s="5">
        <f>H274</f>
        <v>923</v>
      </c>
    </row>
    <row r="274" spans="1:8" ht="25.5" x14ac:dyDescent="0.2">
      <c r="A274" s="19" t="s">
        <v>27</v>
      </c>
      <c r="B274" s="16" t="s">
        <v>4</v>
      </c>
      <c r="C274" s="18" t="s">
        <v>68</v>
      </c>
      <c r="D274" s="18" t="s">
        <v>11</v>
      </c>
      <c r="E274" s="18" t="s">
        <v>596</v>
      </c>
      <c r="F274" s="18" t="s">
        <v>24</v>
      </c>
      <c r="G274" s="5">
        <v>923</v>
      </c>
      <c r="H274" s="5">
        <v>923</v>
      </c>
    </row>
    <row r="275" spans="1:8" ht="25.5" x14ac:dyDescent="0.2">
      <c r="A275" s="19" t="s">
        <v>107</v>
      </c>
      <c r="B275" s="16" t="s">
        <v>4</v>
      </c>
      <c r="C275" s="18" t="s">
        <v>68</v>
      </c>
      <c r="D275" s="18" t="s">
        <v>11</v>
      </c>
      <c r="E275" s="18" t="s">
        <v>596</v>
      </c>
      <c r="F275" s="18" t="s">
        <v>97</v>
      </c>
      <c r="G275" s="5">
        <f>G276</f>
        <v>38679.300000000003</v>
      </c>
      <c r="H275" s="5">
        <f>H276</f>
        <v>2000</v>
      </c>
    </row>
    <row r="276" spans="1:8" x14ac:dyDescent="0.2">
      <c r="A276" s="19" t="s">
        <v>96</v>
      </c>
      <c r="B276" s="16" t="s">
        <v>4</v>
      </c>
      <c r="C276" s="18" t="s">
        <v>68</v>
      </c>
      <c r="D276" s="18" t="s">
        <v>11</v>
      </c>
      <c r="E276" s="18" t="s">
        <v>596</v>
      </c>
      <c r="F276" s="18" t="s">
        <v>95</v>
      </c>
      <c r="G276" s="5">
        <v>38679.300000000003</v>
      </c>
      <c r="H276" s="5">
        <v>2000</v>
      </c>
    </row>
    <row r="277" spans="1:8" ht="40.5" customHeight="1" x14ac:dyDescent="0.25">
      <c r="A277" s="24" t="s">
        <v>686</v>
      </c>
      <c r="B277" s="22" t="s">
        <v>4</v>
      </c>
      <c r="C277" s="20" t="s">
        <v>68</v>
      </c>
      <c r="D277" s="20" t="s">
        <v>11</v>
      </c>
      <c r="E277" s="20" t="s">
        <v>598</v>
      </c>
      <c r="F277" s="18"/>
      <c r="G277" s="5">
        <f>G278</f>
        <v>390.7</v>
      </c>
      <c r="H277" s="5">
        <f>H278</f>
        <v>20.2</v>
      </c>
    </row>
    <row r="278" spans="1:8" ht="25.5" x14ac:dyDescent="0.2">
      <c r="A278" s="19" t="s">
        <v>107</v>
      </c>
      <c r="B278" s="16" t="s">
        <v>4</v>
      </c>
      <c r="C278" s="18" t="s">
        <v>68</v>
      </c>
      <c r="D278" s="18" t="s">
        <v>11</v>
      </c>
      <c r="E278" s="18" t="s">
        <v>598</v>
      </c>
      <c r="F278" s="18" t="s">
        <v>97</v>
      </c>
      <c r="G278" s="5">
        <f>G279</f>
        <v>390.7</v>
      </c>
      <c r="H278" s="5">
        <f>H279</f>
        <v>20.2</v>
      </c>
    </row>
    <row r="279" spans="1:8" x14ac:dyDescent="0.2">
      <c r="A279" s="19" t="s">
        <v>96</v>
      </c>
      <c r="B279" s="16" t="s">
        <v>4</v>
      </c>
      <c r="C279" s="18" t="s">
        <v>68</v>
      </c>
      <c r="D279" s="18" t="s">
        <v>11</v>
      </c>
      <c r="E279" s="18" t="s">
        <v>598</v>
      </c>
      <c r="F279" s="18" t="s">
        <v>95</v>
      </c>
      <c r="G279" s="5">
        <v>390.7</v>
      </c>
      <c r="H279" s="5">
        <v>20.2</v>
      </c>
    </row>
    <row r="280" spans="1:8" x14ac:dyDescent="0.2">
      <c r="A280" s="17" t="s">
        <v>67</v>
      </c>
      <c r="B280" s="16" t="s">
        <v>4</v>
      </c>
      <c r="C280" s="15">
        <v>10</v>
      </c>
      <c r="D280" s="15"/>
      <c r="E280" s="15"/>
      <c r="F280" s="15"/>
      <c r="G280" s="2">
        <f>G286+G290+G295+G307+G281</f>
        <v>86168.4</v>
      </c>
      <c r="H280" s="2">
        <f>H286+H290+H295+H307+H281</f>
        <v>86197.4</v>
      </c>
    </row>
    <row r="281" spans="1:8" x14ac:dyDescent="0.2">
      <c r="A281" s="14" t="s">
        <v>66</v>
      </c>
      <c r="B281" s="7" t="s">
        <v>4</v>
      </c>
      <c r="C281" s="13" t="s">
        <v>44</v>
      </c>
      <c r="D281" s="13" t="s">
        <v>11</v>
      </c>
      <c r="E281" s="13"/>
      <c r="F281" s="13"/>
      <c r="G281" s="2">
        <f t="shared" ref="G281:H284" si="9">G282</f>
        <v>753.9</v>
      </c>
      <c r="H281" s="2">
        <f t="shared" si="9"/>
        <v>753.9</v>
      </c>
    </row>
    <row r="282" spans="1:8" ht="15.75" customHeight="1" x14ac:dyDescent="0.25">
      <c r="A282" s="23" t="s">
        <v>21</v>
      </c>
      <c r="B282" s="22" t="s">
        <v>4</v>
      </c>
      <c r="C282" s="20" t="s">
        <v>44</v>
      </c>
      <c r="D282" s="20" t="s">
        <v>11</v>
      </c>
      <c r="E282" s="21" t="s">
        <v>161</v>
      </c>
      <c r="F282" s="13"/>
      <c r="G282" s="9">
        <f t="shared" si="9"/>
        <v>753.9</v>
      </c>
      <c r="H282" s="9">
        <f t="shared" si="9"/>
        <v>753.9</v>
      </c>
    </row>
    <row r="283" spans="1:8" ht="15.75" customHeight="1" x14ac:dyDescent="0.2">
      <c r="A283" s="8" t="s">
        <v>65</v>
      </c>
      <c r="B283" s="7" t="s">
        <v>4</v>
      </c>
      <c r="C283" s="6" t="s">
        <v>44</v>
      </c>
      <c r="D283" s="6" t="s">
        <v>11</v>
      </c>
      <c r="E283" s="28" t="s">
        <v>228</v>
      </c>
      <c r="F283" s="6"/>
      <c r="G283" s="5">
        <f t="shared" si="9"/>
        <v>753.9</v>
      </c>
      <c r="H283" s="5">
        <f t="shared" si="9"/>
        <v>753.9</v>
      </c>
    </row>
    <row r="284" spans="1:8" ht="15.75" customHeight="1" x14ac:dyDescent="0.2">
      <c r="A284" s="19" t="s">
        <v>50</v>
      </c>
      <c r="B284" s="7" t="s">
        <v>4</v>
      </c>
      <c r="C284" s="6" t="s">
        <v>44</v>
      </c>
      <c r="D284" s="6" t="s">
        <v>11</v>
      </c>
      <c r="E284" s="28" t="s">
        <v>228</v>
      </c>
      <c r="F284" s="6" t="s">
        <v>49</v>
      </c>
      <c r="G284" s="5">
        <f t="shared" si="9"/>
        <v>753.9</v>
      </c>
      <c r="H284" s="5">
        <f t="shared" si="9"/>
        <v>753.9</v>
      </c>
    </row>
    <row r="285" spans="1:8" ht="15.75" customHeight="1" x14ac:dyDescent="0.2">
      <c r="A285" s="19" t="s">
        <v>64</v>
      </c>
      <c r="B285" s="7" t="s">
        <v>4</v>
      </c>
      <c r="C285" s="6" t="s">
        <v>44</v>
      </c>
      <c r="D285" s="6" t="s">
        <v>11</v>
      </c>
      <c r="E285" s="28" t="s">
        <v>228</v>
      </c>
      <c r="F285" s="6" t="s">
        <v>47</v>
      </c>
      <c r="G285" s="5">
        <v>753.9</v>
      </c>
      <c r="H285" s="5">
        <v>753.9</v>
      </c>
    </row>
    <row r="286" spans="1:8" ht="15.75" customHeight="1" x14ac:dyDescent="0.2">
      <c r="A286" s="36" t="s">
        <v>63</v>
      </c>
      <c r="B286" s="16" t="s">
        <v>4</v>
      </c>
      <c r="C286" s="35">
        <v>10</v>
      </c>
      <c r="D286" s="35" t="s">
        <v>25</v>
      </c>
      <c r="E286" s="35"/>
      <c r="F286" s="35"/>
      <c r="G286" s="2">
        <f t="shared" ref="G286:H288" si="10">G287</f>
        <v>40902.5</v>
      </c>
      <c r="H286" s="2">
        <f t="shared" si="10"/>
        <v>40902.5</v>
      </c>
    </row>
    <row r="287" spans="1:8" ht="45" customHeight="1" x14ac:dyDescent="0.25">
      <c r="A287" s="24" t="s">
        <v>62</v>
      </c>
      <c r="B287" s="22" t="s">
        <v>4</v>
      </c>
      <c r="C287" s="20" t="s">
        <v>44</v>
      </c>
      <c r="D287" s="20" t="s">
        <v>25</v>
      </c>
      <c r="E287" s="20" t="s">
        <v>172</v>
      </c>
      <c r="F287" s="26"/>
      <c r="G287" s="9">
        <f t="shared" si="10"/>
        <v>40902.5</v>
      </c>
      <c r="H287" s="9">
        <f t="shared" si="10"/>
        <v>40902.5</v>
      </c>
    </row>
    <row r="288" spans="1:8" ht="25.5" x14ac:dyDescent="0.2">
      <c r="A288" s="27" t="s">
        <v>38</v>
      </c>
      <c r="B288" s="16" t="s">
        <v>4</v>
      </c>
      <c r="C288" s="25">
        <v>10</v>
      </c>
      <c r="D288" s="25" t="s">
        <v>25</v>
      </c>
      <c r="E288" s="18" t="s">
        <v>172</v>
      </c>
      <c r="F288" s="25" t="s">
        <v>37</v>
      </c>
      <c r="G288" s="5">
        <f t="shared" si="10"/>
        <v>40902.5</v>
      </c>
      <c r="H288" s="5">
        <f t="shared" si="10"/>
        <v>40902.5</v>
      </c>
    </row>
    <row r="289" spans="1:8" ht="15" customHeight="1" x14ac:dyDescent="0.2">
      <c r="A289" s="34" t="s">
        <v>61</v>
      </c>
      <c r="B289" s="16" t="s">
        <v>4</v>
      </c>
      <c r="C289" s="25">
        <v>10</v>
      </c>
      <c r="D289" s="25" t="s">
        <v>25</v>
      </c>
      <c r="E289" s="18" t="s">
        <v>172</v>
      </c>
      <c r="F289" s="25" t="s">
        <v>60</v>
      </c>
      <c r="G289" s="5">
        <v>40902.5</v>
      </c>
      <c r="H289" s="5">
        <v>40902.5</v>
      </c>
    </row>
    <row r="290" spans="1:8" x14ac:dyDescent="0.2">
      <c r="A290" s="17" t="s">
        <v>59</v>
      </c>
      <c r="B290" s="16" t="s">
        <v>4</v>
      </c>
      <c r="C290" s="15">
        <v>10</v>
      </c>
      <c r="D290" s="15" t="s">
        <v>2</v>
      </c>
      <c r="E290" s="15"/>
      <c r="F290" s="15"/>
      <c r="G290" s="2">
        <f t="shared" ref="G290:H293" si="11">G291</f>
        <v>459</v>
      </c>
      <c r="H290" s="2">
        <f t="shared" si="11"/>
        <v>488</v>
      </c>
    </row>
    <row r="291" spans="1:8" ht="13.5" x14ac:dyDescent="0.25">
      <c r="A291" s="12" t="s">
        <v>21</v>
      </c>
      <c r="B291" s="22" t="s">
        <v>4</v>
      </c>
      <c r="C291" s="20" t="s">
        <v>44</v>
      </c>
      <c r="D291" s="20" t="s">
        <v>57</v>
      </c>
      <c r="E291" s="20" t="s">
        <v>161</v>
      </c>
      <c r="F291" s="15"/>
      <c r="G291" s="9">
        <f t="shared" si="11"/>
        <v>459</v>
      </c>
      <c r="H291" s="9">
        <f t="shared" si="11"/>
        <v>488</v>
      </c>
    </row>
    <row r="292" spans="1:8" ht="90.75" customHeight="1" x14ac:dyDescent="0.25">
      <c r="A292" s="24" t="s">
        <v>685</v>
      </c>
      <c r="B292" s="33" t="s">
        <v>4</v>
      </c>
      <c r="C292" s="20" t="s">
        <v>44</v>
      </c>
      <c r="D292" s="20" t="s">
        <v>57</v>
      </c>
      <c r="E292" s="20" t="s">
        <v>684</v>
      </c>
      <c r="F292" s="20"/>
      <c r="G292" s="9">
        <f t="shared" si="11"/>
        <v>459</v>
      </c>
      <c r="H292" s="9">
        <f t="shared" si="11"/>
        <v>488</v>
      </c>
    </row>
    <row r="293" spans="1:8" x14ac:dyDescent="0.2">
      <c r="A293" s="19" t="s">
        <v>50</v>
      </c>
      <c r="B293" s="15" t="s">
        <v>4</v>
      </c>
      <c r="C293" s="18" t="s">
        <v>44</v>
      </c>
      <c r="D293" s="18" t="s">
        <v>57</v>
      </c>
      <c r="E293" s="18" t="s">
        <v>684</v>
      </c>
      <c r="F293" s="31" t="s">
        <v>49</v>
      </c>
      <c r="G293" s="30">
        <f t="shared" si="11"/>
        <v>459</v>
      </c>
      <c r="H293" s="30">
        <f t="shared" si="11"/>
        <v>488</v>
      </c>
    </row>
    <row r="294" spans="1:8" ht="25.5" x14ac:dyDescent="0.2">
      <c r="A294" s="8" t="s">
        <v>58</v>
      </c>
      <c r="B294" s="15" t="s">
        <v>4</v>
      </c>
      <c r="C294" s="18" t="s">
        <v>44</v>
      </c>
      <c r="D294" s="18" t="s">
        <v>57</v>
      </c>
      <c r="E294" s="18" t="s">
        <v>684</v>
      </c>
      <c r="F294" s="31" t="s">
        <v>56</v>
      </c>
      <c r="G294" s="30">
        <v>459</v>
      </c>
      <c r="H294" s="30">
        <v>488</v>
      </c>
    </row>
    <row r="295" spans="1:8" x14ac:dyDescent="0.2">
      <c r="A295" s="17" t="s">
        <v>55</v>
      </c>
      <c r="B295" s="16" t="s">
        <v>4</v>
      </c>
      <c r="C295" s="15">
        <v>10</v>
      </c>
      <c r="D295" s="15" t="s">
        <v>48</v>
      </c>
      <c r="E295" s="15"/>
      <c r="F295" s="15"/>
      <c r="G295" s="2">
        <f>G296</f>
        <v>43853</v>
      </c>
      <c r="H295" s="2">
        <f>H296</f>
        <v>43853</v>
      </c>
    </row>
    <row r="296" spans="1:8" ht="21.75" customHeight="1" x14ac:dyDescent="0.25">
      <c r="A296" s="12" t="s">
        <v>21</v>
      </c>
      <c r="B296" s="22" t="s">
        <v>4</v>
      </c>
      <c r="C296" s="20" t="s">
        <v>44</v>
      </c>
      <c r="D296" s="20" t="s">
        <v>48</v>
      </c>
      <c r="E296" s="20" t="s">
        <v>161</v>
      </c>
      <c r="F296" s="15"/>
      <c r="G296" s="5">
        <f>G297</f>
        <v>43853</v>
      </c>
      <c r="H296" s="5">
        <f>H297</f>
        <v>43853</v>
      </c>
    </row>
    <row r="297" spans="1:8" ht="42.75" customHeight="1" x14ac:dyDescent="0.25">
      <c r="A297" s="24" t="s">
        <v>54</v>
      </c>
      <c r="B297" s="22" t="s">
        <v>4</v>
      </c>
      <c r="C297" s="20" t="s">
        <v>44</v>
      </c>
      <c r="D297" s="20" t="s">
        <v>48</v>
      </c>
      <c r="E297" s="20" t="s">
        <v>171</v>
      </c>
      <c r="F297" s="18"/>
      <c r="G297" s="5">
        <f>G298+G301+G304</f>
        <v>43853</v>
      </c>
      <c r="H297" s="5">
        <f>H298+H301+H304</f>
        <v>43853</v>
      </c>
    </row>
    <row r="298" spans="1:8" ht="17.25" customHeight="1" x14ac:dyDescent="0.2">
      <c r="A298" s="29" t="s">
        <v>53</v>
      </c>
      <c r="B298" s="16" t="s">
        <v>4</v>
      </c>
      <c r="C298" s="25" t="s">
        <v>44</v>
      </c>
      <c r="D298" s="25" t="s">
        <v>48</v>
      </c>
      <c r="E298" s="20" t="s">
        <v>229</v>
      </c>
      <c r="F298" s="25"/>
      <c r="G298" s="5">
        <f>G299</f>
        <v>11498.8</v>
      </c>
      <c r="H298" s="5">
        <f>H299</f>
        <v>11498.8</v>
      </c>
    </row>
    <row r="299" spans="1:8" ht="15.75" customHeight="1" x14ac:dyDescent="0.2">
      <c r="A299" s="19" t="s">
        <v>50</v>
      </c>
      <c r="B299" s="16" t="s">
        <v>4</v>
      </c>
      <c r="C299" s="25" t="s">
        <v>44</v>
      </c>
      <c r="D299" s="25" t="s">
        <v>48</v>
      </c>
      <c r="E299" s="18" t="s">
        <v>229</v>
      </c>
      <c r="F299" s="25" t="s">
        <v>49</v>
      </c>
      <c r="G299" s="5">
        <f>G300</f>
        <v>11498.8</v>
      </c>
      <c r="H299" s="5">
        <f>H300</f>
        <v>11498.8</v>
      </c>
    </row>
    <row r="300" spans="1:8" ht="14.25" customHeight="1" x14ac:dyDescent="0.2">
      <c r="A300" s="29" t="s">
        <v>683</v>
      </c>
      <c r="B300" s="16" t="s">
        <v>4</v>
      </c>
      <c r="C300" s="25" t="s">
        <v>44</v>
      </c>
      <c r="D300" s="25" t="s">
        <v>48</v>
      </c>
      <c r="E300" s="18" t="s">
        <v>229</v>
      </c>
      <c r="F300" s="25" t="s">
        <v>47</v>
      </c>
      <c r="G300" s="5">
        <v>11498.8</v>
      </c>
      <c r="H300" s="5">
        <v>11498.8</v>
      </c>
    </row>
    <row r="301" spans="1:8" ht="15.75" customHeight="1" x14ac:dyDescent="0.2">
      <c r="A301" s="29" t="s">
        <v>52</v>
      </c>
      <c r="B301" s="16" t="s">
        <v>4</v>
      </c>
      <c r="C301" s="25">
        <v>10</v>
      </c>
      <c r="D301" s="25" t="s">
        <v>48</v>
      </c>
      <c r="E301" s="20" t="s">
        <v>230</v>
      </c>
      <c r="F301" s="25"/>
      <c r="G301" s="5">
        <f>G302</f>
        <v>15228.5</v>
      </c>
      <c r="H301" s="5">
        <f>H302</f>
        <v>15228.5</v>
      </c>
    </row>
    <row r="302" spans="1:8" ht="27" customHeight="1" x14ac:dyDescent="0.2">
      <c r="A302" s="19" t="s">
        <v>29</v>
      </c>
      <c r="B302" s="16" t="s">
        <v>4</v>
      </c>
      <c r="C302" s="25">
        <v>10</v>
      </c>
      <c r="D302" s="25" t="s">
        <v>48</v>
      </c>
      <c r="E302" s="18" t="s">
        <v>230</v>
      </c>
      <c r="F302" s="25" t="s">
        <v>28</v>
      </c>
      <c r="G302" s="5">
        <f>G303</f>
        <v>15228.5</v>
      </c>
      <c r="H302" s="5">
        <f>H303</f>
        <v>15228.5</v>
      </c>
    </row>
    <row r="303" spans="1:8" ht="27" customHeight="1" x14ac:dyDescent="0.2">
      <c r="A303" s="19" t="s">
        <v>27</v>
      </c>
      <c r="B303" s="16" t="s">
        <v>4</v>
      </c>
      <c r="C303" s="25">
        <v>10</v>
      </c>
      <c r="D303" s="25" t="s">
        <v>48</v>
      </c>
      <c r="E303" s="18" t="s">
        <v>230</v>
      </c>
      <c r="F303" s="25" t="s">
        <v>24</v>
      </c>
      <c r="G303" s="5">
        <v>15228.5</v>
      </c>
      <c r="H303" s="5">
        <v>15228.5</v>
      </c>
    </row>
    <row r="304" spans="1:8" ht="13.5" customHeight="1" x14ac:dyDescent="0.2">
      <c r="A304" s="29" t="s">
        <v>51</v>
      </c>
      <c r="B304" s="16" t="s">
        <v>4</v>
      </c>
      <c r="C304" s="25">
        <v>10</v>
      </c>
      <c r="D304" s="25" t="s">
        <v>48</v>
      </c>
      <c r="E304" s="20" t="s">
        <v>231</v>
      </c>
      <c r="F304" s="25"/>
      <c r="G304" s="5">
        <f>G305</f>
        <v>17125.7</v>
      </c>
      <c r="H304" s="5">
        <f>H305</f>
        <v>17125.7</v>
      </c>
    </row>
    <row r="305" spans="1:8" ht="16.5" customHeight="1" x14ac:dyDescent="0.2">
      <c r="A305" s="19" t="s">
        <v>50</v>
      </c>
      <c r="B305" s="16" t="s">
        <v>4</v>
      </c>
      <c r="C305" s="25">
        <v>10</v>
      </c>
      <c r="D305" s="25" t="s">
        <v>48</v>
      </c>
      <c r="E305" s="18" t="s">
        <v>231</v>
      </c>
      <c r="F305" s="25" t="s">
        <v>49</v>
      </c>
      <c r="G305" s="5">
        <f>G306</f>
        <v>17125.7</v>
      </c>
      <c r="H305" s="5">
        <f>H306</f>
        <v>17125.7</v>
      </c>
    </row>
    <row r="306" spans="1:8" ht="20.25" customHeight="1" x14ac:dyDescent="0.2">
      <c r="A306" s="29" t="s">
        <v>683</v>
      </c>
      <c r="B306" s="16" t="s">
        <v>4</v>
      </c>
      <c r="C306" s="25">
        <v>10</v>
      </c>
      <c r="D306" s="25" t="s">
        <v>48</v>
      </c>
      <c r="E306" s="18" t="s">
        <v>231</v>
      </c>
      <c r="F306" s="25" t="s">
        <v>47</v>
      </c>
      <c r="G306" s="5">
        <v>17125.7</v>
      </c>
      <c r="H306" s="5">
        <v>17125.7</v>
      </c>
    </row>
    <row r="307" spans="1:8" x14ac:dyDescent="0.2">
      <c r="A307" s="17" t="s">
        <v>46</v>
      </c>
      <c r="B307" s="16" t="s">
        <v>4</v>
      </c>
      <c r="C307" s="15">
        <v>10</v>
      </c>
      <c r="D307" s="15" t="s">
        <v>43</v>
      </c>
      <c r="E307" s="15"/>
      <c r="F307" s="15"/>
      <c r="G307" s="2">
        <f>G308</f>
        <v>200</v>
      </c>
      <c r="H307" s="2">
        <f>H308</f>
        <v>200</v>
      </c>
    </row>
    <row r="308" spans="1:8" ht="18" customHeight="1" x14ac:dyDescent="0.25">
      <c r="A308" s="23" t="s">
        <v>21</v>
      </c>
      <c r="B308" s="22" t="s">
        <v>4</v>
      </c>
      <c r="C308" s="20" t="s">
        <v>44</v>
      </c>
      <c r="D308" s="20" t="s">
        <v>43</v>
      </c>
      <c r="E308" s="20" t="s">
        <v>161</v>
      </c>
      <c r="F308" s="18"/>
      <c r="G308" s="9">
        <f>G309+G312</f>
        <v>200</v>
      </c>
      <c r="H308" s="9">
        <f>H309+H312</f>
        <v>200</v>
      </c>
    </row>
    <row r="309" spans="1:8" ht="25.5" x14ac:dyDescent="0.2">
      <c r="A309" s="19" t="s">
        <v>45</v>
      </c>
      <c r="B309" s="16" t="s">
        <v>4</v>
      </c>
      <c r="C309" s="18" t="s">
        <v>44</v>
      </c>
      <c r="D309" s="18" t="s">
        <v>43</v>
      </c>
      <c r="E309" s="28" t="s">
        <v>163</v>
      </c>
      <c r="F309" s="18"/>
      <c r="G309" s="5">
        <f>G310</f>
        <v>0</v>
      </c>
      <c r="H309" s="5">
        <f>H310</f>
        <v>0</v>
      </c>
    </row>
    <row r="310" spans="1:8" ht="25.5" x14ac:dyDescent="0.2">
      <c r="A310" s="19" t="s">
        <v>29</v>
      </c>
      <c r="B310" s="16" t="s">
        <v>4</v>
      </c>
      <c r="C310" s="18" t="s">
        <v>44</v>
      </c>
      <c r="D310" s="18" t="s">
        <v>43</v>
      </c>
      <c r="E310" s="28" t="s">
        <v>163</v>
      </c>
      <c r="F310" s="18" t="s">
        <v>28</v>
      </c>
      <c r="G310" s="5">
        <f>G311</f>
        <v>0</v>
      </c>
      <c r="H310" s="5">
        <f>H311</f>
        <v>0</v>
      </c>
    </row>
    <row r="311" spans="1:8" ht="28.5" customHeight="1" x14ac:dyDescent="0.2">
      <c r="A311" s="19" t="s">
        <v>27</v>
      </c>
      <c r="B311" s="16" t="s">
        <v>4</v>
      </c>
      <c r="C311" s="18" t="s">
        <v>44</v>
      </c>
      <c r="D311" s="18" t="s">
        <v>43</v>
      </c>
      <c r="E311" s="28" t="s">
        <v>163</v>
      </c>
      <c r="F311" s="18" t="s">
        <v>24</v>
      </c>
      <c r="G311" s="5"/>
      <c r="H311" s="5"/>
    </row>
    <row r="312" spans="1:8" ht="102.75" x14ac:dyDescent="0.25">
      <c r="A312" s="84" t="s">
        <v>682</v>
      </c>
      <c r="B312" s="22" t="s">
        <v>4</v>
      </c>
      <c r="C312" s="20" t="s">
        <v>44</v>
      </c>
      <c r="D312" s="20" t="s">
        <v>43</v>
      </c>
      <c r="E312" s="21" t="s">
        <v>232</v>
      </c>
      <c r="F312" s="18"/>
      <c r="G312" s="5">
        <f>G313</f>
        <v>200</v>
      </c>
      <c r="H312" s="5">
        <f>H313</f>
        <v>200</v>
      </c>
    </row>
    <row r="313" spans="1:8" ht="25.5" x14ac:dyDescent="0.2">
      <c r="A313" s="19" t="s">
        <v>29</v>
      </c>
      <c r="B313" s="16" t="s">
        <v>4</v>
      </c>
      <c r="C313" s="18" t="s">
        <v>44</v>
      </c>
      <c r="D313" s="18" t="s">
        <v>43</v>
      </c>
      <c r="E313" s="28" t="s">
        <v>232</v>
      </c>
      <c r="F313" s="18"/>
      <c r="G313" s="5">
        <f>G314</f>
        <v>200</v>
      </c>
      <c r="H313" s="5">
        <f>H314</f>
        <v>200</v>
      </c>
    </row>
    <row r="314" spans="1:8" ht="25.5" x14ac:dyDescent="0.2">
      <c r="A314" s="19" t="s">
        <v>27</v>
      </c>
      <c r="B314" s="16" t="s">
        <v>4</v>
      </c>
      <c r="C314" s="18" t="s">
        <v>44</v>
      </c>
      <c r="D314" s="18" t="s">
        <v>43</v>
      </c>
      <c r="E314" s="28" t="s">
        <v>232</v>
      </c>
      <c r="F314" s="18"/>
      <c r="G314" s="5">
        <v>200</v>
      </c>
      <c r="H314" s="5">
        <v>200</v>
      </c>
    </row>
    <row r="315" spans="1:8" x14ac:dyDescent="0.2">
      <c r="A315" s="17" t="s">
        <v>42</v>
      </c>
      <c r="B315" s="16" t="s">
        <v>4</v>
      </c>
      <c r="C315" s="15" t="s">
        <v>35</v>
      </c>
      <c r="D315" s="15"/>
      <c r="E315" s="15"/>
      <c r="F315" s="15"/>
      <c r="G315" s="2">
        <f>G316</f>
        <v>400</v>
      </c>
      <c r="H315" s="2">
        <f>H316</f>
        <v>0</v>
      </c>
    </row>
    <row r="316" spans="1:8" x14ac:dyDescent="0.2">
      <c r="A316" s="17" t="s">
        <v>41</v>
      </c>
      <c r="B316" s="16" t="s">
        <v>4</v>
      </c>
      <c r="C316" s="15" t="s">
        <v>35</v>
      </c>
      <c r="D316" s="15" t="s">
        <v>11</v>
      </c>
      <c r="E316" s="15"/>
      <c r="F316" s="15"/>
      <c r="G316" s="2">
        <f>G317</f>
        <v>400</v>
      </c>
      <c r="H316" s="2">
        <f>H317</f>
        <v>0</v>
      </c>
    </row>
    <row r="317" spans="1:8" ht="26.25" x14ac:dyDescent="0.25">
      <c r="A317" s="24" t="s">
        <v>40</v>
      </c>
      <c r="B317" s="22" t="s">
        <v>4</v>
      </c>
      <c r="C317" s="20" t="s">
        <v>35</v>
      </c>
      <c r="D317" s="20" t="s">
        <v>11</v>
      </c>
      <c r="E317" s="20" t="s">
        <v>235</v>
      </c>
      <c r="F317" s="20"/>
      <c r="G317" s="9">
        <f>G318+G321</f>
        <v>400</v>
      </c>
      <c r="H317" s="9">
        <f>H318+H321</f>
        <v>0</v>
      </c>
    </row>
    <row r="318" spans="1:8" ht="18.75" customHeight="1" x14ac:dyDescent="0.25">
      <c r="A318" s="24" t="s">
        <v>39</v>
      </c>
      <c r="B318" s="22" t="s">
        <v>4</v>
      </c>
      <c r="C318" s="20" t="s">
        <v>35</v>
      </c>
      <c r="D318" s="20" t="s">
        <v>11</v>
      </c>
      <c r="E318" s="20" t="s">
        <v>236</v>
      </c>
      <c r="F318" s="20"/>
      <c r="G318" s="9">
        <f>G319</f>
        <v>0</v>
      </c>
      <c r="H318" s="9">
        <f>H319</f>
        <v>0</v>
      </c>
    </row>
    <row r="319" spans="1:8" ht="30" customHeight="1" x14ac:dyDescent="0.2">
      <c r="A319" s="27" t="s">
        <v>38</v>
      </c>
      <c r="B319" s="16" t="s">
        <v>4</v>
      </c>
      <c r="C319" s="18" t="s">
        <v>35</v>
      </c>
      <c r="D319" s="18" t="s">
        <v>11</v>
      </c>
      <c r="E319" s="18" t="s">
        <v>236</v>
      </c>
      <c r="F319" s="18" t="s">
        <v>37</v>
      </c>
      <c r="G319" s="5">
        <f>G320</f>
        <v>0</v>
      </c>
      <c r="H319" s="5">
        <f>H320</f>
        <v>0</v>
      </c>
    </row>
    <row r="320" spans="1:8" ht="15.75" customHeight="1" x14ac:dyDescent="0.2">
      <c r="A320" s="19" t="s">
        <v>36</v>
      </c>
      <c r="B320" s="16" t="s">
        <v>4</v>
      </c>
      <c r="C320" s="18" t="s">
        <v>35</v>
      </c>
      <c r="D320" s="18" t="s">
        <v>11</v>
      </c>
      <c r="E320" s="18" t="s">
        <v>236</v>
      </c>
      <c r="F320" s="18" t="s">
        <v>34</v>
      </c>
      <c r="G320" s="5"/>
      <c r="H320" s="5"/>
    </row>
    <row r="321" spans="1:8" ht="52.5" customHeight="1" x14ac:dyDescent="0.2">
      <c r="A321" s="24" t="s">
        <v>237</v>
      </c>
      <c r="B321" s="16" t="s">
        <v>4</v>
      </c>
      <c r="C321" s="18" t="s">
        <v>35</v>
      </c>
      <c r="D321" s="18" t="s">
        <v>11</v>
      </c>
      <c r="E321" s="20" t="s">
        <v>238</v>
      </c>
      <c r="F321" s="20"/>
      <c r="G321" s="5">
        <f>G322</f>
        <v>400</v>
      </c>
      <c r="H321" s="5"/>
    </row>
    <row r="322" spans="1:8" ht="28.5" customHeight="1" x14ac:dyDescent="0.2">
      <c r="A322" s="27" t="s">
        <v>38</v>
      </c>
      <c r="B322" s="16" t="s">
        <v>4</v>
      </c>
      <c r="C322" s="18" t="s">
        <v>35</v>
      </c>
      <c r="D322" s="18" t="s">
        <v>11</v>
      </c>
      <c r="E322" s="18" t="s">
        <v>238</v>
      </c>
      <c r="F322" s="18" t="s">
        <v>37</v>
      </c>
      <c r="G322" s="5">
        <f>G323</f>
        <v>400</v>
      </c>
      <c r="H322" s="5"/>
    </row>
    <row r="323" spans="1:8" ht="16.5" customHeight="1" x14ac:dyDescent="0.2">
      <c r="A323" s="19" t="s">
        <v>36</v>
      </c>
      <c r="B323" s="16" t="s">
        <v>4</v>
      </c>
      <c r="C323" s="18" t="s">
        <v>35</v>
      </c>
      <c r="D323" s="18" t="s">
        <v>11</v>
      </c>
      <c r="E323" s="18" t="s">
        <v>238</v>
      </c>
      <c r="F323" s="18" t="s">
        <v>34</v>
      </c>
      <c r="G323" s="5">
        <v>400</v>
      </c>
      <c r="H323" s="5"/>
    </row>
    <row r="324" spans="1:8" ht="51" x14ac:dyDescent="0.2">
      <c r="A324" s="24" t="s">
        <v>239</v>
      </c>
      <c r="B324" s="16" t="s">
        <v>4</v>
      </c>
      <c r="C324" s="18" t="s">
        <v>35</v>
      </c>
      <c r="D324" s="18" t="s">
        <v>11</v>
      </c>
      <c r="E324" s="20" t="s">
        <v>240</v>
      </c>
      <c r="F324" s="20"/>
      <c r="G324" s="5"/>
      <c r="H324" s="5"/>
    </row>
    <row r="325" spans="1:8" ht="25.5" x14ac:dyDescent="0.2">
      <c r="A325" s="27" t="s">
        <v>38</v>
      </c>
      <c r="B325" s="16" t="s">
        <v>4</v>
      </c>
      <c r="C325" s="18" t="s">
        <v>35</v>
      </c>
      <c r="D325" s="18" t="s">
        <v>11</v>
      </c>
      <c r="E325" s="18" t="s">
        <v>240</v>
      </c>
      <c r="F325" s="18" t="s">
        <v>37</v>
      </c>
      <c r="G325" s="5"/>
      <c r="H325" s="5"/>
    </row>
    <row r="326" spans="1:8" x14ac:dyDescent="0.2">
      <c r="A326" s="19" t="s">
        <v>36</v>
      </c>
      <c r="B326" s="16" t="s">
        <v>4</v>
      </c>
      <c r="C326" s="18" t="s">
        <v>35</v>
      </c>
      <c r="D326" s="18" t="s">
        <v>11</v>
      </c>
      <c r="E326" s="18" t="s">
        <v>240</v>
      </c>
      <c r="F326" s="18" t="s">
        <v>34</v>
      </c>
      <c r="G326" s="5"/>
      <c r="H326" s="5"/>
    </row>
    <row r="327" spans="1:8" x14ac:dyDescent="0.2">
      <c r="A327" s="17" t="s">
        <v>33</v>
      </c>
      <c r="B327" s="16" t="s">
        <v>4</v>
      </c>
      <c r="C327" s="15" t="s">
        <v>26</v>
      </c>
      <c r="D327" s="15"/>
      <c r="E327" s="15"/>
      <c r="F327" s="15"/>
      <c r="G327" s="2">
        <f>G328+G332</f>
        <v>0</v>
      </c>
      <c r="H327" s="2">
        <f>H328+H332</f>
        <v>0</v>
      </c>
    </row>
    <row r="328" spans="1:8" x14ac:dyDescent="0.2">
      <c r="A328" s="17" t="s">
        <v>32</v>
      </c>
      <c r="B328" s="16" t="s">
        <v>4</v>
      </c>
      <c r="C328" s="15" t="s">
        <v>26</v>
      </c>
      <c r="D328" s="15" t="s">
        <v>11</v>
      </c>
      <c r="E328" s="15"/>
      <c r="F328" s="15"/>
      <c r="G328" s="2">
        <f t="shared" ref="G328:H330" si="12">G329</f>
        <v>0</v>
      </c>
      <c r="H328" s="2">
        <f t="shared" si="12"/>
        <v>0</v>
      </c>
    </row>
    <row r="329" spans="1:8" ht="30" customHeight="1" x14ac:dyDescent="0.25">
      <c r="A329" s="24" t="s">
        <v>30</v>
      </c>
      <c r="B329" s="22" t="s">
        <v>4</v>
      </c>
      <c r="C329" s="26" t="s">
        <v>26</v>
      </c>
      <c r="D329" s="26" t="s">
        <v>11</v>
      </c>
      <c r="E329" s="20" t="s">
        <v>234</v>
      </c>
      <c r="F329" s="20"/>
      <c r="G329" s="9">
        <f t="shared" si="12"/>
        <v>0</v>
      </c>
      <c r="H329" s="9">
        <f t="shared" si="12"/>
        <v>0</v>
      </c>
    </row>
    <row r="330" spans="1:8" ht="25.5" x14ac:dyDescent="0.2">
      <c r="A330" s="19" t="s">
        <v>29</v>
      </c>
      <c r="B330" s="16" t="s">
        <v>4</v>
      </c>
      <c r="C330" s="25" t="s">
        <v>26</v>
      </c>
      <c r="D330" s="25" t="s">
        <v>11</v>
      </c>
      <c r="E330" s="18" t="s">
        <v>234</v>
      </c>
      <c r="F330" s="18" t="s">
        <v>28</v>
      </c>
      <c r="G330" s="5">
        <f t="shared" si="12"/>
        <v>0</v>
      </c>
      <c r="H330" s="5">
        <f t="shared" si="12"/>
        <v>0</v>
      </c>
    </row>
    <row r="331" spans="1:8" ht="25.5" x14ac:dyDescent="0.2">
      <c r="A331" s="19" t="s">
        <v>27</v>
      </c>
      <c r="B331" s="16" t="s">
        <v>4</v>
      </c>
      <c r="C331" s="25" t="s">
        <v>26</v>
      </c>
      <c r="D331" s="25" t="s">
        <v>11</v>
      </c>
      <c r="E331" s="18" t="s">
        <v>234</v>
      </c>
      <c r="F331" s="18" t="s">
        <v>24</v>
      </c>
      <c r="G331" s="5"/>
      <c r="H331" s="5"/>
    </row>
    <row r="332" spans="1:8" x14ac:dyDescent="0.2">
      <c r="A332" s="17" t="s">
        <v>31</v>
      </c>
      <c r="B332" s="16" t="s">
        <v>4</v>
      </c>
      <c r="C332" s="15" t="s">
        <v>26</v>
      </c>
      <c r="D332" s="15" t="s">
        <v>25</v>
      </c>
      <c r="E332" s="15"/>
      <c r="F332" s="15"/>
      <c r="G332" s="2">
        <f t="shared" ref="G332:H334" si="13">G333</f>
        <v>0</v>
      </c>
      <c r="H332" s="2">
        <f t="shared" si="13"/>
        <v>0</v>
      </c>
    </row>
    <row r="333" spans="1:8" ht="26.25" x14ac:dyDescent="0.25">
      <c r="A333" s="24" t="s">
        <v>30</v>
      </c>
      <c r="B333" s="22" t="s">
        <v>4</v>
      </c>
      <c r="C333" s="20" t="s">
        <v>26</v>
      </c>
      <c r="D333" s="20" t="s">
        <v>25</v>
      </c>
      <c r="E333" s="20" t="s">
        <v>234</v>
      </c>
      <c r="F333" s="20"/>
      <c r="G333" s="9">
        <f t="shared" si="13"/>
        <v>0</v>
      </c>
      <c r="H333" s="9">
        <f t="shared" si="13"/>
        <v>0</v>
      </c>
    </row>
    <row r="334" spans="1:8" ht="25.5" x14ac:dyDescent="0.2">
      <c r="A334" s="19" t="s">
        <v>29</v>
      </c>
      <c r="B334" s="16" t="s">
        <v>4</v>
      </c>
      <c r="C334" s="18" t="s">
        <v>26</v>
      </c>
      <c r="D334" s="18" t="s">
        <v>25</v>
      </c>
      <c r="E334" s="18" t="s">
        <v>234</v>
      </c>
      <c r="F334" s="18" t="s">
        <v>28</v>
      </c>
      <c r="G334" s="5">
        <f t="shared" si="13"/>
        <v>0</v>
      </c>
      <c r="H334" s="5">
        <f t="shared" si="13"/>
        <v>0</v>
      </c>
    </row>
    <row r="335" spans="1:8" ht="25.5" x14ac:dyDescent="0.2">
      <c r="A335" s="19" t="s">
        <v>27</v>
      </c>
      <c r="B335" s="16" t="s">
        <v>4</v>
      </c>
      <c r="C335" s="18" t="s">
        <v>26</v>
      </c>
      <c r="D335" s="18" t="s">
        <v>25</v>
      </c>
      <c r="E335" s="18" t="s">
        <v>234</v>
      </c>
      <c r="F335" s="18" t="s">
        <v>24</v>
      </c>
      <c r="G335" s="5"/>
      <c r="H335" s="5"/>
    </row>
    <row r="336" spans="1:8" ht="20.25" customHeight="1" x14ac:dyDescent="0.2">
      <c r="A336" s="17" t="s">
        <v>23</v>
      </c>
      <c r="B336" s="16" t="s">
        <v>4</v>
      </c>
      <c r="C336" s="15" t="s">
        <v>17</v>
      </c>
      <c r="D336" s="15"/>
      <c r="E336" s="15"/>
      <c r="F336" s="15"/>
      <c r="G336" s="2">
        <f t="shared" ref="G336:H340" si="14">G337</f>
        <v>4600</v>
      </c>
      <c r="H336" s="2">
        <f t="shared" si="14"/>
        <v>4600</v>
      </c>
    </row>
    <row r="337" spans="1:8" ht="25.5" x14ac:dyDescent="0.2">
      <c r="A337" s="17" t="s">
        <v>22</v>
      </c>
      <c r="B337" s="16" t="s">
        <v>4</v>
      </c>
      <c r="C337" s="15" t="s">
        <v>17</v>
      </c>
      <c r="D337" s="15" t="s">
        <v>11</v>
      </c>
      <c r="E337" s="15"/>
      <c r="F337" s="20"/>
      <c r="G337" s="9">
        <f t="shared" si="14"/>
        <v>4600</v>
      </c>
      <c r="H337" s="9">
        <f t="shared" si="14"/>
        <v>4600</v>
      </c>
    </row>
    <row r="338" spans="1:8" ht="13.5" x14ac:dyDescent="0.25">
      <c r="A338" s="23" t="s">
        <v>21</v>
      </c>
      <c r="B338" s="22" t="s">
        <v>4</v>
      </c>
      <c r="C338" s="20" t="s">
        <v>17</v>
      </c>
      <c r="D338" s="20" t="s">
        <v>11</v>
      </c>
      <c r="E338" s="20" t="s">
        <v>161</v>
      </c>
      <c r="F338" s="20"/>
      <c r="G338" s="9">
        <f t="shared" si="14"/>
        <v>4600</v>
      </c>
      <c r="H338" s="9">
        <f t="shared" si="14"/>
        <v>4600</v>
      </c>
    </row>
    <row r="339" spans="1:8" ht="13.5" x14ac:dyDescent="0.25">
      <c r="A339" s="24" t="s">
        <v>20</v>
      </c>
      <c r="B339" s="22" t="s">
        <v>4</v>
      </c>
      <c r="C339" s="20" t="s">
        <v>17</v>
      </c>
      <c r="D339" s="20" t="s">
        <v>11</v>
      </c>
      <c r="E339" s="20" t="s">
        <v>241</v>
      </c>
      <c r="F339" s="20"/>
      <c r="G339" s="9">
        <f t="shared" si="14"/>
        <v>4600</v>
      </c>
      <c r="H339" s="9">
        <f t="shared" si="14"/>
        <v>4600</v>
      </c>
    </row>
    <row r="340" spans="1:8" x14ac:dyDescent="0.2">
      <c r="A340" s="19" t="s">
        <v>18</v>
      </c>
      <c r="B340" s="16" t="s">
        <v>4</v>
      </c>
      <c r="C340" s="18" t="s">
        <v>17</v>
      </c>
      <c r="D340" s="18" t="s">
        <v>11</v>
      </c>
      <c r="E340" s="18" t="s">
        <v>241</v>
      </c>
      <c r="F340" s="18" t="s">
        <v>19</v>
      </c>
      <c r="G340" s="5">
        <f t="shared" si="14"/>
        <v>4600</v>
      </c>
      <c r="H340" s="5">
        <f t="shared" si="14"/>
        <v>4600</v>
      </c>
    </row>
    <row r="341" spans="1:8" x14ac:dyDescent="0.2">
      <c r="A341" s="19" t="s">
        <v>18</v>
      </c>
      <c r="B341" s="16" t="s">
        <v>4</v>
      </c>
      <c r="C341" s="18" t="s">
        <v>17</v>
      </c>
      <c r="D341" s="18" t="s">
        <v>11</v>
      </c>
      <c r="E341" s="18" t="s">
        <v>241</v>
      </c>
      <c r="F341" s="18" t="s">
        <v>16</v>
      </c>
      <c r="G341" s="5">
        <v>4600</v>
      </c>
      <c r="H341" s="5">
        <v>4600</v>
      </c>
    </row>
    <row r="342" spans="1:8" ht="19.5" customHeight="1" x14ac:dyDescent="0.2">
      <c r="A342" s="17" t="s">
        <v>15</v>
      </c>
      <c r="B342" s="16" t="s">
        <v>4</v>
      </c>
      <c r="C342" s="15" t="s">
        <v>3</v>
      </c>
      <c r="D342" s="15"/>
      <c r="E342" s="15"/>
      <c r="F342" s="15"/>
      <c r="G342" s="2">
        <f>G343+G348</f>
        <v>37574.699999999997</v>
      </c>
      <c r="H342" s="2">
        <f>H343+H348</f>
        <v>39146.300000000003</v>
      </c>
    </row>
    <row r="343" spans="1:8" ht="25.5" x14ac:dyDescent="0.2">
      <c r="A343" s="14" t="s">
        <v>14</v>
      </c>
      <c r="B343" s="7" t="s">
        <v>4</v>
      </c>
      <c r="C343" s="13" t="s">
        <v>3</v>
      </c>
      <c r="D343" s="13" t="s">
        <v>11</v>
      </c>
      <c r="E343" s="13"/>
      <c r="F343" s="13"/>
      <c r="G343" s="2">
        <f t="shared" ref="G343:H346" si="15">G344</f>
        <v>37574.699999999997</v>
      </c>
      <c r="H343" s="2">
        <f t="shared" si="15"/>
        <v>39146.300000000003</v>
      </c>
    </row>
    <row r="344" spans="1:8" ht="18" customHeight="1" x14ac:dyDescent="0.25">
      <c r="A344" s="23" t="s">
        <v>21</v>
      </c>
      <c r="B344" s="11" t="s">
        <v>4</v>
      </c>
      <c r="C344" s="10" t="s">
        <v>3</v>
      </c>
      <c r="D344" s="10" t="s">
        <v>11</v>
      </c>
      <c r="E344" s="20" t="s">
        <v>161</v>
      </c>
      <c r="F344" s="10"/>
      <c r="G344" s="9">
        <f t="shared" si="15"/>
        <v>37574.699999999997</v>
      </c>
      <c r="H344" s="9">
        <f t="shared" si="15"/>
        <v>39146.300000000003</v>
      </c>
    </row>
    <row r="345" spans="1:8" ht="26.25" x14ac:dyDescent="0.25">
      <c r="A345" s="12" t="s">
        <v>13</v>
      </c>
      <c r="B345" s="11" t="s">
        <v>4</v>
      </c>
      <c r="C345" s="10" t="s">
        <v>3</v>
      </c>
      <c r="D345" s="10" t="s">
        <v>11</v>
      </c>
      <c r="E345" s="10" t="s">
        <v>242</v>
      </c>
      <c r="F345" s="10"/>
      <c r="G345" s="9">
        <f t="shared" si="15"/>
        <v>37574.699999999997</v>
      </c>
      <c r="H345" s="9">
        <f t="shared" si="15"/>
        <v>39146.300000000003</v>
      </c>
    </row>
    <row r="346" spans="1:8" x14ac:dyDescent="0.2">
      <c r="A346" s="8" t="s">
        <v>7</v>
      </c>
      <c r="B346" s="7" t="s">
        <v>4</v>
      </c>
      <c r="C346" s="6" t="s">
        <v>3</v>
      </c>
      <c r="D346" s="6" t="s">
        <v>11</v>
      </c>
      <c r="E346" s="10" t="s">
        <v>242</v>
      </c>
      <c r="F346" s="6" t="s">
        <v>6</v>
      </c>
      <c r="G346" s="5">
        <f t="shared" si="15"/>
        <v>37574.699999999997</v>
      </c>
      <c r="H346" s="5">
        <f t="shared" si="15"/>
        <v>39146.300000000003</v>
      </c>
    </row>
    <row r="347" spans="1:8" ht="18" customHeight="1" x14ac:dyDescent="0.2">
      <c r="A347" s="8" t="s">
        <v>12</v>
      </c>
      <c r="B347" s="7" t="s">
        <v>4</v>
      </c>
      <c r="C347" s="6" t="s">
        <v>3</v>
      </c>
      <c r="D347" s="6" t="s">
        <v>11</v>
      </c>
      <c r="E347" s="10" t="s">
        <v>242</v>
      </c>
      <c r="F347" s="6" t="s">
        <v>10</v>
      </c>
      <c r="G347" s="5">
        <v>37574.699999999997</v>
      </c>
      <c r="H347" s="5">
        <v>39146.300000000003</v>
      </c>
    </row>
    <row r="348" spans="1:8" ht="13.5" customHeight="1" x14ac:dyDescent="0.2">
      <c r="A348" s="14" t="s">
        <v>9</v>
      </c>
      <c r="B348" s="7" t="s">
        <v>4</v>
      </c>
      <c r="C348" s="13" t="s">
        <v>3</v>
      </c>
      <c r="D348" s="13" t="s">
        <v>2</v>
      </c>
      <c r="E348" s="13"/>
      <c r="F348" s="13"/>
      <c r="G348" s="2">
        <f>G357+G349</f>
        <v>0</v>
      </c>
      <c r="H348" s="2">
        <f>H357+H349</f>
        <v>0</v>
      </c>
    </row>
    <row r="349" spans="1:8" ht="15.75" customHeight="1" x14ac:dyDescent="0.25">
      <c r="A349" s="23" t="s">
        <v>21</v>
      </c>
      <c r="B349" s="11" t="s">
        <v>4</v>
      </c>
      <c r="C349" s="10" t="s">
        <v>3</v>
      </c>
      <c r="D349" s="10" t="s">
        <v>2</v>
      </c>
      <c r="E349" s="20" t="s">
        <v>161</v>
      </c>
      <c r="F349" s="6"/>
      <c r="G349" s="9">
        <f t="shared" ref="G349:H351" si="16">G350</f>
        <v>0</v>
      </c>
      <c r="H349" s="9">
        <f t="shared" si="16"/>
        <v>0</v>
      </c>
    </row>
    <row r="350" spans="1:8" ht="55.5" customHeight="1" x14ac:dyDescent="0.25">
      <c r="A350" s="12" t="s">
        <v>8</v>
      </c>
      <c r="B350" s="11" t="s">
        <v>4</v>
      </c>
      <c r="C350" s="10" t="s">
        <v>3</v>
      </c>
      <c r="D350" s="10" t="s">
        <v>2</v>
      </c>
      <c r="E350" s="10" t="s">
        <v>243</v>
      </c>
      <c r="F350" s="10"/>
      <c r="G350" s="9">
        <f t="shared" si="16"/>
        <v>0</v>
      </c>
      <c r="H350" s="9">
        <f t="shared" si="16"/>
        <v>0</v>
      </c>
    </row>
    <row r="351" spans="1:8" x14ac:dyDescent="0.2">
      <c r="A351" s="8" t="s">
        <v>7</v>
      </c>
      <c r="B351" s="7" t="s">
        <v>4</v>
      </c>
      <c r="C351" s="6" t="s">
        <v>3</v>
      </c>
      <c r="D351" s="6" t="s">
        <v>2</v>
      </c>
      <c r="E351" s="6" t="s">
        <v>243</v>
      </c>
      <c r="F351" s="6" t="s">
        <v>6</v>
      </c>
      <c r="G351" s="5">
        <f t="shared" si="16"/>
        <v>0</v>
      </c>
      <c r="H351" s="5">
        <f t="shared" si="16"/>
        <v>0</v>
      </c>
    </row>
    <row r="352" spans="1:8" x14ac:dyDescent="0.2">
      <c r="A352" s="8" t="s">
        <v>5</v>
      </c>
      <c r="B352" s="7" t="s">
        <v>4</v>
      </c>
      <c r="C352" s="6" t="s">
        <v>3</v>
      </c>
      <c r="D352" s="6" t="s">
        <v>2</v>
      </c>
      <c r="E352" s="6" t="s">
        <v>243</v>
      </c>
      <c r="F352" s="6" t="s">
        <v>1</v>
      </c>
      <c r="G352" s="5">
        <v>0</v>
      </c>
      <c r="H352" s="5">
        <v>0</v>
      </c>
    </row>
    <row r="353" spans="1:8" x14ac:dyDescent="0.2">
      <c r="A353" s="17" t="s">
        <v>681</v>
      </c>
      <c r="B353" s="16" t="s">
        <v>4</v>
      </c>
      <c r="C353" s="15" t="s">
        <v>680</v>
      </c>
      <c r="D353" s="15" t="s">
        <v>252</v>
      </c>
      <c r="E353" s="15"/>
      <c r="F353" s="15"/>
      <c r="G353" s="2">
        <f>G354</f>
        <v>17535</v>
      </c>
      <c r="H353" s="2">
        <f>H354</f>
        <v>33546</v>
      </c>
    </row>
    <row r="354" spans="1:8" ht="22.5" customHeight="1" x14ac:dyDescent="0.25">
      <c r="A354" s="24" t="s">
        <v>681</v>
      </c>
      <c r="B354" s="11" t="s">
        <v>4</v>
      </c>
      <c r="C354" s="10" t="s">
        <v>680</v>
      </c>
      <c r="D354" s="10" t="s">
        <v>680</v>
      </c>
      <c r="E354" s="10" t="s">
        <v>679</v>
      </c>
      <c r="F354" s="81"/>
      <c r="G354" s="9">
        <f>G355</f>
        <v>17535</v>
      </c>
      <c r="H354" s="9">
        <f>H355</f>
        <v>33546</v>
      </c>
    </row>
    <row r="355" spans="1:8" x14ac:dyDescent="0.2">
      <c r="A355" s="19" t="s">
        <v>681</v>
      </c>
      <c r="B355" s="7" t="s">
        <v>4</v>
      </c>
      <c r="C355" s="6" t="s">
        <v>680</v>
      </c>
      <c r="D355" s="6" t="s">
        <v>680</v>
      </c>
      <c r="E355" s="6" t="s">
        <v>679</v>
      </c>
      <c r="F355" s="6" t="s">
        <v>678</v>
      </c>
      <c r="G355" s="5">
        <v>17535</v>
      </c>
      <c r="H355" s="5">
        <v>33546</v>
      </c>
    </row>
    <row r="356" spans="1:8" x14ac:dyDescent="0.2">
      <c r="A356" s="4" t="s">
        <v>0</v>
      </c>
      <c r="B356" s="4"/>
      <c r="C356" s="3"/>
      <c r="D356" s="3"/>
      <c r="E356" s="3"/>
      <c r="F356" s="3"/>
      <c r="G356" s="2">
        <f>G13+G81+G87+G99+G128+G143+G260+G280+G315+G327+G336+G342+G353</f>
        <v>673783.50000000012</v>
      </c>
      <c r="H356" s="2">
        <f>H13+H81+H87+H99+H128+H143+H260+H280+H315+H327+H336+H342+H353</f>
        <v>654286.80000000005</v>
      </c>
    </row>
  </sheetData>
  <mergeCells count="4">
    <mergeCell ref="F1:H3"/>
    <mergeCell ref="A5:H6"/>
    <mergeCell ref="F8:H8"/>
    <mergeCell ref="A9:H9"/>
  </mergeCells>
  <pageMargins left="0.78740157480314965" right="0.78740157480314965" top="0.98425196850393704" bottom="0.39370078740157483" header="0.51181102362204722" footer="0.51181102362204722"/>
  <pageSetup paperSize="9" scale="65" fitToHeight="3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8"/>
  <sheetViews>
    <sheetView workbookViewId="0">
      <selection activeCell="F1" sqref="F1:G4"/>
    </sheetView>
  </sheetViews>
  <sheetFormatPr defaultRowHeight="12.75" x14ac:dyDescent="0.2"/>
  <cols>
    <col min="1" max="1" width="39.85546875" style="1" customWidth="1"/>
    <col min="2" max="2" width="10.42578125" style="1" customWidth="1"/>
    <col min="3" max="3" width="9.7109375" style="1" customWidth="1"/>
    <col min="4" max="4" width="14.28515625" style="1" customWidth="1"/>
    <col min="5" max="5" width="11.28515625" style="1" customWidth="1"/>
    <col min="6" max="6" width="11.85546875" style="1" customWidth="1"/>
    <col min="7" max="7" width="12.5703125" style="1" customWidth="1"/>
    <col min="8" max="16384" width="9.140625" style="1"/>
  </cols>
  <sheetData>
    <row r="1" spans="1:7" ht="17.45" customHeight="1" x14ac:dyDescent="0.2">
      <c r="A1" s="79"/>
      <c r="B1" s="79"/>
      <c r="C1" s="79"/>
      <c r="F1" s="343" t="s">
        <v>751</v>
      </c>
      <c r="G1" s="343"/>
    </row>
    <row r="2" spans="1:7" ht="18" customHeight="1" x14ac:dyDescent="0.2">
      <c r="A2" s="78"/>
      <c r="B2" s="78"/>
      <c r="C2" s="77"/>
      <c r="D2" s="192"/>
      <c r="E2" s="192"/>
      <c r="F2" s="343"/>
      <c r="G2" s="343"/>
    </row>
    <row r="3" spans="1:7" ht="28.15" customHeight="1" x14ac:dyDescent="0.2">
      <c r="A3" s="78"/>
      <c r="B3" s="78"/>
      <c r="C3" s="77"/>
      <c r="D3" s="192"/>
      <c r="E3" s="192"/>
      <c r="F3" s="343"/>
      <c r="G3" s="343"/>
    </row>
    <row r="4" spans="1:7" ht="64.5" customHeight="1" x14ac:dyDescent="0.2">
      <c r="A4" s="78"/>
      <c r="B4" s="78"/>
      <c r="C4" s="77"/>
      <c r="D4" s="274"/>
      <c r="E4" s="192"/>
      <c r="F4" s="343"/>
      <c r="G4" s="343"/>
    </row>
    <row r="5" spans="1:7" ht="16.5" customHeight="1" x14ac:dyDescent="0.2">
      <c r="A5" s="369" t="s">
        <v>481</v>
      </c>
      <c r="B5" s="369"/>
      <c r="C5" s="369"/>
      <c r="D5" s="369"/>
      <c r="E5" s="369"/>
      <c r="F5" s="369"/>
      <c r="G5" s="369"/>
    </row>
    <row r="6" spans="1:7" ht="32.25" customHeight="1" x14ac:dyDescent="0.2">
      <c r="A6" s="369"/>
      <c r="B6" s="369"/>
      <c r="C6" s="369"/>
      <c r="D6" s="369"/>
      <c r="E6" s="369"/>
      <c r="F6" s="369"/>
      <c r="G6" s="369"/>
    </row>
    <row r="7" spans="1:7" x14ac:dyDescent="0.2">
      <c r="A7" s="74"/>
      <c r="B7" s="74"/>
      <c r="C7" s="74"/>
      <c r="D7" s="75"/>
      <c r="E7" s="75"/>
      <c r="F7" s="75"/>
    </row>
    <row r="8" spans="1:7" x14ac:dyDescent="0.2">
      <c r="A8" s="74"/>
      <c r="B8" s="74"/>
      <c r="C8" s="74"/>
      <c r="E8" s="310"/>
      <c r="F8" s="371" t="s">
        <v>247</v>
      </c>
      <c r="G8" s="371"/>
    </row>
    <row r="9" spans="1:7" ht="54" customHeight="1" x14ac:dyDescent="0.25">
      <c r="A9" s="369" t="s">
        <v>697</v>
      </c>
      <c r="B9" s="369"/>
      <c r="C9" s="369"/>
      <c r="D9" s="369"/>
      <c r="E9" s="369"/>
      <c r="F9" s="369"/>
      <c r="G9" s="369"/>
    </row>
    <row r="10" spans="1:7" ht="15.75" x14ac:dyDescent="0.25">
      <c r="A10" s="73"/>
      <c r="B10" s="72"/>
      <c r="C10" s="72"/>
      <c r="D10" s="72"/>
      <c r="E10" s="72"/>
      <c r="F10" s="72"/>
    </row>
    <row r="11" spans="1:7" ht="15.75" x14ac:dyDescent="0.25">
      <c r="A11" s="73"/>
      <c r="B11" s="72"/>
      <c r="C11" s="72"/>
      <c r="D11" s="72"/>
      <c r="E11" s="72"/>
      <c r="F11" s="72"/>
    </row>
    <row r="12" spans="1:7" ht="30.75" customHeight="1" x14ac:dyDescent="0.2">
      <c r="A12" s="372" t="s">
        <v>159</v>
      </c>
      <c r="B12" s="372" t="s">
        <v>157</v>
      </c>
      <c r="C12" s="372" t="s">
        <v>156</v>
      </c>
      <c r="D12" s="372" t="s">
        <v>155</v>
      </c>
      <c r="E12" s="372" t="s">
        <v>154</v>
      </c>
      <c r="F12" s="374" t="s">
        <v>153</v>
      </c>
      <c r="G12" s="375"/>
    </row>
    <row r="13" spans="1:7" ht="32.25" customHeight="1" x14ac:dyDescent="0.2">
      <c r="A13" s="373"/>
      <c r="B13" s="373"/>
      <c r="C13" s="373"/>
      <c r="D13" s="373"/>
      <c r="E13" s="373"/>
      <c r="F13" s="71" t="s">
        <v>245</v>
      </c>
      <c r="G13" s="71" t="s">
        <v>476</v>
      </c>
    </row>
    <row r="14" spans="1:7" ht="15.75" x14ac:dyDescent="0.2">
      <c r="A14" s="70" t="s">
        <v>152</v>
      </c>
      <c r="B14" s="68"/>
      <c r="C14" s="68"/>
      <c r="D14" s="68"/>
      <c r="E14" s="68"/>
      <c r="F14" s="67">
        <f>F358</f>
        <v>673783.50000000012</v>
      </c>
      <c r="G14" s="67">
        <f>G358</f>
        <v>654286.80000000005</v>
      </c>
    </row>
    <row r="15" spans="1:7" x14ac:dyDescent="0.2">
      <c r="A15" s="66" t="s">
        <v>151</v>
      </c>
      <c r="B15" s="16" t="s">
        <v>11</v>
      </c>
      <c r="C15" s="16"/>
      <c r="D15" s="16"/>
      <c r="E15" s="16"/>
      <c r="F15" s="2">
        <f>F16+F22+F27+F67+F78</f>
        <v>32045</v>
      </c>
      <c r="G15" s="2">
        <f>G16+G22+G27+G67+G78</f>
        <v>32044.999999999996</v>
      </c>
    </row>
    <row r="16" spans="1:7" ht="40.5" customHeight="1" x14ac:dyDescent="0.2">
      <c r="A16" s="66" t="s">
        <v>150</v>
      </c>
      <c r="B16" s="16" t="s">
        <v>149</v>
      </c>
      <c r="C16" s="16" t="s">
        <v>148</v>
      </c>
      <c r="D16" s="16"/>
      <c r="E16" s="16"/>
      <c r="F16" s="9">
        <f t="shared" ref="F16:G18" si="0">F17</f>
        <v>1486.5</v>
      </c>
      <c r="G16" s="9">
        <f t="shared" si="0"/>
        <v>1486.5</v>
      </c>
    </row>
    <row r="17" spans="1:7" ht="19.5" customHeight="1" x14ac:dyDescent="0.2">
      <c r="A17" s="23" t="s">
        <v>21</v>
      </c>
      <c r="B17" s="21" t="s">
        <v>11</v>
      </c>
      <c r="C17" s="21" t="s">
        <v>25</v>
      </c>
      <c r="D17" s="21" t="s">
        <v>161</v>
      </c>
      <c r="E17" s="21"/>
      <c r="F17" s="9">
        <f t="shared" si="0"/>
        <v>1486.5</v>
      </c>
      <c r="G17" s="9">
        <f t="shared" si="0"/>
        <v>1486.5</v>
      </c>
    </row>
    <row r="18" spans="1:7" ht="18.75" customHeight="1" x14ac:dyDescent="0.2">
      <c r="A18" s="23" t="s">
        <v>21</v>
      </c>
      <c r="B18" s="21" t="s">
        <v>11</v>
      </c>
      <c r="C18" s="21" t="s">
        <v>25</v>
      </c>
      <c r="D18" s="21" t="s">
        <v>161</v>
      </c>
      <c r="E18" s="28"/>
      <c r="F18" s="5">
        <f t="shared" si="0"/>
        <v>1486.5</v>
      </c>
      <c r="G18" s="5">
        <f t="shared" si="0"/>
        <v>1486.5</v>
      </c>
    </row>
    <row r="19" spans="1:7" x14ac:dyDescent="0.2">
      <c r="A19" s="23" t="s">
        <v>147</v>
      </c>
      <c r="B19" s="21" t="s">
        <v>11</v>
      </c>
      <c r="C19" s="21" t="s">
        <v>25</v>
      </c>
      <c r="D19" s="21" t="s">
        <v>256</v>
      </c>
      <c r="E19" s="18" t="s">
        <v>75</v>
      </c>
      <c r="F19" s="5">
        <v>1486.5</v>
      </c>
      <c r="G19" s="5">
        <v>1486.5</v>
      </c>
    </row>
    <row r="20" spans="1:7" ht="76.5" x14ac:dyDescent="0.2">
      <c r="A20" s="19" t="s">
        <v>76</v>
      </c>
      <c r="B20" s="18" t="s">
        <v>11</v>
      </c>
      <c r="C20" s="18" t="s">
        <v>25</v>
      </c>
      <c r="D20" s="28" t="s">
        <v>256</v>
      </c>
      <c r="E20" s="18" t="s">
        <v>133</v>
      </c>
      <c r="F20" s="5">
        <f>F21</f>
        <v>1486.5</v>
      </c>
      <c r="G20" s="5">
        <f>G21</f>
        <v>1486.5</v>
      </c>
    </row>
    <row r="21" spans="1:7" ht="26.25" customHeight="1" x14ac:dyDescent="0.2">
      <c r="A21" s="19" t="s">
        <v>134</v>
      </c>
      <c r="B21" s="18" t="s">
        <v>11</v>
      </c>
      <c r="C21" s="18" t="s">
        <v>25</v>
      </c>
      <c r="D21" s="28" t="s">
        <v>256</v>
      </c>
      <c r="E21" s="15"/>
      <c r="F21" s="5">
        <v>1486.5</v>
      </c>
      <c r="G21" s="5">
        <v>1486.5</v>
      </c>
    </row>
    <row r="22" spans="1:7" ht="57.75" customHeight="1" x14ac:dyDescent="0.2">
      <c r="A22" s="17" t="s">
        <v>146</v>
      </c>
      <c r="B22" s="15" t="s">
        <v>11</v>
      </c>
      <c r="C22" s="15" t="s">
        <v>2</v>
      </c>
      <c r="D22" s="15"/>
      <c r="E22" s="20"/>
      <c r="F22" s="9">
        <f>F23</f>
        <v>1297.0999999999999</v>
      </c>
      <c r="G22" s="9">
        <f>G23</f>
        <v>1297.0999999999999</v>
      </c>
    </row>
    <row r="23" spans="1:7" ht="18.75" customHeight="1" x14ac:dyDescent="0.2">
      <c r="A23" s="23" t="s">
        <v>21</v>
      </c>
      <c r="B23" s="20" t="s">
        <v>11</v>
      </c>
      <c r="C23" s="20" t="s">
        <v>2</v>
      </c>
      <c r="D23" s="21" t="s">
        <v>161</v>
      </c>
      <c r="E23" s="18"/>
      <c r="F23" s="5">
        <f>F24</f>
        <v>1297.0999999999999</v>
      </c>
      <c r="G23" s="5">
        <f>G24</f>
        <v>1297.0999999999999</v>
      </c>
    </row>
    <row r="24" spans="1:7" ht="25.5" x14ac:dyDescent="0.2">
      <c r="A24" s="24" t="s">
        <v>145</v>
      </c>
      <c r="B24" s="20" t="s">
        <v>11</v>
      </c>
      <c r="C24" s="20" t="s">
        <v>2</v>
      </c>
      <c r="D24" s="21" t="s">
        <v>255</v>
      </c>
      <c r="E24" s="18" t="s">
        <v>75</v>
      </c>
      <c r="F24" s="5">
        <v>1297.0999999999999</v>
      </c>
      <c r="G24" s="5">
        <v>1297.0999999999999</v>
      </c>
    </row>
    <row r="25" spans="1:7" ht="78" customHeight="1" x14ac:dyDescent="0.2">
      <c r="A25" s="19" t="s">
        <v>76</v>
      </c>
      <c r="B25" s="18" t="s">
        <v>11</v>
      </c>
      <c r="C25" s="18" t="s">
        <v>2</v>
      </c>
      <c r="D25" s="28" t="s">
        <v>255</v>
      </c>
      <c r="E25" s="18" t="s">
        <v>133</v>
      </c>
      <c r="F25" s="309">
        <f>F26</f>
        <v>1297.0999999999999</v>
      </c>
      <c r="G25" s="309">
        <f>G26</f>
        <v>1297.0999999999999</v>
      </c>
    </row>
    <row r="26" spans="1:7" ht="26.25" customHeight="1" x14ac:dyDescent="0.2">
      <c r="A26" s="19" t="s">
        <v>134</v>
      </c>
      <c r="B26" s="18" t="s">
        <v>11</v>
      </c>
      <c r="C26" s="18" t="s">
        <v>2</v>
      </c>
      <c r="D26" s="28" t="s">
        <v>255</v>
      </c>
      <c r="E26" s="15"/>
      <c r="F26" s="5">
        <v>1297.0999999999999</v>
      </c>
      <c r="G26" s="5">
        <v>1297.0999999999999</v>
      </c>
    </row>
    <row r="27" spans="1:7" ht="55.5" customHeight="1" x14ac:dyDescent="0.2">
      <c r="A27" s="17" t="s">
        <v>144</v>
      </c>
      <c r="B27" s="15" t="s">
        <v>11</v>
      </c>
      <c r="C27" s="15" t="s">
        <v>48</v>
      </c>
      <c r="D27" s="15"/>
      <c r="E27" s="15"/>
      <c r="F27" s="65">
        <f>F28</f>
        <v>27751.300000000003</v>
      </c>
      <c r="G27" s="65">
        <f>G28</f>
        <v>27751.3</v>
      </c>
    </row>
    <row r="28" spans="1:7" ht="27" customHeight="1" x14ac:dyDescent="0.2">
      <c r="A28" s="23" t="s">
        <v>21</v>
      </c>
      <c r="B28" s="20" t="s">
        <v>11</v>
      </c>
      <c r="C28" s="20" t="s">
        <v>48</v>
      </c>
      <c r="D28" s="21" t="s">
        <v>161</v>
      </c>
      <c r="E28" s="20"/>
      <c r="F28" s="5">
        <f>F29+F37+F42+F47+F57+F52+F62+F32+F35</f>
        <v>27751.300000000003</v>
      </c>
      <c r="G28" s="5">
        <f>G29+G37+G42+G47+G57+G52+G62+G32+G35</f>
        <v>27751.3</v>
      </c>
    </row>
    <row r="29" spans="1:7" ht="30" customHeight="1" x14ac:dyDescent="0.2">
      <c r="A29" s="61" t="s">
        <v>137</v>
      </c>
      <c r="B29" s="18" t="s">
        <v>11</v>
      </c>
      <c r="C29" s="18" t="s">
        <v>48</v>
      </c>
      <c r="D29" s="28" t="s">
        <v>162</v>
      </c>
      <c r="E29" s="18"/>
      <c r="F29" s="47">
        <f>F30</f>
        <v>21221.200000000001</v>
      </c>
      <c r="G29" s="47">
        <f>G30</f>
        <v>21709.599999999999</v>
      </c>
    </row>
    <row r="30" spans="1:7" ht="76.5" x14ac:dyDescent="0.2">
      <c r="A30" s="19" t="s">
        <v>76</v>
      </c>
      <c r="B30" s="18" t="s">
        <v>11</v>
      </c>
      <c r="C30" s="18" t="s">
        <v>48</v>
      </c>
      <c r="D30" s="28" t="s">
        <v>162</v>
      </c>
      <c r="E30" s="18" t="s">
        <v>75</v>
      </c>
      <c r="F30" s="47">
        <f>F31</f>
        <v>21221.200000000001</v>
      </c>
      <c r="G30" s="47">
        <f>G31</f>
        <v>21709.599999999999</v>
      </c>
    </row>
    <row r="31" spans="1:7" ht="25.5" x14ac:dyDescent="0.2">
      <c r="A31" s="19" t="s">
        <v>134</v>
      </c>
      <c r="B31" s="18" t="s">
        <v>11</v>
      </c>
      <c r="C31" s="18" t="s">
        <v>48</v>
      </c>
      <c r="D31" s="28" t="s">
        <v>162</v>
      </c>
      <c r="E31" s="18" t="s">
        <v>133</v>
      </c>
      <c r="F31" s="47">
        <v>21221.200000000001</v>
      </c>
      <c r="G31" s="47">
        <v>21709.599999999999</v>
      </c>
    </row>
    <row r="32" spans="1:7" ht="28.5" customHeight="1" x14ac:dyDescent="0.2">
      <c r="A32" s="19" t="s">
        <v>45</v>
      </c>
      <c r="B32" s="18" t="s">
        <v>11</v>
      </c>
      <c r="C32" s="18" t="s">
        <v>48</v>
      </c>
      <c r="D32" s="28" t="s">
        <v>163</v>
      </c>
      <c r="E32" s="18"/>
      <c r="F32" s="47">
        <f>F33</f>
        <v>488.4</v>
      </c>
      <c r="G32" s="47">
        <f>G33</f>
        <v>0</v>
      </c>
    </row>
    <row r="33" spans="1:7" ht="25.5" x14ac:dyDescent="0.2">
      <c r="A33" s="19" t="s">
        <v>29</v>
      </c>
      <c r="B33" s="18" t="s">
        <v>11</v>
      </c>
      <c r="C33" s="18" t="s">
        <v>48</v>
      </c>
      <c r="D33" s="28" t="s">
        <v>163</v>
      </c>
      <c r="E33" s="18" t="s">
        <v>28</v>
      </c>
      <c r="F33" s="5">
        <f>F34</f>
        <v>488.4</v>
      </c>
      <c r="G33" s="5">
        <f>G34</f>
        <v>0</v>
      </c>
    </row>
    <row r="34" spans="1:7" ht="25.5" customHeight="1" x14ac:dyDescent="0.2">
      <c r="A34" s="19" t="s">
        <v>27</v>
      </c>
      <c r="B34" s="18" t="s">
        <v>11</v>
      </c>
      <c r="C34" s="18" t="s">
        <v>48</v>
      </c>
      <c r="D34" s="28" t="s">
        <v>163</v>
      </c>
      <c r="E34" s="18" t="s">
        <v>24</v>
      </c>
      <c r="F34" s="5">
        <v>488.4</v>
      </c>
      <c r="G34" s="5">
        <f>G35</f>
        <v>0</v>
      </c>
    </row>
    <row r="35" spans="1:7" ht="17.25" customHeight="1" x14ac:dyDescent="0.2">
      <c r="A35" s="19" t="s">
        <v>72</v>
      </c>
      <c r="B35" s="18" t="s">
        <v>11</v>
      </c>
      <c r="C35" s="18" t="s">
        <v>48</v>
      </c>
      <c r="D35" s="28" t="s">
        <v>163</v>
      </c>
      <c r="E35" s="18" t="s">
        <v>71</v>
      </c>
      <c r="F35" s="5">
        <v>0</v>
      </c>
      <c r="G35" s="5">
        <v>0</v>
      </c>
    </row>
    <row r="36" spans="1:7" x14ac:dyDescent="0.2">
      <c r="A36" s="19" t="s">
        <v>70</v>
      </c>
      <c r="B36" s="18" t="s">
        <v>11</v>
      </c>
      <c r="C36" s="18" t="s">
        <v>48</v>
      </c>
      <c r="D36" s="28" t="s">
        <v>163</v>
      </c>
      <c r="E36" s="18" t="s">
        <v>69</v>
      </c>
      <c r="F36" s="9"/>
      <c r="G36" s="9"/>
    </row>
    <row r="37" spans="1:7" ht="51" x14ac:dyDescent="0.2">
      <c r="A37" s="24" t="s">
        <v>62</v>
      </c>
      <c r="B37" s="20" t="s">
        <v>11</v>
      </c>
      <c r="C37" s="20" t="s">
        <v>48</v>
      </c>
      <c r="D37" s="20" t="s">
        <v>172</v>
      </c>
      <c r="E37" s="20"/>
      <c r="F37" s="9">
        <f>F38+F40</f>
        <v>1290</v>
      </c>
      <c r="G37" s="9">
        <f>G38+G40</f>
        <v>1290</v>
      </c>
    </row>
    <row r="38" spans="1:7" ht="76.5" x14ac:dyDescent="0.2">
      <c r="A38" s="19" t="s">
        <v>76</v>
      </c>
      <c r="B38" s="18" t="s">
        <v>11</v>
      </c>
      <c r="C38" s="18" t="s">
        <v>48</v>
      </c>
      <c r="D38" s="18" t="s">
        <v>172</v>
      </c>
      <c r="E38" s="18" t="s">
        <v>75</v>
      </c>
      <c r="F38" s="5">
        <v>1169.0999999999999</v>
      </c>
      <c r="G38" s="5">
        <v>1169.0999999999999</v>
      </c>
    </row>
    <row r="39" spans="1:7" ht="25.5" x14ac:dyDescent="0.2">
      <c r="A39" s="19" t="s">
        <v>134</v>
      </c>
      <c r="B39" s="18" t="s">
        <v>11</v>
      </c>
      <c r="C39" s="18" t="s">
        <v>48</v>
      </c>
      <c r="D39" s="18" t="s">
        <v>172</v>
      </c>
      <c r="E39" s="18" t="s">
        <v>133</v>
      </c>
      <c r="F39" s="5">
        <f>F40</f>
        <v>120.9</v>
      </c>
      <c r="G39" s="5">
        <f>G40</f>
        <v>120.9</v>
      </c>
    </row>
    <row r="40" spans="1:7" ht="25.5" x14ac:dyDescent="0.2">
      <c r="A40" s="19" t="s">
        <v>29</v>
      </c>
      <c r="B40" s="18" t="s">
        <v>11</v>
      </c>
      <c r="C40" s="18" t="s">
        <v>48</v>
      </c>
      <c r="D40" s="18" t="s">
        <v>172</v>
      </c>
      <c r="E40" s="18" t="s">
        <v>28</v>
      </c>
      <c r="F40" s="5">
        <v>120.9</v>
      </c>
      <c r="G40" s="5">
        <v>120.9</v>
      </c>
    </row>
    <row r="41" spans="1:7" ht="25.5" x14ac:dyDescent="0.2">
      <c r="A41" s="19" t="s">
        <v>27</v>
      </c>
      <c r="B41" s="18" t="s">
        <v>11</v>
      </c>
      <c r="C41" s="18" t="s">
        <v>48</v>
      </c>
      <c r="D41" s="18" t="s">
        <v>172</v>
      </c>
      <c r="E41" s="18" t="s">
        <v>24</v>
      </c>
      <c r="F41" s="5">
        <v>120.9</v>
      </c>
      <c r="G41" s="5">
        <v>120.9</v>
      </c>
    </row>
    <row r="42" spans="1:7" ht="38.25" x14ac:dyDescent="0.2">
      <c r="A42" s="24" t="s">
        <v>143</v>
      </c>
      <c r="B42" s="20" t="s">
        <v>11</v>
      </c>
      <c r="C42" s="20" t="s">
        <v>48</v>
      </c>
      <c r="D42" s="20" t="s">
        <v>546</v>
      </c>
      <c r="E42" s="20"/>
      <c r="F42" s="9">
        <f>F43+F45</f>
        <v>746.5</v>
      </c>
      <c r="G42" s="9">
        <f>G43+G45</f>
        <v>746.5</v>
      </c>
    </row>
    <row r="43" spans="1:7" ht="35.25" customHeight="1" x14ac:dyDescent="0.2">
      <c r="A43" s="19" t="s">
        <v>76</v>
      </c>
      <c r="B43" s="18" t="s">
        <v>11</v>
      </c>
      <c r="C43" s="18" t="s">
        <v>48</v>
      </c>
      <c r="D43" s="18" t="s">
        <v>546</v>
      </c>
      <c r="E43" s="18" t="s">
        <v>75</v>
      </c>
      <c r="F43" s="5">
        <v>612.1</v>
      </c>
      <c r="G43" s="5">
        <v>612.1</v>
      </c>
    </row>
    <row r="44" spans="1:7" ht="25.5" x14ac:dyDescent="0.2">
      <c r="A44" s="19" t="s">
        <v>139</v>
      </c>
      <c r="B44" s="18" t="s">
        <v>11</v>
      </c>
      <c r="C44" s="18" t="s">
        <v>48</v>
      </c>
      <c r="D44" s="18" t="s">
        <v>546</v>
      </c>
      <c r="E44" s="18" t="s">
        <v>133</v>
      </c>
      <c r="F44" s="5">
        <f>F45</f>
        <v>134.4</v>
      </c>
      <c r="G44" s="5">
        <f>G45</f>
        <v>134.4</v>
      </c>
    </row>
    <row r="45" spans="1:7" ht="25.5" x14ac:dyDescent="0.2">
      <c r="A45" s="19" t="s">
        <v>29</v>
      </c>
      <c r="B45" s="18" t="s">
        <v>11</v>
      </c>
      <c r="C45" s="18" t="s">
        <v>48</v>
      </c>
      <c r="D45" s="18" t="s">
        <v>546</v>
      </c>
      <c r="E45" s="18" t="s">
        <v>28</v>
      </c>
      <c r="F45" s="5">
        <v>134.4</v>
      </c>
      <c r="G45" s="5">
        <v>134.4</v>
      </c>
    </row>
    <row r="46" spans="1:7" ht="25.5" x14ac:dyDescent="0.2">
      <c r="A46" s="19" t="s">
        <v>27</v>
      </c>
      <c r="B46" s="18" t="s">
        <v>11</v>
      </c>
      <c r="C46" s="18" t="s">
        <v>48</v>
      </c>
      <c r="D46" s="18" t="s">
        <v>546</v>
      </c>
      <c r="E46" s="18" t="s">
        <v>24</v>
      </c>
      <c r="F46" s="5">
        <v>134.4</v>
      </c>
      <c r="G46" s="5">
        <v>134.4</v>
      </c>
    </row>
    <row r="47" spans="1:7" ht="52.5" customHeight="1" x14ac:dyDescent="0.2">
      <c r="A47" s="24" t="s">
        <v>54</v>
      </c>
      <c r="B47" s="20" t="s">
        <v>11</v>
      </c>
      <c r="C47" s="20" t="s">
        <v>48</v>
      </c>
      <c r="D47" s="20" t="s">
        <v>547</v>
      </c>
      <c r="E47" s="20"/>
      <c r="F47" s="9">
        <f>F48+F50</f>
        <v>1732.9</v>
      </c>
      <c r="G47" s="9">
        <f>G48+G50</f>
        <v>1732.9</v>
      </c>
    </row>
    <row r="48" spans="1:7" ht="76.5" x14ac:dyDescent="0.2">
      <c r="A48" s="19" t="s">
        <v>76</v>
      </c>
      <c r="B48" s="18" t="s">
        <v>11</v>
      </c>
      <c r="C48" s="18" t="s">
        <v>48</v>
      </c>
      <c r="D48" s="18" t="s">
        <v>547</v>
      </c>
      <c r="E48" s="18" t="s">
        <v>75</v>
      </c>
      <c r="F48" s="5">
        <v>1332.9</v>
      </c>
      <c r="G48" s="5">
        <v>1332.9</v>
      </c>
    </row>
    <row r="49" spans="1:7" ht="25.5" x14ac:dyDescent="0.2">
      <c r="A49" s="19" t="s">
        <v>134</v>
      </c>
      <c r="B49" s="18" t="s">
        <v>11</v>
      </c>
      <c r="C49" s="18" t="s">
        <v>48</v>
      </c>
      <c r="D49" s="18" t="s">
        <v>547</v>
      </c>
      <c r="E49" s="18" t="s">
        <v>133</v>
      </c>
      <c r="F49" s="5">
        <f>F50</f>
        <v>400</v>
      </c>
      <c r="G49" s="5">
        <f>G50</f>
        <v>400</v>
      </c>
    </row>
    <row r="50" spans="1:7" ht="25.5" x14ac:dyDescent="0.2">
      <c r="A50" s="19" t="s">
        <v>29</v>
      </c>
      <c r="B50" s="18" t="s">
        <v>11</v>
      </c>
      <c r="C50" s="18" t="s">
        <v>48</v>
      </c>
      <c r="D50" s="18" t="s">
        <v>547</v>
      </c>
      <c r="E50" s="18" t="s">
        <v>28</v>
      </c>
      <c r="F50" s="5">
        <v>400</v>
      </c>
      <c r="G50" s="5">
        <v>400</v>
      </c>
    </row>
    <row r="51" spans="1:7" ht="25.5" x14ac:dyDescent="0.2">
      <c r="A51" s="19" t="s">
        <v>27</v>
      </c>
      <c r="B51" s="18" t="s">
        <v>11</v>
      </c>
      <c r="C51" s="18" t="s">
        <v>48</v>
      </c>
      <c r="D51" s="18" t="s">
        <v>547</v>
      </c>
      <c r="E51" s="18" t="s">
        <v>24</v>
      </c>
      <c r="F51" s="5">
        <v>400</v>
      </c>
      <c r="G51" s="5">
        <v>400</v>
      </c>
    </row>
    <row r="52" spans="1:7" ht="38.25" x14ac:dyDescent="0.2">
      <c r="A52" s="12" t="s">
        <v>142</v>
      </c>
      <c r="B52" s="10" t="s">
        <v>11</v>
      </c>
      <c r="C52" s="10" t="s">
        <v>48</v>
      </c>
      <c r="D52" s="10" t="s">
        <v>164</v>
      </c>
      <c r="E52" s="20"/>
      <c r="F52" s="9">
        <f>F53+F55</f>
        <v>5</v>
      </c>
      <c r="G52" s="9">
        <f>G53+G55</f>
        <v>5</v>
      </c>
    </row>
    <row r="53" spans="1:7" ht="76.5" x14ac:dyDescent="0.2">
      <c r="A53" s="19" t="s">
        <v>76</v>
      </c>
      <c r="B53" s="6" t="s">
        <v>11</v>
      </c>
      <c r="C53" s="6" t="s">
        <v>48</v>
      </c>
      <c r="D53" s="6" t="s">
        <v>164</v>
      </c>
      <c r="E53" s="18" t="s">
        <v>75</v>
      </c>
      <c r="F53" s="5">
        <v>3.1</v>
      </c>
      <c r="G53" s="5">
        <v>3.1</v>
      </c>
    </row>
    <row r="54" spans="1:7" ht="25.5" x14ac:dyDescent="0.2">
      <c r="A54" s="19" t="s">
        <v>134</v>
      </c>
      <c r="B54" s="6" t="s">
        <v>11</v>
      </c>
      <c r="C54" s="6" t="s">
        <v>48</v>
      </c>
      <c r="D54" s="6" t="s">
        <v>164</v>
      </c>
      <c r="E54" s="18" t="s">
        <v>133</v>
      </c>
      <c r="F54" s="5">
        <f>F55</f>
        <v>1.9</v>
      </c>
      <c r="G54" s="5">
        <f>G55</f>
        <v>1.9</v>
      </c>
    </row>
    <row r="55" spans="1:7" ht="25.5" x14ac:dyDescent="0.2">
      <c r="A55" s="19" t="s">
        <v>29</v>
      </c>
      <c r="B55" s="6" t="s">
        <v>11</v>
      </c>
      <c r="C55" s="6" t="s">
        <v>48</v>
      </c>
      <c r="D55" s="6" t="s">
        <v>164</v>
      </c>
      <c r="E55" s="18" t="s">
        <v>28</v>
      </c>
      <c r="F55" s="5">
        <f>F56</f>
        <v>1.9</v>
      </c>
      <c r="G55" s="5">
        <f>G56</f>
        <v>1.9</v>
      </c>
    </row>
    <row r="56" spans="1:7" ht="25.5" x14ac:dyDescent="0.2">
      <c r="A56" s="19" t="s">
        <v>27</v>
      </c>
      <c r="B56" s="6" t="s">
        <v>11</v>
      </c>
      <c r="C56" s="6" t="s">
        <v>48</v>
      </c>
      <c r="D56" s="6" t="s">
        <v>164</v>
      </c>
      <c r="E56" s="18" t="s">
        <v>24</v>
      </c>
      <c r="F56" s="5">
        <v>1.9</v>
      </c>
      <c r="G56" s="5">
        <v>1.9</v>
      </c>
    </row>
    <row r="57" spans="1:7" ht="76.5" x14ac:dyDescent="0.2">
      <c r="A57" s="12" t="s">
        <v>141</v>
      </c>
      <c r="B57" s="10" t="s">
        <v>11</v>
      </c>
      <c r="C57" s="10" t="s">
        <v>48</v>
      </c>
      <c r="D57" s="10" t="s">
        <v>165</v>
      </c>
      <c r="E57" s="10"/>
      <c r="F57" s="9">
        <f>F58+F60</f>
        <v>80.2</v>
      </c>
      <c r="G57" s="9">
        <f>G58+G60</f>
        <v>80.2</v>
      </c>
    </row>
    <row r="58" spans="1:7" ht="76.5" x14ac:dyDescent="0.2">
      <c r="A58" s="19" t="s">
        <v>76</v>
      </c>
      <c r="B58" s="6" t="s">
        <v>11</v>
      </c>
      <c r="C58" s="6" t="s">
        <v>48</v>
      </c>
      <c r="D58" s="6" t="s">
        <v>165</v>
      </c>
      <c r="E58" s="18" t="s">
        <v>75</v>
      </c>
      <c r="F58" s="9">
        <f>F59</f>
        <v>72.400000000000006</v>
      </c>
      <c r="G58" s="9">
        <f>G59</f>
        <v>72.400000000000006</v>
      </c>
    </row>
    <row r="59" spans="1:7" ht="25.5" x14ac:dyDescent="0.2">
      <c r="A59" s="19" t="s">
        <v>134</v>
      </c>
      <c r="B59" s="6" t="s">
        <v>11</v>
      </c>
      <c r="C59" s="6" t="s">
        <v>48</v>
      </c>
      <c r="D59" s="6" t="s">
        <v>165</v>
      </c>
      <c r="E59" s="18" t="s">
        <v>133</v>
      </c>
      <c r="F59" s="5">
        <v>72.400000000000006</v>
      </c>
      <c r="G59" s="5">
        <v>72.400000000000006</v>
      </c>
    </row>
    <row r="60" spans="1:7" ht="25.5" x14ac:dyDescent="0.2">
      <c r="A60" s="19" t="s">
        <v>29</v>
      </c>
      <c r="B60" s="6" t="s">
        <v>11</v>
      </c>
      <c r="C60" s="6" t="s">
        <v>48</v>
      </c>
      <c r="D60" s="6" t="s">
        <v>165</v>
      </c>
      <c r="E60" s="18" t="s">
        <v>28</v>
      </c>
      <c r="F60" s="5">
        <f>F61</f>
        <v>7.8</v>
      </c>
      <c r="G60" s="5">
        <f>G61</f>
        <v>7.8</v>
      </c>
    </row>
    <row r="61" spans="1:7" ht="26.25" customHeight="1" x14ac:dyDescent="0.2">
      <c r="A61" s="19" t="s">
        <v>27</v>
      </c>
      <c r="B61" s="6" t="s">
        <v>11</v>
      </c>
      <c r="C61" s="6" t="s">
        <v>48</v>
      </c>
      <c r="D61" s="6" t="s">
        <v>165</v>
      </c>
      <c r="E61" s="18" t="s">
        <v>24</v>
      </c>
      <c r="F61" s="5">
        <v>7.8</v>
      </c>
      <c r="G61" s="5">
        <v>7.8</v>
      </c>
    </row>
    <row r="62" spans="1:7" ht="56.25" customHeight="1" x14ac:dyDescent="0.2">
      <c r="A62" s="64" t="s">
        <v>140</v>
      </c>
      <c r="B62" s="10" t="s">
        <v>11</v>
      </c>
      <c r="C62" s="10" t="s">
        <v>48</v>
      </c>
      <c r="D62" s="10" t="s">
        <v>166</v>
      </c>
      <c r="E62" s="10"/>
      <c r="F62" s="5">
        <f>F63+F65</f>
        <v>2187.1</v>
      </c>
      <c r="G62" s="5">
        <f>G63+G65</f>
        <v>2187.1</v>
      </c>
    </row>
    <row r="63" spans="1:7" ht="78" customHeight="1" x14ac:dyDescent="0.2">
      <c r="A63" s="19" t="s">
        <v>76</v>
      </c>
      <c r="B63" s="18" t="s">
        <v>11</v>
      </c>
      <c r="C63" s="18" t="s">
        <v>48</v>
      </c>
      <c r="D63" s="6" t="s">
        <v>166</v>
      </c>
      <c r="E63" s="18" t="s">
        <v>75</v>
      </c>
      <c r="F63" s="9">
        <f>F64</f>
        <v>1848.6</v>
      </c>
      <c r="G63" s="9">
        <f>G64</f>
        <v>1848.6</v>
      </c>
    </row>
    <row r="64" spans="1:7" ht="26.25" customHeight="1" x14ac:dyDescent="0.2">
      <c r="A64" s="19" t="s">
        <v>139</v>
      </c>
      <c r="B64" s="18" t="s">
        <v>11</v>
      </c>
      <c r="C64" s="18" t="s">
        <v>48</v>
      </c>
      <c r="D64" s="6" t="s">
        <v>166</v>
      </c>
      <c r="E64" s="18" t="s">
        <v>133</v>
      </c>
      <c r="F64" s="5">
        <v>1848.6</v>
      </c>
      <c r="G64" s="5">
        <v>1848.6</v>
      </c>
    </row>
    <row r="65" spans="1:7" ht="28.9" customHeight="1" x14ac:dyDescent="0.2">
      <c r="A65" s="63" t="s">
        <v>29</v>
      </c>
      <c r="B65" s="6" t="s">
        <v>11</v>
      </c>
      <c r="C65" s="6" t="s">
        <v>48</v>
      </c>
      <c r="D65" s="6" t="s">
        <v>166</v>
      </c>
      <c r="E65" s="62" t="s">
        <v>28</v>
      </c>
      <c r="F65" s="5">
        <v>338.5</v>
      </c>
      <c r="G65" s="5">
        <v>338.5</v>
      </c>
    </row>
    <row r="66" spans="1:7" ht="26.45" customHeight="1" x14ac:dyDescent="0.2">
      <c r="A66" s="63" t="s">
        <v>27</v>
      </c>
      <c r="B66" s="6" t="s">
        <v>11</v>
      </c>
      <c r="C66" s="6" t="s">
        <v>48</v>
      </c>
      <c r="D66" s="6" t="s">
        <v>166</v>
      </c>
      <c r="E66" s="62" t="s">
        <v>24</v>
      </c>
      <c r="F66" s="5">
        <v>338.5</v>
      </c>
      <c r="G66" s="5">
        <v>338.5</v>
      </c>
    </row>
    <row r="67" spans="1:7" ht="40.5" customHeight="1" x14ac:dyDescent="0.2">
      <c r="A67" s="14" t="s">
        <v>138</v>
      </c>
      <c r="B67" s="15" t="s">
        <v>11</v>
      </c>
      <c r="C67" s="15" t="s">
        <v>43</v>
      </c>
      <c r="D67" s="13"/>
      <c r="E67" s="13"/>
      <c r="F67" s="2">
        <f>F68</f>
        <v>1510.1</v>
      </c>
      <c r="G67" s="2">
        <f>G68</f>
        <v>1510.1</v>
      </c>
    </row>
    <row r="68" spans="1:7" ht="16.5" customHeight="1" x14ac:dyDescent="0.2">
      <c r="A68" s="23" t="s">
        <v>21</v>
      </c>
      <c r="B68" s="20" t="s">
        <v>11</v>
      </c>
      <c r="C68" s="20" t="s">
        <v>43</v>
      </c>
      <c r="D68" s="21" t="s">
        <v>161</v>
      </c>
      <c r="E68" s="20"/>
      <c r="F68" s="9">
        <f>F69+F72+F75</f>
        <v>1510.1</v>
      </c>
      <c r="G68" s="9">
        <f>G69+G72+G75</f>
        <v>1510.1</v>
      </c>
    </row>
    <row r="69" spans="1:7" ht="26.25" customHeight="1" x14ac:dyDescent="0.2">
      <c r="A69" s="61" t="s">
        <v>137</v>
      </c>
      <c r="B69" s="18" t="s">
        <v>11</v>
      </c>
      <c r="C69" s="18" t="s">
        <v>43</v>
      </c>
      <c r="D69" s="28" t="s">
        <v>162</v>
      </c>
      <c r="E69" s="18"/>
      <c r="F69" s="5">
        <f>F70</f>
        <v>1510.1</v>
      </c>
      <c r="G69" s="5">
        <f>G70</f>
        <v>1510.1</v>
      </c>
    </row>
    <row r="70" spans="1:7" ht="75.75" customHeight="1" x14ac:dyDescent="0.2">
      <c r="A70" s="19" t="s">
        <v>76</v>
      </c>
      <c r="B70" s="18" t="s">
        <v>11</v>
      </c>
      <c r="C70" s="18" t="s">
        <v>43</v>
      </c>
      <c r="D70" s="28" t="s">
        <v>162</v>
      </c>
      <c r="E70" s="18" t="s">
        <v>75</v>
      </c>
      <c r="F70" s="5">
        <f>F71</f>
        <v>1510.1</v>
      </c>
      <c r="G70" s="5">
        <f>G71</f>
        <v>1510.1</v>
      </c>
    </row>
    <row r="71" spans="1:7" ht="26.25" customHeight="1" x14ac:dyDescent="0.2">
      <c r="A71" s="19" t="s">
        <v>134</v>
      </c>
      <c r="B71" s="18" t="s">
        <v>11</v>
      </c>
      <c r="C71" s="18" t="s">
        <v>43</v>
      </c>
      <c r="D71" s="28" t="s">
        <v>162</v>
      </c>
      <c r="E71" s="18" t="s">
        <v>133</v>
      </c>
      <c r="F71" s="5">
        <v>1510.1</v>
      </c>
      <c r="G71" s="5">
        <v>1510.1</v>
      </c>
    </row>
    <row r="72" spans="1:7" ht="26.25" customHeight="1" x14ac:dyDescent="0.2">
      <c r="A72" s="19" t="s">
        <v>45</v>
      </c>
      <c r="B72" s="18" t="s">
        <v>11</v>
      </c>
      <c r="C72" s="18" t="s">
        <v>43</v>
      </c>
      <c r="D72" s="28" t="s">
        <v>163</v>
      </c>
      <c r="E72" s="18"/>
      <c r="F72" s="5">
        <f>F73</f>
        <v>0</v>
      </c>
      <c r="G72" s="5">
        <f>G73</f>
        <v>0</v>
      </c>
    </row>
    <row r="73" spans="1:7" ht="24.75" customHeight="1" x14ac:dyDescent="0.2">
      <c r="A73" s="19" t="s">
        <v>29</v>
      </c>
      <c r="B73" s="18" t="s">
        <v>11</v>
      </c>
      <c r="C73" s="18" t="s">
        <v>43</v>
      </c>
      <c r="D73" s="28" t="s">
        <v>163</v>
      </c>
      <c r="E73" s="18" t="s">
        <v>28</v>
      </c>
      <c r="F73" s="5">
        <f>F74</f>
        <v>0</v>
      </c>
      <c r="G73" s="5">
        <f>G74</f>
        <v>0</v>
      </c>
    </row>
    <row r="74" spans="1:7" ht="30" customHeight="1" x14ac:dyDescent="0.2">
      <c r="A74" s="19" t="s">
        <v>27</v>
      </c>
      <c r="B74" s="18" t="s">
        <v>11</v>
      </c>
      <c r="C74" s="18" t="s">
        <v>43</v>
      </c>
      <c r="D74" s="28" t="s">
        <v>163</v>
      </c>
      <c r="E74" s="18" t="s">
        <v>24</v>
      </c>
      <c r="F74" s="5"/>
      <c r="G74" s="5"/>
    </row>
    <row r="75" spans="1:7" ht="24" customHeight="1" x14ac:dyDescent="0.2">
      <c r="A75" s="19" t="s">
        <v>136</v>
      </c>
      <c r="B75" s="18" t="s">
        <v>11</v>
      </c>
      <c r="C75" s="18" t="s">
        <v>43</v>
      </c>
      <c r="D75" s="28" t="s">
        <v>170</v>
      </c>
      <c r="E75" s="18"/>
      <c r="F75" s="5">
        <f>F76</f>
        <v>0</v>
      </c>
      <c r="G75" s="5">
        <f>G76</f>
        <v>0</v>
      </c>
    </row>
    <row r="76" spans="1:7" ht="80.25" customHeight="1" x14ac:dyDescent="0.2">
      <c r="A76" s="19" t="s">
        <v>135</v>
      </c>
      <c r="B76" s="18" t="s">
        <v>11</v>
      </c>
      <c r="C76" s="18" t="s">
        <v>43</v>
      </c>
      <c r="D76" s="28" t="s">
        <v>170</v>
      </c>
      <c r="E76" s="18" t="s">
        <v>75</v>
      </c>
      <c r="F76" s="5">
        <f>F77</f>
        <v>0</v>
      </c>
      <c r="G76" s="5">
        <f>G77</f>
        <v>0</v>
      </c>
    </row>
    <row r="77" spans="1:7" ht="23.25" customHeight="1" x14ac:dyDescent="0.2">
      <c r="A77" s="19" t="s">
        <v>134</v>
      </c>
      <c r="B77" s="18" t="s">
        <v>11</v>
      </c>
      <c r="C77" s="18" t="s">
        <v>43</v>
      </c>
      <c r="D77" s="28" t="s">
        <v>170</v>
      </c>
      <c r="E77" s="18" t="s">
        <v>133</v>
      </c>
      <c r="F77" s="5"/>
      <c r="G77" s="5"/>
    </row>
    <row r="78" spans="1:7" ht="18" customHeight="1" x14ac:dyDescent="0.2">
      <c r="A78" s="17" t="s">
        <v>132</v>
      </c>
      <c r="B78" s="15" t="s">
        <v>11</v>
      </c>
      <c r="C78" s="15" t="s">
        <v>35</v>
      </c>
      <c r="D78" s="15"/>
      <c r="E78" s="15"/>
      <c r="F78" s="2">
        <f t="shared" ref="F78:G81" si="1">F79</f>
        <v>0</v>
      </c>
      <c r="G78" s="2">
        <f t="shared" si="1"/>
        <v>0</v>
      </c>
    </row>
    <row r="79" spans="1:7" ht="15.75" customHeight="1" x14ac:dyDescent="0.2">
      <c r="A79" s="23" t="s">
        <v>21</v>
      </c>
      <c r="B79" s="20" t="s">
        <v>11</v>
      </c>
      <c r="C79" s="20" t="s">
        <v>35</v>
      </c>
      <c r="D79" s="21" t="s">
        <v>161</v>
      </c>
      <c r="E79" s="20"/>
      <c r="F79" s="9">
        <f t="shared" si="1"/>
        <v>0</v>
      </c>
      <c r="G79" s="9">
        <f t="shared" si="1"/>
        <v>0</v>
      </c>
    </row>
    <row r="80" spans="1:7" ht="14.25" customHeight="1" x14ac:dyDescent="0.2">
      <c r="A80" s="29" t="s">
        <v>131</v>
      </c>
      <c r="B80" s="25" t="s">
        <v>11</v>
      </c>
      <c r="C80" s="25" t="s">
        <v>35</v>
      </c>
      <c r="D80" s="25" t="s">
        <v>173</v>
      </c>
      <c r="E80" s="25"/>
      <c r="F80" s="5">
        <f t="shared" si="1"/>
        <v>0</v>
      </c>
      <c r="G80" s="5">
        <f t="shared" si="1"/>
        <v>0</v>
      </c>
    </row>
    <row r="81" spans="1:7" ht="16.5" customHeight="1" x14ac:dyDescent="0.2">
      <c r="A81" s="29" t="s">
        <v>72</v>
      </c>
      <c r="B81" s="25" t="s">
        <v>11</v>
      </c>
      <c r="C81" s="25" t="s">
        <v>35</v>
      </c>
      <c r="D81" s="25" t="s">
        <v>173</v>
      </c>
      <c r="E81" s="25" t="s">
        <v>71</v>
      </c>
      <c r="F81" s="5">
        <f t="shared" si="1"/>
        <v>0</v>
      </c>
      <c r="G81" s="5">
        <f t="shared" si="1"/>
        <v>0</v>
      </c>
    </row>
    <row r="82" spans="1:7" ht="14.25" customHeight="1" x14ac:dyDescent="0.2">
      <c r="A82" s="29" t="s">
        <v>130</v>
      </c>
      <c r="B82" s="25" t="s">
        <v>11</v>
      </c>
      <c r="C82" s="25" t="s">
        <v>35</v>
      </c>
      <c r="D82" s="25" t="s">
        <v>173</v>
      </c>
      <c r="E82" s="25" t="s">
        <v>129</v>
      </c>
      <c r="F82" s="5">
        <v>0</v>
      </c>
      <c r="G82" s="5">
        <v>0</v>
      </c>
    </row>
    <row r="83" spans="1:7" ht="15" customHeight="1" x14ac:dyDescent="0.2">
      <c r="A83" s="59" t="s">
        <v>128</v>
      </c>
      <c r="B83" s="57" t="s">
        <v>25</v>
      </c>
      <c r="C83" s="57"/>
      <c r="D83" s="57"/>
      <c r="E83" s="57"/>
      <c r="F83" s="2">
        <f t="shared" ref="F83:G87" si="2">F84</f>
        <v>1725</v>
      </c>
      <c r="G83" s="2">
        <f t="shared" si="2"/>
        <v>1725</v>
      </c>
    </row>
    <row r="84" spans="1:7" ht="16.5" customHeight="1" x14ac:dyDescent="0.2">
      <c r="A84" s="14" t="s">
        <v>127</v>
      </c>
      <c r="B84" s="13" t="s">
        <v>25</v>
      </c>
      <c r="C84" s="13" t="s">
        <v>2</v>
      </c>
      <c r="D84" s="13"/>
      <c r="E84" s="13"/>
      <c r="F84" s="2">
        <f t="shared" si="2"/>
        <v>1725</v>
      </c>
      <c r="G84" s="2">
        <f t="shared" si="2"/>
        <v>1725</v>
      </c>
    </row>
    <row r="85" spans="1:7" ht="16.5" customHeight="1" x14ac:dyDescent="0.2">
      <c r="A85" s="23" t="s">
        <v>21</v>
      </c>
      <c r="B85" s="20" t="s">
        <v>25</v>
      </c>
      <c r="C85" s="20" t="s">
        <v>2</v>
      </c>
      <c r="D85" s="21" t="s">
        <v>161</v>
      </c>
      <c r="E85" s="13"/>
      <c r="F85" s="9">
        <f t="shared" si="2"/>
        <v>1725</v>
      </c>
      <c r="G85" s="9">
        <f t="shared" si="2"/>
        <v>1725</v>
      </c>
    </row>
    <row r="86" spans="1:7" ht="38.25" customHeight="1" x14ac:dyDescent="0.2">
      <c r="A86" s="56" t="s">
        <v>126</v>
      </c>
      <c r="B86" s="6" t="s">
        <v>25</v>
      </c>
      <c r="C86" s="6" t="s">
        <v>2</v>
      </c>
      <c r="D86" s="6" t="s">
        <v>174</v>
      </c>
      <c r="E86" s="6" t="s">
        <v>117</v>
      </c>
      <c r="F86" s="5">
        <f t="shared" si="2"/>
        <v>1725</v>
      </c>
      <c r="G86" s="5">
        <f t="shared" si="2"/>
        <v>1725</v>
      </c>
    </row>
    <row r="87" spans="1:7" ht="15.75" customHeight="1" x14ac:dyDescent="0.2">
      <c r="A87" s="56" t="s">
        <v>105</v>
      </c>
      <c r="B87" s="6" t="s">
        <v>25</v>
      </c>
      <c r="C87" s="6" t="s">
        <v>2</v>
      </c>
      <c r="D87" s="6" t="s">
        <v>174</v>
      </c>
      <c r="E87" s="6" t="s">
        <v>6</v>
      </c>
      <c r="F87" s="5">
        <f t="shared" si="2"/>
        <v>1725</v>
      </c>
      <c r="G87" s="5">
        <f t="shared" si="2"/>
        <v>1725</v>
      </c>
    </row>
    <row r="88" spans="1:7" ht="17.25" customHeight="1" x14ac:dyDescent="0.2">
      <c r="A88" s="34" t="s">
        <v>125</v>
      </c>
      <c r="B88" s="6" t="s">
        <v>25</v>
      </c>
      <c r="C88" s="6" t="s">
        <v>2</v>
      </c>
      <c r="D88" s="6" t="s">
        <v>174</v>
      </c>
      <c r="E88" s="6" t="s">
        <v>124</v>
      </c>
      <c r="F88" s="5">
        <v>1725</v>
      </c>
      <c r="G88" s="5">
        <v>1725</v>
      </c>
    </row>
    <row r="89" spans="1:7" ht="21.75" customHeight="1" x14ac:dyDescent="0.2">
      <c r="A89" s="55" t="s">
        <v>123</v>
      </c>
      <c r="B89" s="49" t="s">
        <v>2</v>
      </c>
      <c r="C89" s="49"/>
      <c r="D89" s="49"/>
      <c r="E89" s="49"/>
      <c r="F89" s="2">
        <f t="shared" ref="F89:G91" si="3">F90</f>
        <v>5440.3</v>
      </c>
      <c r="G89" s="2">
        <f t="shared" si="3"/>
        <v>5440.3</v>
      </c>
    </row>
    <row r="90" spans="1:7" ht="43.5" customHeight="1" x14ac:dyDescent="0.2">
      <c r="A90" s="55" t="s">
        <v>122</v>
      </c>
      <c r="B90" s="49" t="s">
        <v>2</v>
      </c>
      <c r="C90" s="49" t="s">
        <v>82</v>
      </c>
      <c r="D90" s="49"/>
      <c r="E90" s="49"/>
      <c r="F90" s="2">
        <f t="shared" si="3"/>
        <v>5440.3</v>
      </c>
      <c r="G90" s="2">
        <f t="shared" si="3"/>
        <v>5440.3</v>
      </c>
    </row>
    <row r="91" spans="1:7" ht="38.25" x14ac:dyDescent="0.2">
      <c r="A91" s="37" t="s">
        <v>121</v>
      </c>
      <c r="B91" s="53" t="s">
        <v>2</v>
      </c>
      <c r="C91" s="53" t="s">
        <v>82</v>
      </c>
      <c r="D91" s="53" t="s">
        <v>175</v>
      </c>
      <c r="E91" s="53"/>
      <c r="F91" s="9">
        <f t="shared" si="3"/>
        <v>5440.3</v>
      </c>
      <c r="G91" s="9">
        <f t="shared" si="3"/>
        <v>5440.3</v>
      </c>
    </row>
    <row r="92" spans="1:7" ht="27.75" customHeight="1" x14ac:dyDescent="0.2">
      <c r="A92" s="27" t="s">
        <v>176</v>
      </c>
      <c r="B92" s="51" t="s">
        <v>2</v>
      </c>
      <c r="C92" s="51" t="s">
        <v>82</v>
      </c>
      <c r="D92" s="51" t="s">
        <v>177</v>
      </c>
      <c r="E92" s="51"/>
      <c r="F92" s="5">
        <f>F93+F95+F98</f>
        <v>5440.3</v>
      </c>
      <c r="G92" s="5">
        <f>G93+G95+G98</f>
        <v>5440.3</v>
      </c>
    </row>
    <row r="93" spans="1:7" ht="40.5" customHeight="1" x14ac:dyDescent="0.2">
      <c r="A93" s="27" t="s">
        <v>38</v>
      </c>
      <c r="B93" s="51" t="s">
        <v>2</v>
      </c>
      <c r="C93" s="51" t="s">
        <v>82</v>
      </c>
      <c r="D93" s="51" t="s">
        <v>177</v>
      </c>
      <c r="E93" s="51">
        <v>600</v>
      </c>
      <c r="F93" s="5">
        <f>F94</f>
        <v>5229.7</v>
      </c>
      <c r="G93" s="5">
        <f>G94</f>
        <v>5229.7</v>
      </c>
    </row>
    <row r="94" spans="1:7" x14ac:dyDescent="0.2">
      <c r="A94" s="34" t="s">
        <v>61</v>
      </c>
      <c r="B94" s="51" t="s">
        <v>2</v>
      </c>
      <c r="C94" s="51" t="s">
        <v>82</v>
      </c>
      <c r="D94" s="51" t="s">
        <v>177</v>
      </c>
      <c r="E94" s="51">
        <v>610</v>
      </c>
      <c r="F94" s="5">
        <v>5229.7</v>
      </c>
      <c r="G94" s="5">
        <v>5229.7</v>
      </c>
    </row>
    <row r="95" spans="1:7" ht="63.75" x14ac:dyDescent="0.2">
      <c r="A95" s="44" t="s">
        <v>178</v>
      </c>
      <c r="B95" s="53" t="s">
        <v>2</v>
      </c>
      <c r="C95" s="53" t="s">
        <v>82</v>
      </c>
      <c r="D95" s="53" t="s">
        <v>179</v>
      </c>
      <c r="E95" s="53"/>
      <c r="F95" s="9">
        <f>F96</f>
        <v>200</v>
      </c>
      <c r="G95" s="9">
        <f>G96</f>
        <v>200</v>
      </c>
    </row>
    <row r="96" spans="1:7" ht="25.5" x14ac:dyDescent="0.2">
      <c r="A96" s="19" t="s">
        <v>29</v>
      </c>
      <c r="B96" s="51" t="s">
        <v>2</v>
      </c>
      <c r="C96" s="51" t="s">
        <v>82</v>
      </c>
      <c r="D96" s="51" t="s">
        <v>179</v>
      </c>
      <c r="E96" s="51">
        <v>200</v>
      </c>
      <c r="F96" s="5">
        <f>F97</f>
        <v>200</v>
      </c>
      <c r="G96" s="5">
        <f>G97</f>
        <v>200</v>
      </c>
    </row>
    <row r="97" spans="1:7" ht="25.5" x14ac:dyDescent="0.2">
      <c r="A97" s="19" t="s">
        <v>27</v>
      </c>
      <c r="B97" s="51" t="s">
        <v>2</v>
      </c>
      <c r="C97" s="51" t="s">
        <v>82</v>
      </c>
      <c r="D97" s="51" t="s">
        <v>179</v>
      </c>
      <c r="E97" s="51">
        <v>240</v>
      </c>
      <c r="F97" s="5">
        <v>200</v>
      </c>
      <c r="G97" s="5">
        <v>200</v>
      </c>
    </row>
    <row r="98" spans="1:7" ht="63.75" x14ac:dyDescent="0.2">
      <c r="A98" s="24" t="s">
        <v>180</v>
      </c>
      <c r="B98" s="53" t="s">
        <v>2</v>
      </c>
      <c r="C98" s="53" t="s">
        <v>82</v>
      </c>
      <c r="D98" s="53" t="s">
        <v>181</v>
      </c>
      <c r="E98" s="53"/>
      <c r="F98" s="9">
        <f>F99</f>
        <v>10.6</v>
      </c>
      <c r="G98" s="9">
        <f>G99</f>
        <v>10.6</v>
      </c>
    </row>
    <row r="99" spans="1:7" ht="30" customHeight="1" x14ac:dyDescent="0.2">
      <c r="A99" s="19" t="s">
        <v>29</v>
      </c>
      <c r="B99" s="51" t="s">
        <v>2</v>
      </c>
      <c r="C99" s="51" t="s">
        <v>82</v>
      </c>
      <c r="D99" s="51" t="s">
        <v>181</v>
      </c>
      <c r="E99" s="51">
        <v>200</v>
      </c>
      <c r="F99" s="5">
        <f>F100</f>
        <v>10.6</v>
      </c>
      <c r="G99" s="5">
        <f>G100</f>
        <v>10.6</v>
      </c>
    </row>
    <row r="100" spans="1:7" ht="25.5" x14ac:dyDescent="0.2">
      <c r="A100" s="19" t="s">
        <v>27</v>
      </c>
      <c r="B100" s="51" t="s">
        <v>2</v>
      </c>
      <c r="C100" s="51" t="s">
        <v>82</v>
      </c>
      <c r="D100" s="51" t="s">
        <v>181</v>
      </c>
      <c r="E100" s="51">
        <v>240</v>
      </c>
      <c r="F100" s="5">
        <v>10.6</v>
      </c>
      <c r="G100" s="5">
        <v>10.6</v>
      </c>
    </row>
    <row r="101" spans="1:7" ht="15.75" customHeight="1" x14ac:dyDescent="0.2">
      <c r="A101" s="17" t="s">
        <v>120</v>
      </c>
      <c r="B101" s="15" t="s">
        <v>48</v>
      </c>
      <c r="C101" s="15"/>
      <c r="D101" s="15"/>
      <c r="E101" s="15"/>
      <c r="F101" s="2">
        <f>F125+F102+F107+F120</f>
        <v>47303.000000000007</v>
      </c>
      <c r="G101" s="2">
        <f>G125+G102+G107+G120</f>
        <v>63963.5</v>
      </c>
    </row>
    <row r="102" spans="1:7" ht="21.75" customHeight="1" x14ac:dyDescent="0.2">
      <c r="A102" s="17" t="s">
        <v>119</v>
      </c>
      <c r="B102" s="15" t="s">
        <v>48</v>
      </c>
      <c r="C102" s="15" t="s">
        <v>68</v>
      </c>
      <c r="D102" s="15"/>
      <c r="E102" s="15"/>
      <c r="F102" s="2">
        <f t="shared" ref="F102:G105" si="4">F103</f>
        <v>3000</v>
      </c>
      <c r="G102" s="2">
        <f t="shared" si="4"/>
        <v>3000</v>
      </c>
    </row>
    <row r="103" spans="1:7" ht="41.25" customHeight="1" x14ac:dyDescent="0.2">
      <c r="A103" s="24" t="s">
        <v>115</v>
      </c>
      <c r="B103" s="20" t="s">
        <v>48</v>
      </c>
      <c r="C103" s="20" t="s">
        <v>68</v>
      </c>
      <c r="D103" s="26" t="s">
        <v>183</v>
      </c>
      <c r="E103" s="20"/>
      <c r="F103" s="9">
        <f t="shared" si="4"/>
        <v>3000</v>
      </c>
      <c r="G103" s="9">
        <f t="shared" si="4"/>
        <v>3000</v>
      </c>
    </row>
    <row r="104" spans="1:7" ht="38.25" x14ac:dyDescent="0.2">
      <c r="A104" s="27" t="s">
        <v>118</v>
      </c>
      <c r="B104" s="18" t="s">
        <v>48</v>
      </c>
      <c r="C104" s="18" t="s">
        <v>68</v>
      </c>
      <c r="D104" s="26" t="s">
        <v>182</v>
      </c>
      <c r="E104" s="18" t="s">
        <v>117</v>
      </c>
      <c r="F104" s="5">
        <f t="shared" si="4"/>
        <v>3000</v>
      </c>
      <c r="G104" s="5">
        <f t="shared" si="4"/>
        <v>3000</v>
      </c>
    </row>
    <row r="105" spans="1:7" ht="22.5" customHeight="1" x14ac:dyDescent="0.2">
      <c r="A105" s="19" t="s">
        <v>72</v>
      </c>
      <c r="B105" s="18" t="s">
        <v>48</v>
      </c>
      <c r="C105" s="18" t="s">
        <v>68</v>
      </c>
      <c r="D105" s="26" t="s">
        <v>182</v>
      </c>
      <c r="E105" s="18" t="s">
        <v>71</v>
      </c>
      <c r="F105" s="5">
        <f t="shared" si="4"/>
        <v>3000</v>
      </c>
      <c r="G105" s="5">
        <f t="shared" si="4"/>
        <v>3000</v>
      </c>
    </row>
    <row r="106" spans="1:7" ht="37.5" customHeight="1" x14ac:dyDescent="0.2">
      <c r="A106" s="19" t="s">
        <v>112</v>
      </c>
      <c r="B106" s="18" t="s">
        <v>48</v>
      </c>
      <c r="C106" s="18" t="s">
        <v>68</v>
      </c>
      <c r="D106" s="26" t="s">
        <v>182</v>
      </c>
      <c r="E106" s="18" t="s">
        <v>111</v>
      </c>
      <c r="F106" s="5">
        <v>3000</v>
      </c>
      <c r="G106" s="5">
        <v>3000</v>
      </c>
    </row>
    <row r="107" spans="1:7" x14ac:dyDescent="0.2">
      <c r="A107" s="17" t="s">
        <v>116</v>
      </c>
      <c r="B107" s="15" t="s">
        <v>48</v>
      </c>
      <c r="C107" s="15" t="s">
        <v>82</v>
      </c>
      <c r="D107" s="15"/>
      <c r="E107" s="15"/>
      <c r="F107" s="2">
        <f>F108</f>
        <v>43365.700000000004</v>
      </c>
      <c r="G107" s="2">
        <f>G108</f>
        <v>54267.6</v>
      </c>
    </row>
    <row r="108" spans="1:7" ht="42.75" customHeight="1" x14ac:dyDescent="0.2">
      <c r="A108" s="24" t="s">
        <v>115</v>
      </c>
      <c r="B108" s="20" t="s">
        <v>48</v>
      </c>
      <c r="C108" s="20" t="s">
        <v>82</v>
      </c>
      <c r="D108" s="26" t="s">
        <v>183</v>
      </c>
      <c r="E108" s="15"/>
      <c r="F108" s="9">
        <f>F109+F112+F117</f>
        <v>43365.700000000004</v>
      </c>
      <c r="G108" s="9">
        <f>G109+G112+G117</f>
        <v>54267.6</v>
      </c>
    </row>
    <row r="109" spans="1:7" ht="46.5" customHeight="1" x14ac:dyDescent="0.2">
      <c r="A109" s="37" t="s">
        <v>114</v>
      </c>
      <c r="B109" s="20" t="s">
        <v>48</v>
      </c>
      <c r="C109" s="20" t="s">
        <v>82</v>
      </c>
      <c r="D109" s="26" t="s">
        <v>184</v>
      </c>
      <c r="E109" s="20"/>
      <c r="F109" s="9">
        <f>F110</f>
        <v>4676.8999999999996</v>
      </c>
      <c r="G109" s="9">
        <f>G110</f>
        <v>4474.5</v>
      </c>
    </row>
    <row r="110" spans="1:7" ht="25.5" x14ac:dyDescent="0.2">
      <c r="A110" s="19" t="s">
        <v>29</v>
      </c>
      <c r="B110" s="18" t="s">
        <v>48</v>
      </c>
      <c r="C110" s="18" t="s">
        <v>82</v>
      </c>
      <c r="D110" s="25" t="s">
        <v>184</v>
      </c>
      <c r="E110" s="18" t="s">
        <v>28</v>
      </c>
      <c r="F110" s="5">
        <f>F111</f>
        <v>4676.8999999999996</v>
      </c>
      <c r="G110" s="5">
        <f>G111</f>
        <v>4474.5</v>
      </c>
    </row>
    <row r="111" spans="1:7" ht="25.5" x14ac:dyDescent="0.2">
      <c r="A111" s="19" t="s">
        <v>27</v>
      </c>
      <c r="B111" s="18" t="s">
        <v>48</v>
      </c>
      <c r="C111" s="18" t="s">
        <v>82</v>
      </c>
      <c r="D111" s="25" t="s">
        <v>184</v>
      </c>
      <c r="E111" s="18" t="s">
        <v>24</v>
      </c>
      <c r="F111" s="5">
        <v>4676.8999999999996</v>
      </c>
      <c r="G111" s="5">
        <v>4474.5</v>
      </c>
    </row>
    <row r="112" spans="1:7" ht="76.5" x14ac:dyDescent="0.2">
      <c r="A112" s="24" t="s">
        <v>206</v>
      </c>
      <c r="B112" s="20" t="s">
        <v>48</v>
      </c>
      <c r="C112" s="20" t="s">
        <v>82</v>
      </c>
      <c r="D112" s="20" t="s">
        <v>185</v>
      </c>
      <c r="E112" s="20"/>
      <c r="F112" s="9">
        <f>F113</f>
        <v>38688.800000000003</v>
      </c>
      <c r="G112" s="9">
        <f>G113</f>
        <v>49793.1</v>
      </c>
    </row>
    <row r="113" spans="1:7" ht="25.5" x14ac:dyDescent="0.2">
      <c r="A113" s="19" t="s">
        <v>29</v>
      </c>
      <c r="B113" s="18" t="s">
        <v>48</v>
      </c>
      <c r="C113" s="18" t="s">
        <v>82</v>
      </c>
      <c r="D113" s="18" t="s">
        <v>185</v>
      </c>
      <c r="E113" s="18" t="s">
        <v>28</v>
      </c>
      <c r="F113" s="5">
        <f>F114</f>
        <v>38688.800000000003</v>
      </c>
      <c r="G113" s="5">
        <f>G114</f>
        <v>49793.1</v>
      </c>
    </row>
    <row r="114" spans="1:7" ht="25.5" x14ac:dyDescent="0.2">
      <c r="A114" s="19" t="s">
        <v>27</v>
      </c>
      <c r="B114" s="18" t="s">
        <v>48</v>
      </c>
      <c r="C114" s="18" t="s">
        <v>82</v>
      </c>
      <c r="D114" s="18" t="s">
        <v>185</v>
      </c>
      <c r="E114" s="18" t="s">
        <v>24</v>
      </c>
      <c r="F114" s="5">
        <v>38688.800000000003</v>
      </c>
      <c r="G114" s="5">
        <v>49793.1</v>
      </c>
    </row>
    <row r="115" spans="1:7" ht="15" customHeight="1" x14ac:dyDescent="0.2">
      <c r="A115" s="19" t="s">
        <v>105</v>
      </c>
      <c r="B115" s="18" t="s">
        <v>48</v>
      </c>
      <c r="C115" s="18" t="s">
        <v>82</v>
      </c>
      <c r="D115" s="18" t="s">
        <v>185</v>
      </c>
      <c r="E115" s="18" t="s">
        <v>6</v>
      </c>
      <c r="F115" s="5">
        <f>F116</f>
        <v>0</v>
      </c>
      <c r="G115" s="5">
        <f>G116</f>
        <v>0</v>
      </c>
    </row>
    <row r="116" spans="1:7" ht="18" customHeight="1" x14ac:dyDescent="0.2">
      <c r="A116" s="19" t="s">
        <v>5</v>
      </c>
      <c r="B116" s="18" t="s">
        <v>48</v>
      </c>
      <c r="C116" s="18" t="s">
        <v>82</v>
      </c>
      <c r="D116" s="18" t="s">
        <v>185</v>
      </c>
      <c r="E116" s="18" t="s">
        <v>1</v>
      </c>
      <c r="F116" s="5"/>
      <c r="G116" s="5"/>
    </row>
    <row r="117" spans="1:7" ht="81" customHeight="1" x14ac:dyDescent="0.2">
      <c r="A117" s="24" t="s">
        <v>186</v>
      </c>
      <c r="B117" s="20" t="s">
        <v>48</v>
      </c>
      <c r="C117" s="20" t="s">
        <v>82</v>
      </c>
      <c r="D117" s="20" t="s">
        <v>187</v>
      </c>
      <c r="E117" s="20"/>
      <c r="F117" s="9">
        <f>F118</f>
        <v>0</v>
      </c>
      <c r="G117" s="9">
        <f>G118</f>
        <v>0</v>
      </c>
    </row>
    <row r="118" spans="1:7" ht="24" customHeight="1" x14ac:dyDescent="0.2">
      <c r="A118" s="19" t="s">
        <v>29</v>
      </c>
      <c r="B118" s="18" t="s">
        <v>48</v>
      </c>
      <c r="C118" s="18" t="s">
        <v>82</v>
      </c>
      <c r="D118" s="18" t="s">
        <v>187</v>
      </c>
      <c r="E118" s="18" t="s">
        <v>28</v>
      </c>
      <c r="F118" s="5">
        <f>F119</f>
        <v>0</v>
      </c>
      <c r="G118" s="5">
        <f>G119</f>
        <v>0</v>
      </c>
    </row>
    <row r="119" spans="1:7" ht="24.75" customHeight="1" x14ac:dyDescent="0.2">
      <c r="A119" s="19" t="s">
        <v>27</v>
      </c>
      <c r="B119" s="18" t="s">
        <v>48</v>
      </c>
      <c r="C119" s="18" t="s">
        <v>82</v>
      </c>
      <c r="D119" s="18" t="s">
        <v>187</v>
      </c>
      <c r="E119" s="18" t="s">
        <v>24</v>
      </c>
      <c r="F119" s="5"/>
      <c r="G119" s="5"/>
    </row>
    <row r="120" spans="1:7" ht="15.75" customHeight="1" x14ac:dyDescent="0.2">
      <c r="A120" s="17" t="s">
        <v>696</v>
      </c>
      <c r="B120" s="15" t="s">
        <v>48</v>
      </c>
      <c r="C120" s="15" t="s">
        <v>44</v>
      </c>
      <c r="D120" s="15"/>
      <c r="E120" s="15"/>
      <c r="F120" s="2">
        <f t="shared" ref="F120:G123" si="5">F121</f>
        <v>0</v>
      </c>
      <c r="G120" s="2">
        <f t="shared" si="5"/>
        <v>5700</v>
      </c>
    </row>
    <row r="121" spans="1:7" ht="15.75" customHeight="1" x14ac:dyDescent="0.2">
      <c r="A121" s="24" t="s">
        <v>21</v>
      </c>
      <c r="B121" s="20" t="s">
        <v>48</v>
      </c>
      <c r="C121" s="20" t="s">
        <v>44</v>
      </c>
      <c r="D121" s="20" t="s">
        <v>161</v>
      </c>
      <c r="E121" s="20"/>
      <c r="F121" s="9">
        <f t="shared" si="5"/>
        <v>0</v>
      </c>
      <c r="G121" s="9">
        <f t="shared" si="5"/>
        <v>5700</v>
      </c>
    </row>
    <row r="122" spans="1:7" ht="102" x14ac:dyDescent="0.2">
      <c r="A122" s="24" t="s">
        <v>695</v>
      </c>
      <c r="B122" s="20" t="s">
        <v>48</v>
      </c>
      <c r="C122" s="20" t="s">
        <v>44</v>
      </c>
      <c r="D122" s="20" t="s">
        <v>694</v>
      </c>
      <c r="E122" s="20"/>
      <c r="F122" s="9">
        <f t="shared" si="5"/>
        <v>0</v>
      </c>
      <c r="G122" s="9">
        <f t="shared" si="5"/>
        <v>5700</v>
      </c>
    </row>
    <row r="123" spans="1:7" ht="28.5" customHeight="1" x14ac:dyDescent="0.2">
      <c r="A123" s="19" t="s">
        <v>29</v>
      </c>
      <c r="B123" s="18" t="s">
        <v>48</v>
      </c>
      <c r="C123" s="18" t="s">
        <v>44</v>
      </c>
      <c r="D123" s="18" t="s">
        <v>694</v>
      </c>
      <c r="E123" s="18" t="s">
        <v>28</v>
      </c>
      <c r="F123" s="5">
        <f t="shared" si="5"/>
        <v>0</v>
      </c>
      <c r="G123" s="5">
        <f t="shared" si="5"/>
        <v>5700</v>
      </c>
    </row>
    <row r="124" spans="1:7" ht="26.25" customHeight="1" x14ac:dyDescent="0.2">
      <c r="A124" s="19" t="s">
        <v>27</v>
      </c>
      <c r="B124" s="18" t="s">
        <v>48</v>
      </c>
      <c r="C124" s="18" t="s">
        <v>44</v>
      </c>
      <c r="D124" s="18" t="s">
        <v>694</v>
      </c>
      <c r="E124" s="18" t="s">
        <v>24</v>
      </c>
      <c r="F124" s="5"/>
      <c r="G124" s="5">
        <v>5700</v>
      </c>
    </row>
    <row r="125" spans="1:7" ht="24.75" customHeight="1" x14ac:dyDescent="0.2">
      <c r="A125" s="17" t="s">
        <v>113</v>
      </c>
      <c r="B125" s="15" t="s">
        <v>48</v>
      </c>
      <c r="C125" s="15" t="s">
        <v>26</v>
      </c>
      <c r="D125" s="15"/>
      <c r="E125" s="18"/>
      <c r="F125" s="2">
        <f t="shared" ref="F125:G128" si="6">F126</f>
        <v>937.3</v>
      </c>
      <c r="G125" s="2">
        <f t="shared" si="6"/>
        <v>995.9</v>
      </c>
    </row>
    <row r="126" spans="1:7" ht="24" customHeight="1" x14ac:dyDescent="0.2">
      <c r="A126" s="24" t="s">
        <v>188</v>
      </c>
      <c r="B126" s="53" t="s">
        <v>48</v>
      </c>
      <c r="C126" s="53" t="s">
        <v>26</v>
      </c>
      <c r="D126" s="41" t="s">
        <v>189</v>
      </c>
      <c r="E126" s="20"/>
      <c r="F126" s="9">
        <f t="shared" si="6"/>
        <v>937.3</v>
      </c>
      <c r="G126" s="9">
        <f t="shared" si="6"/>
        <v>995.9</v>
      </c>
    </row>
    <row r="127" spans="1:7" ht="62.25" customHeight="1" x14ac:dyDescent="0.2">
      <c r="A127" s="40" t="s">
        <v>693</v>
      </c>
      <c r="B127" s="53" t="s">
        <v>48</v>
      </c>
      <c r="C127" s="53" t="s">
        <v>26</v>
      </c>
      <c r="D127" s="41" t="s">
        <v>692</v>
      </c>
      <c r="E127" s="41"/>
      <c r="F127" s="9">
        <f t="shared" si="6"/>
        <v>937.3</v>
      </c>
      <c r="G127" s="9">
        <f t="shared" si="6"/>
        <v>995.9</v>
      </c>
    </row>
    <row r="128" spans="1:7" ht="18.75" customHeight="1" x14ac:dyDescent="0.2">
      <c r="A128" s="19" t="s">
        <v>72</v>
      </c>
      <c r="B128" s="51" t="s">
        <v>48</v>
      </c>
      <c r="C128" s="51" t="s">
        <v>26</v>
      </c>
      <c r="D128" s="50" t="s">
        <v>692</v>
      </c>
      <c r="E128" s="50">
        <v>800</v>
      </c>
      <c r="F128" s="5">
        <f t="shared" si="6"/>
        <v>937.3</v>
      </c>
      <c r="G128" s="5">
        <f t="shared" si="6"/>
        <v>995.9</v>
      </c>
    </row>
    <row r="129" spans="1:8" ht="39.75" customHeight="1" x14ac:dyDescent="0.2">
      <c r="A129" s="19" t="s">
        <v>112</v>
      </c>
      <c r="B129" s="51" t="s">
        <v>48</v>
      </c>
      <c r="C129" s="51" t="s">
        <v>26</v>
      </c>
      <c r="D129" s="50" t="s">
        <v>692</v>
      </c>
      <c r="E129" s="18" t="s">
        <v>111</v>
      </c>
      <c r="F129" s="5">
        <v>937.3</v>
      </c>
      <c r="G129" s="5">
        <v>995.9</v>
      </c>
    </row>
    <row r="130" spans="1:8" x14ac:dyDescent="0.2">
      <c r="A130" s="17" t="s">
        <v>110</v>
      </c>
      <c r="B130" s="15" t="s">
        <v>102</v>
      </c>
      <c r="C130" s="15"/>
      <c r="D130" s="15"/>
      <c r="E130" s="15"/>
      <c r="F130" s="2">
        <f>F131+F136</f>
        <v>8027</v>
      </c>
      <c r="G130" s="2">
        <f>G131+G136</f>
        <v>1277.4000000000001</v>
      </c>
    </row>
    <row r="131" spans="1:8" x14ac:dyDescent="0.2">
      <c r="A131" s="17" t="s">
        <v>109</v>
      </c>
      <c r="B131" s="15" t="s">
        <v>102</v>
      </c>
      <c r="C131" s="15" t="s">
        <v>11</v>
      </c>
      <c r="D131" s="15"/>
      <c r="E131" s="15"/>
      <c r="F131" s="2">
        <f t="shared" ref="F131:G134" si="7">F132</f>
        <v>6387</v>
      </c>
      <c r="G131" s="2">
        <f t="shared" si="7"/>
        <v>1277.4000000000001</v>
      </c>
    </row>
    <row r="132" spans="1:8" ht="27.75" customHeight="1" x14ac:dyDescent="0.2">
      <c r="A132" s="24" t="s">
        <v>193</v>
      </c>
      <c r="B132" s="20" t="s">
        <v>102</v>
      </c>
      <c r="C132" s="20" t="s">
        <v>11</v>
      </c>
      <c r="D132" s="21" t="s">
        <v>192</v>
      </c>
      <c r="E132" s="18"/>
      <c r="F132" s="9">
        <f t="shared" si="7"/>
        <v>6387</v>
      </c>
      <c r="G132" s="9">
        <f t="shared" si="7"/>
        <v>1277.4000000000001</v>
      </c>
    </row>
    <row r="133" spans="1:8" ht="82.5" customHeight="1" x14ac:dyDescent="0.2">
      <c r="A133" s="24" t="s">
        <v>108</v>
      </c>
      <c r="B133" s="20" t="s">
        <v>102</v>
      </c>
      <c r="C133" s="20" t="s">
        <v>11</v>
      </c>
      <c r="D133" s="20" t="s">
        <v>551</v>
      </c>
      <c r="E133" s="20"/>
      <c r="F133" s="9">
        <f t="shared" si="7"/>
        <v>6387</v>
      </c>
      <c r="G133" s="9">
        <f t="shared" si="7"/>
        <v>1277.4000000000001</v>
      </c>
    </row>
    <row r="134" spans="1:8" ht="25.5" customHeight="1" x14ac:dyDescent="0.2">
      <c r="A134" s="19" t="s">
        <v>107</v>
      </c>
      <c r="B134" s="18" t="s">
        <v>102</v>
      </c>
      <c r="C134" s="18" t="s">
        <v>11</v>
      </c>
      <c r="D134" s="18" t="s">
        <v>551</v>
      </c>
      <c r="E134" s="18" t="s">
        <v>97</v>
      </c>
      <c r="F134" s="5">
        <f t="shared" si="7"/>
        <v>6387</v>
      </c>
      <c r="G134" s="5">
        <f t="shared" si="7"/>
        <v>1277.4000000000001</v>
      </c>
    </row>
    <row r="135" spans="1:8" ht="18.75" customHeight="1" x14ac:dyDescent="0.2">
      <c r="A135" s="19" t="s">
        <v>96</v>
      </c>
      <c r="B135" s="18" t="s">
        <v>102</v>
      </c>
      <c r="C135" s="18" t="s">
        <v>11</v>
      </c>
      <c r="D135" s="18" t="s">
        <v>551</v>
      </c>
      <c r="E135" s="18" t="s">
        <v>95</v>
      </c>
      <c r="F135" s="5">
        <v>6387</v>
      </c>
      <c r="G135" s="5">
        <v>1277.4000000000001</v>
      </c>
    </row>
    <row r="136" spans="1:8" ht="15.75" customHeight="1" x14ac:dyDescent="0.2">
      <c r="A136" s="17" t="s">
        <v>104</v>
      </c>
      <c r="B136" s="49" t="s">
        <v>102</v>
      </c>
      <c r="C136" s="35" t="s">
        <v>2</v>
      </c>
      <c r="D136" s="35"/>
      <c r="E136" s="15"/>
      <c r="F136" s="2">
        <f>F137</f>
        <v>1640</v>
      </c>
      <c r="G136" s="2">
        <f>G137</f>
        <v>0</v>
      </c>
    </row>
    <row r="137" spans="1:8" ht="15.75" customHeight="1" x14ac:dyDescent="0.2">
      <c r="A137" s="23" t="s">
        <v>21</v>
      </c>
      <c r="B137" s="20" t="s">
        <v>102</v>
      </c>
      <c r="C137" s="20" t="s">
        <v>2</v>
      </c>
      <c r="D137" s="21" t="s">
        <v>161</v>
      </c>
      <c r="E137" s="15"/>
      <c r="F137" s="9">
        <f>F138+F142</f>
        <v>1640</v>
      </c>
      <c r="G137" s="9">
        <f>G138</f>
        <v>0</v>
      </c>
      <c r="H137" s="86"/>
    </row>
    <row r="138" spans="1:8" ht="15.75" customHeight="1" x14ac:dyDescent="0.2">
      <c r="A138" s="48" t="s">
        <v>104</v>
      </c>
      <c r="B138" s="26" t="s">
        <v>102</v>
      </c>
      <c r="C138" s="26" t="s">
        <v>2</v>
      </c>
      <c r="D138" s="26" t="s">
        <v>253</v>
      </c>
      <c r="E138" s="26"/>
      <c r="F138" s="9">
        <f>F139</f>
        <v>0</v>
      </c>
      <c r="G138" s="9">
        <f>G139</f>
        <v>0</v>
      </c>
      <c r="H138" s="86"/>
    </row>
    <row r="139" spans="1:8" ht="19.5" customHeight="1" x14ac:dyDescent="0.2">
      <c r="A139" s="29" t="s">
        <v>103</v>
      </c>
      <c r="B139" s="25" t="s">
        <v>102</v>
      </c>
      <c r="C139" s="25" t="s">
        <v>2</v>
      </c>
      <c r="D139" s="25" t="s">
        <v>253</v>
      </c>
      <c r="E139" s="25"/>
      <c r="F139" s="5">
        <f>F140</f>
        <v>0</v>
      </c>
      <c r="G139" s="5">
        <f>G140</f>
        <v>0</v>
      </c>
      <c r="H139" s="300"/>
    </row>
    <row r="140" spans="1:8" ht="28.5" customHeight="1" x14ac:dyDescent="0.2">
      <c r="A140" s="19" t="s">
        <v>29</v>
      </c>
      <c r="B140" s="25" t="s">
        <v>102</v>
      </c>
      <c r="C140" s="25" t="s">
        <v>2</v>
      </c>
      <c r="D140" s="25" t="s">
        <v>253</v>
      </c>
      <c r="E140" s="25" t="s">
        <v>28</v>
      </c>
      <c r="F140" s="5">
        <f>F141</f>
        <v>0</v>
      </c>
      <c r="G140" s="5">
        <f>G141</f>
        <v>0</v>
      </c>
      <c r="H140" s="300"/>
    </row>
    <row r="141" spans="1:8" ht="12.75" customHeight="1" x14ac:dyDescent="0.2">
      <c r="A141" s="19" t="s">
        <v>27</v>
      </c>
      <c r="B141" s="25" t="s">
        <v>102</v>
      </c>
      <c r="C141" s="25" t="s">
        <v>2</v>
      </c>
      <c r="D141" s="25" t="s">
        <v>253</v>
      </c>
      <c r="E141" s="25" t="s">
        <v>24</v>
      </c>
      <c r="F141" s="5">
        <v>0</v>
      </c>
      <c r="G141" s="5">
        <v>0</v>
      </c>
      <c r="H141" s="300"/>
    </row>
    <row r="142" spans="1:8" ht="82.5" customHeight="1" x14ac:dyDescent="0.2">
      <c r="A142" s="24" t="s">
        <v>691</v>
      </c>
      <c r="B142" s="26" t="s">
        <v>102</v>
      </c>
      <c r="C142" s="26" t="s">
        <v>2</v>
      </c>
      <c r="D142" s="20" t="s">
        <v>555</v>
      </c>
      <c r="E142" s="26"/>
      <c r="F142" s="9">
        <f>F143</f>
        <v>1640</v>
      </c>
      <c r="G142" s="9"/>
    </row>
    <row r="143" spans="1:8" ht="25.5" x14ac:dyDescent="0.2">
      <c r="A143" s="19" t="s">
        <v>29</v>
      </c>
      <c r="B143" s="25" t="s">
        <v>102</v>
      </c>
      <c r="C143" s="25" t="s">
        <v>2</v>
      </c>
      <c r="D143" s="18" t="s">
        <v>555</v>
      </c>
      <c r="E143" s="25" t="s">
        <v>28</v>
      </c>
      <c r="F143" s="5">
        <f>F144</f>
        <v>1640</v>
      </c>
      <c r="G143" s="5"/>
    </row>
    <row r="144" spans="1:8" ht="25.5" x14ac:dyDescent="0.2">
      <c r="A144" s="19" t="s">
        <v>27</v>
      </c>
      <c r="B144" s="25" t="s">
        <v>102</v>
      </c>
      <c r="C144" s="25" t="s">
        <v>2</v>
      </c>
      <c r="D144" s="18" t="s">
        <v>555</v>
      </c>
      <c r="E144" s="25" t="s">
        <v>24</v>
      </c>
      <c r="F144" s="5">
        <v>1640</v>
      </c>
      <c r="G144" s="5"/>
    </row>
    <row r="145" spans="1:7" x14ac:dyDescent="0.2">
      <c r="A145" s="17" t="s">
        <v>101</v>
      </c>
      <c r="B145" s="15" t="s">
        <v>83</v>
      </c>
      <c r="C145" s="15"/>
      <c r="D145" s="15"/>
      <c r="E145" s="15"/>
      <c r="F145" s="2">
        <f>F146+F167+F213+F236+F200</f>
        <v>380102.80000000005</v>
      </c>
      <c r="G145" s="2">
        <f>G146+G167+G213+G236+G200</f>
        <v>373476.60000000003</v>
      </c>
    </row>
    <row r="146" spans="1:7" ht="20.25" customHeight="1" x14ac:dyDescent="0.2">
      <c r="A146" s="17" t="s">
        <v>100</v>
      </c>
      <c r="B146" s="15" t="s">
        <v>83</v>
      </c>
      <c r="C146" s="15" t="s">
        <v>11</v>
      </c>
      <c r="D146" s="15"/>
      <c r="E146" s="15"/>
      <c r="F146" s="2">
        <f>F147</f>
        <v>74845.600000000006</v>
      </c>
      <c r="G146" s="2">
        <f>G147</f>
        <v>74845.600000000006</v>
      </c>
    </row>
    <row r="147" spans="1:7" ht="18" customHeight="1" x14ac:dyDescent="0.2">
      <c r="A147" s="24" t="s">
        <v>87</v>
      </c>
      <c r="B147" s="20" t="s">
        <v>83</v>
      </c>
      <c r="C147" s="20" t="s">
        <v>11</v>
      </c>
      <c r="D147" s="20" t="s">
        <v>194</v>
      </c>
      <c r="E147" s="20"/>
      <c r="F147" s="9">
        <f>F148+F157+F164</f>
        <v>74845.600000000006</v>
      </c>
      <c r="G147" s="9">
        <f>G148+G157+G164</f>
        <v>74845.600000000006</v>
      </c>
    </row>
    <row r="148" spans="1:7" x14ac:dyDescent="0.2">
      <c r="A148" s="24" t="s">
        <v>99</v>
      </c>
      <c r="B148" s="26" t="s">
        <v>83</v>
      </c>
      <c r="C148" s="26" t="s">
        <v>11</v>
      </c>
      <c r="D148" s="20" t="s">
        <v>195</v>
      </c>
      <c r="E148" s="20"/>
      <c r="F148" s="9">
        <f>F149+F151+F153+F155</f>
        <v>16124.4</v>
      </c>
      <c r="G148" s="9">
        <f>G149+G151+G153+G155</f>
        <v>16124.4</v>
      </c>
    </row>
    <row r="149" spans="1:7" ht="76.5" x14ac:dyDescent="0.2">
      <c r="A149" s="19" t="s">
        <v>76</v>
      </c>
      <c r="B149" s="25" t="s">
        <v>83</v>
      </c>
      <c r="C149" s="25" t="s">
        <v>11</v>
      </c>
      <c r="D149" s="18" t="s">
        <v>195</v>
      </c>
      <c r="E149" s="18" t="s">
        <v>75</v>
      </c>
      <c r="F149" s="47">
        <f>F150</f>
        <v>188.2</v>
      </c>
      <c r="G149" s="47">
        <f>G150</f>
        <v>279.3</v>
      </c>
    </row>
    <row r="150" spans="1:7" ht="25.5" x14ac:dyDescent="0.2">
      <c r="A150" s="19" t="s">
        <v>74</v>
      </c>
      <c r="B150" s="25" t="s">
        <v>83</v>
      </c>
      <c r="C150" s="25" t="s">
        <v>11</v>
      </c>
      <c r="D150" s="18" t="s">
        <v>195</v>
      </c>
      <c r="E150" s="18" t="s">
        <v>73</v>
      </c>
      <c r="F150" s="47">
        <v>188.2</v>
      </c>
      <c r="G150" s="47">
        <v>279.3</v>
      </c>
    </row>
    <row r="151" spans="1:7" ht="25.5" x14ac:dyDescent="0.2">
      <c r="A151" s="19" t="s">
        <v>29</v>
      </c>
      <c r="B151" s="25" t="s">
        <v>83</v>
      </c>
      <c r="C151" s="25" t="s">
        <v>11</v>
      </c>
      <c r="D151" s="18" t="s">
        <v>195</v>
      </c>
      <c r="E151" s="18" t="s">
        <v>28</v>
      </c>
      <c r="F151" s="47">
        <f>F152</f>
        <v>91.1</v>
      </c>
      <c r="G151" s="47">
        <f>G152</f>
        <v>0</v>
      </c>
    </row>
    <row r="152" spans="1:7" ht="25.5" x14ac:dyDescent="0.2">
      <c r="A152" s="19" t="s">
        <v>27</v>
      </c>
      <c r="B152" s="25" t="s">
        <v>83</v>
      </c>
      <c r="C152" s="25" t="s">
        <v>11</v>
      </c>
      <c r="D152" s="18" t="s">
        <v>195</v>
      </c>
      <c r="E152" s="18" t="s">
        <v>24</v>
      </c>
      <c r="F152" s="47">
        <v>91.1</v>
      </c>
      <c r="G152" s="47"/>
    </row>
    <row r="153" spans="1:7" ht="39" customHeight="1" x14ac:dyDescent="0.2">
      <c r="A153" s="27" t="s">
        <v>38</v>
      </c>
      <c r="B153" s="25" t="s">
        <v>83</v>
      </c>
      <c r="C153" s="25" t="s">
        <v>11</v>
      </c>
      <c r="D153" s="18" t="s">
        <v>195</v>
      </c>
      <c r="E153" s="18" t="s">
        <v>37</v>
      </c>
      <c r="F153" s="5">
        <f>F154</f>
        <v>15845.1</v>
      </c>
      <c r="G153" s="5">
        <f>G154</f>
        <v>15845.1</v>
      </c>
    </row>
    <row r="154" spans="1:7" ht="18" customHeight="1" x14ac:dyDescent="0.2">
      <c r="A154" s="34" t="s">
        <v>61</v>
      </c>
      <c r="B154" s="25" t="s">
        <v>83</v>
      </c>
      <c r="C154" s="25" t="s">
        <v>11</v>
      </c>
      <c r="D154" s="18" t="s">
        <v>195</v>
      </c>
      <c r="E154" s="18" t="s">
        <v>60</v>
      </c>
      <c r="F154" s="5">
        <v>15845.1</v>
      </c>
      <c r="G154" s="5">
        <v>15845.1</v>
      </c>
    </row>
    <row r="155" spans="1:7" ht="17.25" customHeight="1" x14ac:dyDescent="0.2">
      <c r="A155" s="19" t="s">
        <v>72</v>
      </c>
      <c r="B155" s="25" t="s">
        <v>83</v>
      </c>
      <c r="C155" s="25" t="s">
        <v>11</v>
      </c>
      <c r="D155" s="18" t="s">
        <v>195</v>
      </c>
      <c r="E155" s="18" t="s">
        <v>71</v>
      </c>
      <c r="F155" s="47">
        <f>F156</f>
        <v>0</v>
      </c>
      <c r="G155" s="47">
        <f>G156</f>
        <v>0</v>
      </c>
    </row>
    <row r="156" spans="1:7" ht="18" customHeight="1" x14ac:dyDescent="0.2">
      <c r="A156" s="19" t="s">
        <v>70</v>
      </c>
      <c r="B156" s="25" t="s">
        <v>83</v>
      </c>
      <c r="C156" s="25" t="s">
        <v>11</v>
      </c>
      <c r="D156" s="18" t="s">
        <v>195</v>
      </c>
      <c r="E156" s="18" t="s">
        <v>69</v>
      </c>
      <c r="F156" s="47"/>
      <c r="G156" s="47"/>
    </row>
    <row r="157" spans="1:7" ht="51" x14ac:dyDescent="0.2">
      <c r="A157" s="40" t="s">
        <v>98</v>
      </c>
      <c r="B157" s="38" t="s">
        <v>83</v>
      </c>
      <c r="C157" s="26" t="s">
        <v>11</v>
      </c>
      <c r="D157" s="20" t="s">
        <v>196</v>
      </c>
      <c r="E157" s="20"/>
      <c r="F157" s="9">
        <f>F159+F160+F162</f>
        <v>57025.4</v>
      </c>
      <c r="G157" s="9">
        <f>G159+G160+G162</f>
        <v>57025.4</v>
      </c>
    </row>
    <row r="158" spans="1:7" ht="76.5" x14ac:dyDescent="0.2">
      <c r="A158" s="19" t="s">
        <v>76</v>
      </c>
      <c r="B158" s="45" t="s">
        <v>83</v>
      </c>
      <c r="C158" s="25" t="s">
        <v>11</v>
      </c>
      <c r="D158" s="18" t="s">
        <v>196</v>
      </c>
      <c r="E158" s="18" t="s">
        <v>75</v>
      </c>
      <c r="F158" s="5">
        <f>F159</f>
        <v>22592.2</v>
      </c>
      <c r="G158" s="5">
        <f>G159</f>
        <v>22592.2</v>
      </c>
    </row>
    <row r="159" spans="1:7" ht="25.5" x14ac:dyDescent="0.2">
      <c r="A159" s="19" t="s">
        <v>74</v>
      </c>
      <c r="B159" s="45" t="s">
        <v>83</v>
      </c>
      <c r="C159" s="25" t="s">
        <v>11</v>
      </c>
      <c r="D159" s="18" t="s">
        <v>196</v>
      </c>
      <c r="E159" s="18" t="s">
        <v>73</v>
      </c>
      <c r="F159" s="5">
        <v>22592.2</v>
      </c>
      <c r="G159" s="5">
        <v>22592.2</v>
      </c>
    </row>
    <row r="160" spans="1:7" ht="25.5" x14ac:dyDescent="0.2">
      <c r="A160" s="19" t="s">
        <v>29</v>
      </c>
      <c r="B160" s="45" t="s">
        <v>83</v>
      </c>
      <c r="C160" s="25" t="s">
        <v>11</v>
      </c>
      <c r="D160" s="18" t="s">
        <v>196</v>
      </c>
      <c r="E160" s="18" t="s">
        <v>28</v>
      </c>
      <c r="F160" s="5">
        <f>F161</f>
        <v>570.20000000000005</v>
      </c>
      <c r="G160" s="5">
        <f>G161</f>
        <v>570.20000000000005</v>
      </c>
    </row>
    <row r="161" spans="1:7" ht="25.5" x14ac:dyDescent="0.2">
      <c r="A161" s="19" t="s">
        <v>27</v>
      </c>
      <c r="B161" s="45" t="s">
        <v>83</v>
      </c>
      <c r="C161" s="25" t="s">
        <v>11</v>
      </c>
      <c r="D161" s="18" t="s">
        <v>196</v>
      </c>
      <c r="E161" s="18" t="s">
        <v>24</v>
      </c>
      <c r="F161" s="5">
        <v>570.20000000000005</v>
      </c>
      <c r="G161" s="5">
        <v>570.20000000000005</v>
      </c>
    </row>
    <row r="162" spans="1:7" ht="36" customHeight="1" x14ac:dyDescent="0.2">
      <c r="A162" s="27" t="s">
        <v>38</v>
      </c>
      <c r="B162" s="45" t="s">
        <v>83</v>
      </c>
      <c r="C162" s="25" t="s">
        <v>11</v>
      </c>
      <c r="D162" s="18" t="s">
        <v>196</v>
      </c>
      <c r="E162" s="18" t="s">
        <v>37</v>
      </c>
      <c r="F162" s="5">
        <f>F163</f>
        <v>33863</v>
      </c>
      <c r="G162" s="5">
        <f>G163</f>
        <v>33863</v>
      </c>
    </row>
    <row r="163" spans="1:7" x14ac:dyDescent="0.2">
      <c r="A163" s="34" t="s">
        <v>61</v>
      </c>
      <c r="B163" s="45" t="s">
        <v>83</v>
      </c>
      <c r="C163" s="25" t="s">
        <v>11</v>
      </c>
      <c r="D163" s="18" t="s">
        <v>196</v>
      </c>
      <c r="E163" s="18" t="s">
        <v>60</v>
      </c>
      <c r="F163" s="5">
        <v>33863</v>
      </c>
      <c r="G163" s="5">
        <v>33863</v>
      </c>
    </row>
    <row r="164" spans="1:7" ht="40.5" customHeight="1" x14ac:dyDescent="0.2">
      <c r="A164" s="44" t="s">
        <v>200</v>
      </c>
      <c r="B164" s="20" t="s">
        <v>83</v>
      </c>
      <c r="C164" s="26" t="s">
        <v>11</v>
      </c>
      <c r="D164" s="20" t="s">
        <v>558</v>
      </c>
      <c r="E164" s="20"/>
      <c r="F164" s="9">
        <f>F165</f>
        <v>1695.8</v>
      </c>
      <c r="G164" s="9">
        <f>G165</f>
        <v>1695.8</v>
      </c>
    </row>
    <row r="165" spans="1:7" ht="40.5" customHeight="1" x14ac:dyDescent="0.2">
      <c r="A165" s="27" t="s">
        <v>38</v>
      </c>
      <c r="B165" s="18" t="s">
        <v>83</v>
      </c>
      <c r="C165" s="25" t="s">
        <v>11</v>
      </c>
      <c r="D165" s="18" t="s">
        <v>558</v>
      </c>
      <c r="E165" s="18" t="s">
        <v>37</v>
      </c>
      <c r="F165" s="5">
        <f>F166</f>
        <v>1695.8</v>
      </c>
      <c r="G165" s="5">
        <f>G166</f>
        <v>1695.8</v>
      </c>
    </row>
    <row r="166" spans="1:7" x14ac:dyDescent="0.2">
      <c r="A166" s="34" t="s">
        <v>61</v>
      </c>
      <c r="B166" s="18" t="s">
        <v>83</v>
      </c>
      <c r="C166" s="25" t="s">
        <v>11</v>
      </c>
      <c r="D166" s="18" t="s">
        <v>558</v>
      </c>
      <c r="E166" s="18" t="s">
        <v>60</v>
      </c>
      <c r="F166" s="5">
        <v>1695.8</v>
      </c>
      <c r="G166" s="5">
        <v>1695.8</v>
      </c>
    </row>
    <row r="167" spans="1:7" ht="17.25" customHeight="1" x14ac:dyDescent="0.2">
      <c r="A167" s="17" t="s">
        <v>94</v>
      </c>
      <c r="B167" s="15" t="s">
        <v>83</v>
      </c>
      <c r="C167" s="15" t="s">
        <v>25</v>
      </c>
      <c r="D167" s="15"/>
      <c r="E167" s="15"/>
      <c r="F167" s="2">
        <f>F168</f>
        <v>257311.00000000003</v>
      </c>
      <c r="G167" s="2">
        <f>G168</f>
        <v>250684.79999999999</v>
      </c>
    </row>
    <row r="168" spans="1:7" ht="17.25" customHeight="1" x14ac:dyDescent="0.2">
      <c r="A168" s="24" t="s">
        <v>87</v>
      </c>
      <c r="B168" s="20" t="s">
        <v>83</v>
      </c>
      <c r="C168" s="20" t="s">
        <v>25</v>
      </c>
      <c r="D168" s="20" t="s">
        <v>194</v>
      </c>
      <c r="E168" s="15"/>
      <c r="F168" s="9">
        <f>F169+F178+F190+F195+F185</f>
        <v>257311.00000000003</v>
      </c>
      <c r="G168" s="9">
        <f>G169+G178+G190+G195+G185</f>
        <v>250684.79999999999</v>
      </c>
    </row>
    <row r="169" spans="1:7" ht="27.75" customHeight="1" x14ac:dyDescent="0.2">
      <c r="A169" s="24" t="s">
        <v>93</v>
      </c>
      <c r="B169" s="20" t="s">
        <v>83</v>
      </c>
      <c r="C169" s="20" t="s">
        <v>25</v>
      </c>
      <c r="D169" s="20" t="s">
        <v>197</v>
      </c>
      <c r="E169" s="20"/>
      <c r="F169" s="9">
        <f>F170+F172+F174+F176</f>
        <v>51772.7</v>
      </c>
      <c r="G169" s="9">
        <f>G170+G172+G174+G176</f>
        <v>51772.7</v>
      </c>
    </row>
    <row r="170" spans="1:7" ht="76.5" x14ac:dyDescent="0.2">
      <c r="A170" s="19" t="s">
        <v>76</v>
      </c>
      <c r="B170" s="18" t="s">
        <v>83</v>
      </c>
      <c r="C170" s="18" t="s">
        <v>25</v>
      </c>
      <c r="D170" s="18" t="s">
        <v>197</v>
      </c>
      <c r="E170" s="18" t="s">
        <v>75</v>
      </c>
      <c r="F170" s="5">
        <f>F171</f>
        <v>37165.599999999999</v>
      </c>
      <c r="G170" s="5">
        <f>G171</f>
        <v>39857.599999999999</v>
      </c>
    </row>
    <row r="171" spans="1:7" ht="25.5" x14ac:dyDescent="0.2">
      <c r="A171" s="19" t="s">
        <v>74</v>
      </c>
      <c r="B171" s="18" t="s">
        <v>83</v>
      </c>
      <c r="C171" s="18" t="s">
        <v>25</v>
      </c>
      <c r="D171" s="18" t="s">
        <v>197</v>
      </c>
      <c r="E171" s="18" t="s">
        <v>73</v>
      </c>
      <c r="F171" s="5">
        <v>37165.599999999999</v>
      </c>
      <c r="G171" s="5">
        <v>39857.599999999999</v>
      </c>
    </row>
    <row r="172" spans="1:7" ht="25.5" x14ac:dyDescent="0.2">
      <c r="A172" s="19" t="s">
        <v>29</v>
      </c>
      <c r="B172" s="18" t="s">
        <v>83</v>
      </c>
      <c r="C172" s="18" t="s">
        <v>25</v>
      </c>
      <c r="D172" s="18" t="s">
        <v>197</v>
      </c>
      <c r="E172" s="18" t="s">
        <v>28</v>
      </c>
      <c r="F172" s="5">
        <f>F173</f>
        <v>2692</v>
      </c>
      <c r="G172" s="5">
        <f>G173</f>
        <v>0</v>
      </c>
    </row>
    <row r="173" spans="1:7" ht="25.5" x14ac:dyDescent="0.2">
      <c r="A173" s="19" t="s">
        <v>27</v>
      </c>
      <c r="B173" s="18" t="s">
        <v>83</v>
      </c>
      <c r="C173" s="18" t="s">
        <v>25</v>
      </c>
      <c r="D173" s="18" t="s">
        <v>197</v>
      </c>
      <c r="E173" s="18" t="s">
        <v>24</v>
      </c>
      <c r="F173" s="5">
        <v>2692</v>
      </c>
      <c r="G173" s="5"/>
    </row>
    <row r="174" spans="1:7" ht="39" customHeight="1" x14ac:dyDescent="0.2">
      <c r="A174" s="27" t="s">
        <v>38</v>
      </c>
      <c r="B174" s="18" t="s">
        <v>83</v>
      </c>
      <c r="C174" s="18" t="s">
        <v>25</v>
      </c>
      <c r="D174" s="18" t="s">
        <v>197</v>
      </c>
      <c r="E174" s="18" t="s">
        <v>37</v>
      </c>
      <c r="F174" s="5">
        <f>F175</f>
        <v>11915.1</v>
      </c>
      <c r="G174" s="5">
        <f>G175</f>
        <v>11915.1</v>
      </c>
    </row>
    <row r="175" spans="1:7" ht="15.75" customHeight="1" x14ac:dyDescent="0.2">
      <c r="A175" s="34" t="s">
        <v>61</v>
      </c>
      <c r="B175" s="18" t="s">
        <v>83</v>
      </c>
      <c r="C175" s="18" t="s">
        <v>25</v>
      </c>
      <c r="D175" s="18" t="s">
        <v>197</v>
      </c>
      <c r="E175" s="18" t="s">
        <v>60</v>
      </c>
      <c r="F175" s="5">
        <v>11915.1</v>
      </c>
      <c r="G175" s="5">
        <v>11915.1</v>
      </c>
    </row>
    <row r="176" spans="1:7" ht="15.75" customHeight="1" x14ac:dyDescent="0.2">
      <c r="A176" s="19" t="s">
        <v>72</v>
      </c>
      <c r="B176" s="18" t="s">
        <v>83</v>
      </c>
      <c r="C176" s="18" t="s">
        <v>25</v>
      </c>
      <c r="D176" s="18" t="s">
        <v>197</v>
      </c>
      <c r="E176" s="18" t="s">
        <v>71</v>
      </c>
      <c r="F176" s="5">
        <f>F177</f>
        <v>0</v>
      </c>
      <c r="G176" s="5">
        <f>G177</f>
        <v>0</v>
      </c>
    </row>
    <row r="177" spans="1:7" ht="15.75" customHeight="1" x14ac:dyDescent="0.2">
      <c r="A177" s="19" t="s">
        <v>70</v>
      </c>
      <c r="B177" s="18" t="s">
        <v>83</v>
      </c>
      <c r="C177" s="18" t="s">
        <v>25</v>
      </c>
      <c r="D177" s="18" t="s">
        <v>197</v>
      </c>
      <c r="E177" s="18" t="s">
        <v>69</v>
      </c>
      <c r="F177" s="5"/>
      <c r="G177" s="5"/>
    </row>
    <row r="178" spans="1:7" ht="25.5" x14ac:dyDescent="0.2">
      <c r="A178" s="24" t="s">
        <v>690</v>
      </c>
      <c r="B178" s="20" t="s">
        <v>83</v>
      </c>
      <c r="C178" s="20" t="s">
        <v>25</v>
      </c>
      <c r="D178" s="20" t="s">
        <v>199</v>
      </c>
      <c r="E178" s="20"/>
      <c r="F178" s="9">
        <f>F179+F181+F183</f>
        <v>194468</v>
      </c>
      <c r="G178" s="9">
        <f>G179+G181+G183</f>
        <v>187841.6</v>
      </c>
    </row>
    <row r="179" spans="1:7" ht="76.5" x14ac:dyDescent="0.2">
      <c r="A179" s="19" t="s">
        <v>76</v>
      </c>
      <c r="B179" s="18" t="s">
        <v>83</v>
      </c>
      <c r="C179" s="18" t="s">
        <v>25</v>
      </c>
      <c r="D179" s="18" t="s">
        <v>199</v>
      </c>
      <c r="E179" s="18" t="s">
        <v>75</v>
      </c>
      <c r="F179" s="5">
        <f>F180</f>
        <v>129963.4</v>
      </c>
      <c r="G179" s="5">
        <f>G180</f>
        <v>130068.6</v>
      </c>
    </row>
    <row r="180" spans="1:7" ht="25.5" x14ac:dyDescent="0.2">
      <c r="A180" s="19" t="s">
        <v>74</v>
      </c>
      <c r="B180" s="18" t="s">
        <v>83</v>
      </c>
      <c r="C180" s="18" t="s">
        <v>25</v>
      </c>
      <c r="D180" s="18" t="s">
        <v>199</v>
      </c>
      <c r="E180" s="18" t="s">
        <v>73</v>
      </c>
      <c r="F180" s="5">
        <v>129963.4</v>
      </c>
      <c r="G180" s="5">
        <v>130068.6</v>
      </c>
    </row>
    <row r="181" spans="1:7" ht="25.5" x14ac:dyDescent="0.2">
      <c r="A181" s="19" t="s">
        <v>29</v>
      </c>
      <c r="B181" s="18" t="s">
        <v>83</v>
      </c>
      <c r="C181" s="18" t="s">
        <v>25</v>
      </c>
      <c r="D181" s="18" t="s">
        <v>199</v>
      </c>
      <c r="E181" s="18" t="s">
        <v>28</v>
      </c>
      <c r="F181" s="5">
        <f>F182</f>
        <v>3822.4</v>
      </c>
      <c r="G181" s="5">
        <f>G182</f>
        <v>3822.4</v>
      </c>
    </row>
    <row r="182" spans="1:7" ht="25.5" x14ac:dyDescent="0.2">
      <c r="A182" s="19" t="s">
        <v>27</v>
      </c>
      <c r="B182" s="18" t="s">
        <v>83</v>
      </c>
      <c r="C182" s="18" t="s">
        <v>25</v>
      </c>
      <c r="D182" s="18" t="s">
        <v>199</v>
      </c>
      <c r="E182" s="18" t="s">
        <v>24</v>
      </c>
      <c r="F182" s="5">
        <v>3822.4</v>
      </c>
      <c r="G182" s="5">
        <v>3822.4</v>
      </c>
    </row>
    <row r="183" spans="1:7" ht="42" customHeight="1" x14ac:dyDescent="0.2">
      <c r="A183" s="27" t="s">
        <v>38</v>
      </c>
      <c r="B183" s="18" t="s">
        <v>83</v>
      </c>
      <c r="C183" s="18" t="s">
        <v>25</v>
      </c>
      <c r="D183" s="18" t="s">
        <v>199</v>
      </c>
      <c r="E183" s="18" t="s">
        <v>37</v>
      </c>
      <c r="F183" s="5">
        <f>F184</f>
        <v>60682.2</v>
      </c>
      <c r="G183" s="5">
        <f>G184</f>
        <v>53950.6</v>
      </c>
    </row>
    <row r="184" spans="1:7" ht="18" customHeight="1" x14ac:dyDescent="0.2">
      <c r="A184" s="34" t="s">
        <v>61</v>
      </c>
      <c r="B184" s="18" t="s">
        <v>83</v>
      </c>
      <c r="C184" s="18" t="s">
        <v>25</v>
      </c>
      <c r="D184" s="18" t="s">
        <v>199</v>
      </c>
      <c r="E184" s="18" t="s">
        <v>60</v>
      </c>
      <c r="F184" s="5">
        <v>60682.2</v>
      </c>
      <c r="G184" s="5">
        <v>53950.6</v>
      </c>
    </row>
    <row r="185" spans="1:7" ht="42" customHeight="1" x14ac:dyDescent="0.2">
      <c r="A185" s="44" t="s">
        <v>200</v>
      </c>
      <c r="B185" s="20" t="s">
        <v>83</v>
      </c>
      <c r="C185" s="20" t="s">
        <v>25</v>
      </c>
      <c r="D185" s="20" t="s">
        <v>558</v>
      </c>
      <c r="E185" s="20"/>
      <c r="F185" s="9">
        <f>F186+F188</f>
        <v>5918.6</v>
      </c>
      <c r="G185" s="9">
        <f>G186+G188</f>
        <v>5918.8</v>
      </c>
    </row>
    <row r="186" spans="1:7" ht="25.5" x14ac:dyDescent="0.2">
      <c r="A186" s="19" t="s">
        <v>29</v>
      </c>
      <c r="B186" s="18" t="s">
        <v>83</v>
      </c>
      <c r="C186" s="18" t="s">
        <v>25</v>
      </c>
      <c r="D186" s="18" t="s">
        <v>558</v>
      </c>
      <c r="E186" s="18" t="s">
        <v>28</v>
      </c>
      <c r="F186" s="5">
        <f>F187</f>
        <v>3575.3</v>
      </c>
      <c r="G186" s="5">
        <f>G187</f>
        <v>3575.3</v>
      </c>
    </row>
    <row r="187" spans="1:7" ht="25.5" x14ac:dyDescent="0.2">
      <c r="A187" s="19" t="s">
        <v>27</v>
      </c>
      <c r="B187" s="18" t="s">
        <v>83</v>
      </c>
      <c r="C187" s="18" t="s">
        <v>25</v>
      </c>
      <c r="D187" s="18" t="s">
        <v>558</v>
      </c>
      <c r="E187" s="18" t="s">
        <v>24</v>
      </c>
      <c r="F187" s="5">
        <v>3575.3</v>
      </c>
      <c r="G187" s="5">
        <v>3575.3</v>
      </c>
    </row>
    <row r="188" spans="1:7" ht="38.25" x14ac:dyDescent="0.2">
      <c r="A188" s="27" t="s">
        <v>38</v>
      </c>
      <c r="B188" s="18" t="s">
        <v>83</v>
      </c>
      <c r="C188" s="18" t="s">
        <v>25</v>
      </c>
      <c r="D188" s="18" t="s">
        <v>558</v>
      </c>
      <c r="E188" s="18" t="s">
        <v>37</v>
      </c>
      <c r="F188" s="5">
        <f>F189</f>
        <v>2343.3000000000002</v>
      </c>
      <c r="G188" s="5">
        <f>G189</f>
        <v>2343.5</v>
      </c>
    </row>
    <row r="189" spans="1:7" x14ac:dyDescent="0.2">
      <c r="A189" s="34" t="s">
        <v>61</v>
      </c>
      <c r="B189" s="18" t="s">
        <v>83</v>
      </c>
      <c r="C189" s="18" t="s">
        <v>25</v>
      </c>
      <c r="D189" s="18" t="s">
        <v>558</v>
      </c>
      <c r="E189" s="18" t="s">
        <v>60</v>
      </c>
      <c r="F189" s="5">
        <v>2343.3000000000002</v>
      </c>
      <c r="G189" s="5">
        <v>2343.5</v>
      </c>
    </row>
    <row r="190" spans="1:7" ht="38.25" x14ac:dyDescent="0.2">
      <c r="A190" s="24" t="s">
        <v>201</v>
      </c>
      <c r="B190" s="10" t="s">
        <v>83</v>
      </c>
      <c r="C190" s="41" t="s">
        <v>25</v>
      </c>
      <c r="D190" s="26" t="s">
        <v>562</v>
      </c>
      <c r="E190" s="20"/>
      <c r="F190" s="9">
        <f>F191+F193</f>
        <v>4894.1000000000004</v>
      </c>
      <c r="G190" s="9">
        <f>G191+G193</f>
        <v>4894.1000000000004</v>
      </c>
    </row>
    <row r="191" spans="1:7" ht="25.5" x14ac:dyDescent="0.2">
      <c r="A191" s="19" t="s">
        <v>29</v>
      </c>
      <c r="B191" s="6" t="s">
        <v>83</v>
      </c>
      <c r="C191" s="6" t="s">
        <v>25</v>
      </c>
      <c r="D191" s="25" t="s">
        <v>562</v>
      </c>
      <c r="E191" s="18" t="s">
        <v>28</v>
      </c>
      <c r="F191" s="5">
        <f>F192</f>
        <v>3850.4</v>
      </c>
      <c r="G191" s="5">
        <f>G192</f>
        <v>3850.4</v>
      </c>
    </row>
    <row r="192" spans="1:7" ht="21.75" customHeight="1" x14ac:dyDescent="0.2">
      <c r="A192" s="19" t="s">
        <v>27</v>
      </c>
      <c r="B192" s="6" t="s">
        <v>83</v>
      </c>
      <c r="C192" s="6" t="s">
        <v>25</v>
      </c>
      <c r="D192" s="25" t="s">
        <v>562</v>
      </c>
      <c r="E192" s="18" t="s">
        <v>24</v>
      </c>
      <c r="F192" s="5">
        <v>3850.4</v>
      </c>
      <c r="G192" s="5">
        <v>3850.4</v>
      </c>
    </row>
    <row r="193" spans="1:7" ht="39.75" customHeight="1" x14ac:dyDescent="0.2">
      <c r="A193" s="27" t="s">
        <v>38</v>
      </c>
      <c r="B193" s="18" t="s">
        <v>83</v>
      </c>
      <c r="C193" s="18" t="s">
        <v>25</v>
      </c>
      <c r="D193" s="25" t="s">
        <v>562</v>
      </c>
      <c r="E193" s="18" t="s">
        <v>37</v>
      </c>
      <c r="F193" s="5">
        <f>F194</f>
        <v>1043.7</v>
      </c>
      <c r="G193" s="5">
        <f>G194</f>
        <v>1043.7</v>
      </c>
    </row>
    <row r="194" spans="1:7" ht="12.75" customHeight="1" x14ac:dyDescent="0.2">
      <c r="A194" s="34" t="s">
        <v>61</v>
      </c>
      <c r="B194" s="18" t="s">
        <v>83</v>
      </c>
      <c r="C194" s="18" t="s">
        <v>25</v>
      </c>
      <c r="D194" s="25" t="s">
        <v>562</v>
      </c>
      <c r="E194" s="18" t="s">
        <v>60</v>
      </c>
      <c r="F194" s="5">
        <v>1043.7</v>
      </c>
      <c r="G194" s="5">
        <v>1043.7</v>
      </c>
    </row>
    <row r="195" spans="1:7" ht="54.75" customHeight="1" x14ac:dyDescent="0.2">
      <c r="A195" s="44" t="s">
        <v>202</v>
      </c>
      <c r="B195" s="20" t="s">
        <v>83</v>
      </c>
      <c r="C195" s="20" t="s">
        <v>25</v>
      </c>
      <c r="D195" s="26" t="s">
        <v>271</v>
      </c>
      <c r="E195" s="20"/>
      <c r="F195" s="9">
        <f>F196+F198</f>
        <v>257.59999999999997</v>
      </c>
      <c r="G195" s="9">
        <f>G196+G198</f>
        <v>257.59999999999997</v>
      </c>
    </row>
    <row r="196" spans="1:7" ht="25.5" x14ac:dyDescent="0.2">
      <c r="A196" s="19" t="s">
        <v>29</v>
      </c>
      <c r="B196" s="18" t="s">
        <v>83</v>
      </c>
      <c r="C196" s="18" t="s">
        <v>25</v>
      </c>
      <c r="D196" s="25" t="s">
        <v>271</v>
      </c>
      <c r="E196" s="18" t="s">
        <v>28</v>
      </c>
      <c r="F196" s="5">
        <f>F197</f>
        <v>202.7</v>
      </c>
      <c r="G196" s="5">
        <f>G197</f>
        <v>202.7</v>
      </c>
    </row>
    <row r="197" spans="1:7" ht="25.5" x14ac:dyDescent="0.2">
      <c r="A197" s="19" t="s">
        <v>27</v>
      </c>
      <c r="B197" s="18" t="s">
        <v>83</v>
      </c>
      <c r="C197" s="18" t="s">
        <v>25</v>
      </c>
      <c r="D197" s="25" t="s">
        <v>271</v>
      </c>
      <c r="E197" s="18" t="s">
        <v>24</v>
      </c>
      <c r="F197" s="5">
        <v>202.7</v>
      </c>
      <c r="G197" s="5">
        <v>202.7</v>
      </c>
    </row>
    <row r="198" spans="1:7" ht="38.25" x14ac:dyDescent="0.2">
      <c r="A198" s="27" t="s">
        <v>38</v>
      </c>
      <c r="B198" s="18" t="s">
        <v>83</v>
      </c>
      <c r="C198" s="18" t="s">
        <v>25</v>
      </c>
      <c r="D198" s="25" t="s">
        <v>271</v>
      </c>
      <c r="E198" s="18" t="s">
        <v>37</v>
      </c>
      <c r="F198" s="5">
        <f>F199</f>
        <v>54.9</v>
      </c>
      <c r="G198" s="5">
        <f>G199</f>
        <v>54.9</v>
      </c>
    </row>
    <row r="199" spans="1:7" ht="17.25" customHeight="1" x14ac:dyDescent="0.2">
      <c r="A199" s="34" t="s">
        <v>61</v>
      </c>
      <c r="B199" s="18" t="s">
        <v>83</v>
      </c>
      <c r="C199" s="18" t="s">
        <v>25</v>
      </c>
      <c r="D199" s="25" t="s">
        <v>271</v>
      </c>
      <c r="E199" s="18" t="s">
        <v>60</v>
      </c>
      <c r="F199" s="5">
        <v>54.9</v>
      </c>
      <c r="G199" s="5">
        <v>54.9</v>
      </c>
    </row>
    <row r="200" spans="1:7" x14ac:dyDescent="0.2">
      <c r="A200" s="94" t="s">
        <v>270</v>
      </c>
      <c r="B200" s="15" t="s">
        <v>83</v>
      </c>
      <c r="C200" s="15" t="s">
        <v>2</v>
      </c>
      <c r="D200" s="35"/>
      <c r="E200" s="15"/>
      <c r="F200" s="2">
        <f t="shared" ref="F200:G202" si="8">F201</f>
        <v>27400.399999999998</v>
      </c>
      <c r="G200" s="2">
        <f t="shared" si="8"/>
        <v>27400.399999999998</v>
      </c>
    </row>
    <row r="201" spans="1:7" x14ac:dyDescent="0.2">
      <c r="A201" s="24" t="s">
        <v>87</v>
      </c>
      <c r="B201" s="20" t="s">
        <v>83</v>
      </c>
      <c r="C201" s="20" t="s">
        <v>2</v>
      </c>
      <c r="D201" s="20" t="s">
        <v>194</v>
      </c>
      <c r="E201" s="18"/>
      <c r="F201" s="9">
        <f t="shared" si="8"/>
        <v>27400.399999999998</v>
      </c>
      <c r="G201" s="9">
        <f t="shared" si="8"/>
        <v>27400.399999999998</v>
      </c>
    </row>
    <row r="202" spans="1:7" ht="13.5" customHeight="1" x14ac:dyDescent="0.2">
      <c r="A202" s="24" t="s">
        <v>92</v>
      </c>
      <c r="B202" s="20" t="s">
        <v>83</v>
      </c>
      <c r="C202" s="20" t="s">
        <v>2</v>
      </c>
      <c r="D202" s="20" t="s">
        <v>198</v>
      </c>
      <c r="E202" s="20"/>
      <c r="F202" s="9">
        <f t="shared" si="8"/>
        <v>27400.399999999998</v>
      </c>
      <c r="G202" s="9">
        <f t="shared" si="8"/>
        <v>27400.399999999998</v>
      </c>
    </row>
    <row r="203" spans="1:7" ht="25.5" x14ac:dyDescent="0.2">
      <c r="A203" s="19" t="s">
        <v>77</v>
      </c>
      <c r="B203" s="18" t="s">
        <v>83</v>
      </c>
      <c r="C203" s="18" t="s">
        <v>2</v>
      </c>
      <c r="D203" s="18" t="s">
        <v>198</v>
      </c>
      <c r="E203" s="18"/>
      <c r="F203" s="5">
        <f>F204+F206+F208+F211</f>
        <v>27400.399999999998</v>
      </c>
      <c r="G203" s="5">
        <f>G204+G206+G208+G211</f>
        <v>27400.399999999998</v>
      </c>
    </row>
    <row r="204" spans="1:7" ht="76.5" x14ac:dyDescent="0.2">
      <c r="A204" s="19" t="s">
        <v>76</v>
      </c>
      <c r="B204" s="18" t="s">
        <v>83</v>
      </c>
      <c r="C204" s="18" t="s">
        <v>2</v>
      </c>
      <c r="D204" s="18" t="s">
        <v>198</v>
      </c>
      <c r="E204" s="18" t="s">
        <v>75</v>
      </c>
      <c r="F204" s="5">
        <f>F205</f>
        <v>5361.2</v>
      </c>
      <c r="G204" s="5">
        <f>G205</f>
        <v>5369.3</v>
      </c>
    </row>
    <row r="205" spans="1:7" ht="25.5" x14ac:dyDescent="0.2">
      <c r="A205" s="19" t="s">
        <v>74</v>
      </c>
      <c r="B205" s="18" t="s">
        <v>83</v>
      </c>
      <c r="C205" s="18" t="s">
        <v>2</v>
      </c>
      <c r="D205" s="18" t="s">
        <v>198</v>
      </c>
      <c r="E205" s="18" t="s">
        <v>73</v>
      </c>
      <c r="F205" s="5">
        <v>5361.2</v>
      </c>
      <c r="G205" s="5">
        <v>5369.3</v>
      </c>
    </row>
    <row r="206" spans="1:7" ht="25.5" x14ac:dyDescent="0.2">
      <c r="A206" s="19" t="s">
        <v>29</v>
      </c>
      <c r="B206" s="18" t="s">
        <v>83</v>
      </c>
      <c r="C206" s="18" t="s">
        <v>2</v>
      </c>
      <c r="D206" s="18" t="s">
        <v>198</v>
      </c>
      <c r="E206" s="18" t="s">
        <v>28</v>
      </c>
      <c r="F206" s="5">
        <f>F207</f>
        <v>8.1</v>
      </c>
      <c r="G206" s="5">
        <f>G207</f>
        <v>0</v>
      </c>
    </row>
    <row r="207" spans="1:7" ht="24.75" customHeight="1" x14ac:dyDescent="0.2">
      <c r="A207" s="19" t="s">
        <v>27</v>
      </c>
      <c r="B207" s="18" t="s">
        <v>83</v>
      </c>
      <c r="C207" s="18" t="s">
        <v>2</v>
      </c>
      <c r="D207" s="18" t="s">
        <v>198</v>
      </c>
      <c r="E207" s="18" t="s">
        <v>24</v>
      </c>
      <c r="F207" s="5">
        <v>8.1</v>
      </c>
      <c r="G207" s="5"/>
    </row>
    <row r="208" spans="1:7" ht="38.25" customHeight="1" x14ac:dyDescent="0.2">
      <c r="A208" s="27" t="s">
        <v>38</v>
      </c>
      <c r="B208" s="18" t="s">
        <v>83</v>
      </c>
      <c r="C208" s="18" t="s">
        <v>2</v>
      </c>
      <c r="D208" s="18" t="s">
        <v>198</v>
      </c>
      <c r="E208" s="18" t="s">
        <v>37</v>
      </c>
      <c r="F208" s="5">
        <f>F209+F210</f>
        <v>22031.1</v>
      </c>
      <c r="G208" s="5">
        <f>G209+G210</f>
        <v>22031.1</v>
      </c>
    </row>
    <row r="209" spans="1:7" ht="19.5" customHeight="1" x14ac:dyDescent="0.2">
      <c r="A209" s="34" t="s">
        <v>61</v>
      </c>
      <c r="B209" s="18" t="s">
        <v>83</v>
      </c>
      <c r="C209" s="18" t="s">
        <v>2</v>
      </c>
      <c r="D209" s="18" t="s">
        <v>198</v>
      </c>
      <c r="E209" s="18" t="s">
        <v>60</v>
      </c>
      <c r="F209" s="5">
        <v>6097.9</v>
      </c>
      <c r="G209" s="5">
        <v>6097.9</v>
      </c>
    </row>
    <row r="210" spans="1:7" ht="21.75" customHeight="1" x14ac:dyDescent="0.2">
      <c r="A210" s="19" t="s">
        <v>36</v>
      </c>
      <c r="B210" s="18" t="s">
        <v>83</v>
      </c>
      <c r="C210" s="18" t="s">
        <v>2</v>
      </c>
      <c r="D210" s="18" t="s">
        <v>198</v>
      </c>
      <c r="E210" s="18" t="s">
        <v>34</v>
      </c>
      <c r="F210" s="5">
        <v>15933.2</v>
      </c>
      <c r="G210" s="5">
        <v>15933.2</v>
      </c>
    </row>
    <row r="211" spans="1:7" x14ac:dyDescent="0.2">
      <c r="A211" s="19" t="s">
        <v>72</v>
      </c>
      <c r="B211" s="18" t="s">
        <v>83</v>
      </c>
      <c r="C211" s="18" t="s">
        <v>2</v>
      </c>
      <c r="D211" s="18" t="s">
        <v>198</v>
      </c>
      <c r="E211" s="18" t="s">
        <v>71</v>
      </c>
      <c r="F211" s="5">
        <f>F212</f>
        <v>0</v>
      </c>
      <c r="G211" s="5">
        <f>G212</f>
        <v>0</v>
      </c>
    </row>
    <row r="212" spans="1:7" ht="19.5" customHeight="1" x14ac:dyDescent="0.2">
      <c r="A212" s="19" t="s">
        <v>70</v>
      </c>
      <c r="B212" s="18" t="s">
        <v>83</v>
      </c>
      <c r="C212" s="18" t="s">
        <v>2</v>
      </c>
      <c r="D212" s="18" t="s">
        <v>198</v>
      </c>
      <c r="E212" s="18" t="s">
        <v>69</v>
      </c>
      <c r="F212" s="5"/>
      <c r="G212" s="5"/>
    </row>
    <row r="213" spans="1:7" ht="19.5" customHeight="1" x14ac:dyDescent="0.2">
      <c r="A213" s="17" t="s">
        <v>91</v>
      </c>
      <c r="B213" s="15" t="s">
        <v>83</v>
      </c>
      <c r="C213" s="15" t="s">
        <v>83</v>
      </c>
      <c r="D213" s="15"/>
      <c r="E213" s="15"/>
      <c r="F213" s="2">
        <f>F214+F228</f>
        <v>6344.5</v>
      </c>
      <c r="G213" s="2">
        <f>G214+G228</f>
        <v>6344.5</v>
      </c>
    </row>
    <row r="214" spans="1:7" ht="17.25" customHeight="1" x14ac:dyDescent="0.2">
      <c r="A214" s="24" t="s">
        <v>203</v>
      </c>
      <c r="B214" s="20" t="s">
        <v>83</v>
      </c>
      <c r="C214" s="20" t="s">
        <v>83</v>
      </c>
      <c r="D214" s="21" t="s">
        <v>204</v>
      </c>
      <c r="E214" s="15"/>
      <c r="F214" s="9">
        <f>F215+F218+F223</f>
        <v>2675.1999999999994</v>
      </c>
      <c r="G214" s="9">
        <f>G215+G218+G223</f>
        <v>2675.1999999999994</v>
      </c>
    </row>
    <row r="215" spans="1:7" ht="62.25" customHeight="1" x14ac:dyDescent="0.25">
      <c r="A215" s="24" t="s">
        <v>90</v>
      </c>
      <c r="B215" s="20" t="s">
        <v>83</v>
      </c>
      <c r="C215" s="20" t="s">
        <v>83</v>
      </c>
      <c r="D215" s="21" t="s">
        <v>689</v>
      </c>
      <c r="E215" s="33"/>
      <c r="F215" s="9">
        <f>F216</f>
        <v>9.6999999999999993</v>
      </c>
      <c r="G215" s="9">
        <f>G216</f>
        <v>9.6999999999999993</v>
      </c>
    </row>
    <row r="216" spans="1:7" ht="38.25" x14ac:dyDescent="0.2">
      <c r="A216" s="27" t="s">
        <v>38</v>
      </c>
      <c r="B216" s="18" t="s">
        <v>83</v>
      </c>
      <c r="C216" s="18" t="s">
        <v>83</v>
      </c>
      <c r="D216" s="28" t="s">
        <v>689</v>
      </c>
      <c r="E216" s="18" t="s">
        <v>37</v>
      </c>
      <c r="F216" s="5">
        <f>F217</f>
        <v>9.6999999999999993</v>
      </c>
      <c r="G216" s="5">
        <f>G217</f>
        <v>9.6999999999999993</v>
      </c>
    </row>
    <row r="217" spans="1:7" x14ac:dyDescent="0.2">
      <c r="A217" s="34" t="s">
        <v>36</v>
      </c>
      <c r="B217" s="18" t="s">
        <v>83</v>
      </c>
      <c r="C217" s="18" t="s">
        <v>83</v>
      </c>
      <c r="D217" s="28" t="s">
        <v>689</v>
      </c>
      <c r="E217" s="18" t="s">
        <v>34</v>
      </c>
      <c r="F217" s="5">
        <v>9.6999999999999993</v>
      </c>
      <c r="G217" s="5">
        <v>9.6999999999999993</v>
      </c>
    </row>
    <row r="218" spans="1:7" ht="94.5" customHeight="1" x14ac:dyDescent="0.2">
      <c r="A218" s="24" t="s">
        <v>205</v>
      </c>
      <c r="B218" s="20" t="s">
        <v>83</v>
      </c>
      <c r="C218" s="20" t="s">
        <v>83</v>
      </c>
      <c r="D218" s="21" t="s">
        <v>564</v>
      </c>
      <c r="E218" s="20"/>
      <c r="F218" s="9">
        <f>F219+F221</f>
        <v>2532.2999999999997</v>
      </c>
      <c r="G218" s="9">
        <f>G219+G221</f>
        <v>2532.2999999999997</v>
      </c>
    </row>
    <row r="219" spans="1:7" ht="30" customHeight="1" x14ac:dyDescent="0.2">
      <c r="A219" s="19" t="s">
        <v>29</v>
      </c>
      <c r="B219" s="18" t="s">
        <v>83</v>
      </c>
      <c r="C219" s="18" t="s">
        <v>83</v>
      </c>
      <c r="D219" s="28" t="s">
        <v>564</v>
      </c>
      <c r="E219" s="18" t="s">
        <v>28</v>
      </c>
      <c r="F219" s="5">
        <f>F220</f>
        <v>2152.1999999999998</v>
      </c>
      <c r="G219" s="5">
        <f>G220</f>
        <v>2152.1999999999998</v>
      </c>
    </row>
    <row r="220" spans="1:7" ht="26.25" customHeight="1" x14ac:dyDescent="0.2">
      <c r="A220" s="19" t="s">
        <v>27</v>
      </c>
      <c r="B220" s="18" t="s">
        <v>83</v>
      </c>
      <c r="C220" s="18" t="s">
        <v>83</v>
      </c>
      <c r="D220" s="28" t="s">
        <v>564</v>
      </c>
      <c r="E220" s="18" t="s">
        <v>24</v>
      </c>
      <c r="F220" s="5">
        <v>2152.1999999999998</v>
      </c>
      <c r="G220" s="5">
        <v>2152.1999999999998</v>
      </c>
    </row>
    <row r="221" spans="1:7" ht="39.75" customHeight="1" x14ac:dyDescent="0.2">
      <c r="A221" s="27" t="s">
        <v>38</v>
      </c>
      <c r="B221" s="18" t="s">
        <v>83</v>
      </c>
      <c r="C221" s="18" t="s">
        <v>83</v>
      </c>
      <c r="D221" s="28" t="s">
        <v>564</v>
      </c>
      <c r="E221" s="18" t="s">
        <v>37</v>
      </c>
      <c r="F221" s="5">
        <f>F222</f>
        <v>380.1</v>
      </c>
      <c r="G221" s="5">
        <f>G222</f>
        <v>380.1</v>
      </c>
    </row>
    <row r="222" spans="1:7" x14ac:dyDescent="0.2">
      <c r="A222" s="34" t="s">
        <v>61</v>
      </c>
      <c r="B222" s="18" t="s">
        <v>83</v>
      </c>
      <c r="C222" s="18" t="s">
        <v>83</v>
      </c>
      <c r="D222" s="28" t="s">
        <v>564</v>
      </c>
      <c r="E222" s="18" t="s">
        <v>60</v>
      </c>
      <c r="F222" s="5">
        <v>380.1</v>
      </c>
      <c r="G222" s="5">
        <v>380.1</v>
      </c>
    </row>
    <row r="223" spans="1:7" ht="94.5" customHeight="1" x14ac:dyDescent="0.2">
      <c r="A223" s="43" t="s">
        <v>207</v>
      </c>
      <c r="B223" s="20" t="s">
        <v>83</v>
      </c>
      <c r="C223" s="20" t="s">
        <v>83</v>
      </c>
      <c r="D223" s="21" t="s">
        <v>208</v>
      </c>
      <c r="E223" s="20"/>
      <c r="F223" s="9">
        <f>F224+F226</f>
        <v>133.19999999999999</v>
      </c>
      <c r="G223" s="9">
        <f>G224+G226</f>
        <v>133.19999999999999</v>
      </c>
    </row>
    <row r="224" spans="1:7" ht="23.25" customHeight="1" x14ac:dyDescent="0.2">
      <c r="A224" s="19" t="s">
        <v>29</v>
      </c>
      <c r="B224" s="18" t="s">
        <v>83</v>
      </c>
      <c r="C224" s="18" t="s">
        <v>83</v>
      </c>
      <c r="D224" s="28" t="s">
        <v>208</v>
      </c>
      <c r="E224" s="18" t="s">
        <v>28</v>
      </c>
      <c r="F224" s="5">
        <f>F225</f>
        <v>133.19999999999999</v>
      </c>
      <c r="G224" s="5">
        <f>G225</f>
        <v>133.19999999999999</v>
      </c>
    </row>
    <row r="225" spans="1:7" ht="25.5" x14ac:dyDescent="0.2">
      <c r="A225" s="19" t="s">
        <v>27</v>
      </c>
      <c r="B225" s="18" t="s">
        <v>83</v>
      </c>
      <c r="C225" s="18" t="s">
        <v>83</v>
      </c>
      <c r="D225" s="28" t="s">
        <v>208</v>
      </c>
      <c r="E225" s="18" t="s">
        <v>24</v>
      </c>
      <c r="F225" s="5">
        <v>133.19999999999999</v>
      </c>
      <c r="G225" s="5">
        <v>133.19999999999999</v>
      </c>
    </row>
    <row r="226" spans="1:7" ht="38.25" customHeight="1" x14ac:dyDescent="0.2">
      <c r="A226" s="27" t="s">
        <v>38</v>
      </c>
      <c r="B226" s="18" t="s">
        <v>83</v>
      </c>
      <c r="C226" s="18" t="s">
        <v>83</v>
      </c>
      <c r="D226" s="28" t="s">
        <v>208</v>
      </c>
      <c r="E226" s="18" t="s">
        <v>37</v>
      </c>
      <c r="F226" s="5">
        <f>F227</f>
        <v>0</v>
      </c>
      <c r="G226" s="5">
        <f>G227</f>
        <v>0</v>
      </c>
    </row>
    <row r="227" spans="1:7" x14ac:dyDescent="0.2">
      <c r="A227" s="34" t="s">
        <v>61</v>
      </c>
      <c r="B227" s="18" t="s">
        <v>83</v>
      </c>
      <c r="C227" s="18" t="s">
        <v>83</v>
      </c>
      <c r="D227" s="28" t="s">
        <v>208</v>
      </c>
      <c r="E227" s="18" t="s">
        <v>60</v>
      </c>
      <c r="F227" s="5">
        <v>0</v>
      </c>
      <c r="G227" s="5">
        <v>0</v>
      </c>
    </row>
    <row r="228" spans="1:7" ht="14.25" customHeight="1" x14ac:dyDescent="0.2">
      <c r="A228" s="24" t="s">
        <v>89</v>
      </c>
      <c r="B228" s="20" t="s">
        <v>83</v>
      </c>
      <c r="C228" s="20" t="s">
        <v>83</v>
      </c>
      <c r="D228" s="20" t="s">
        <v>209</v>
      </c>
      <c r="E228" s="20"/>
      <c r="F228" s="9">
        <f>F229</f>
        <v>3669.3</v>
      </c>
      <c r="G228" s="9">
        <f>G229</f>
        <v>3669.3</v>
      </c>
    </row>
    <row r="229" spans="1:7" ht="14.25" customHeight="1" x14ac:dyDescent="0.2">
      <c r="A229" s="24" t="s">
        <v>210</v>
      </c>
      <c r="B229" s="20" t="s">
        <v>83</v>
      </c>
      <c r="C229" s="20" t="s">
        <v>83</v>
      </c>
      <c r="D229" s="20" t="s">
        <v>211</v>
      </c>
      <c r="E229" s="20"/>
      <c r="F229" s="9">
        <f>F230+F232+F234</f>
        <v>3669.3</v>
      </c>
      <c r="G229" s="9">
        <f>G230+G232+G234</f>
        <v>3669.3</v>
      </c>
    </row>
    <row r="230" spans="1:7" ht="76.5" x14ac:dyDescent="0.2">
      <c r="A230" s="19" t="s">
        <v>76</v>
      </c>
      <c r="B230" s="18" t="s">
        <v>83</v>
      </c>
      <c r="C230" s="18" t="s">
        <v>83</v>
      </c>
      <c r="D230" s="18" t="s">
        <v>211</v>
      </c>
      <c r="E230" s="18" t="s">
        <v>75</v>
      </c>
      <c r="F230" s="5">
        <f>F231</f>
        <v>3609.5</v>
      </c>
      <c r="G230" s="5">
        <f>G231</f>
        <v>3669.3</v>
      </c>
    </row>
    <row r="231" spans="1:7" ht="25.5" x14ac:dyDescent="0.2">
      <c r="A231" s="19" t="s">
        <v>74</v>
      </c>
      <c r="B231" s="18" t="s">
        <v>83</v>
      </c>
      <c r="C231" s="18" t="s">
        <v>83</v>
      </c>
      <c r="D231" s="18" t="s">
        <v>211</v>
      </c>
      <c r="E231" s="18" t="s">
        <v>73</v>
      </c>
      <c r="F231" s="5">
        <v>3609.5</v>
      </c>
      <c r="G231" s="5">
        <v>3669.3</v>
      </c>
    </row>
    <row r="232" spans="1:7" ht="25.5" x14ac:dyDescent="0.2">
      <c r="A232" s="19" t="s">
        <v>29</v>
      </c>
      <c r="B232" s="18" t="s">
        <v>83</v>
      </c>
      <c r="C232" s="18" t="s">
        <v>83</v>
      </c>
      <c r="D232" s="18" t="s">
        <v>211</v>
      </c>
      <c r="E232" s="18" t="s">
        <v>28</v>
      </c>
      <c r="F232" s="5">
        <f>F233</f>
        <v>59.8</v>
      </c>
      <c r="G232" s="5">
        <f>G233</f>
        <v>0</v>
      </c>
    </row>
    <row r="233" spans="1:7" ht="28.5" customHeight="1" x14ac:dyDescent="0.2">
      <c r="A233" s="19" t="s">
        <v>27</v>
      </c>
      <c r="B233" s="18" t="s">
        <v>83</v>
      </c>
      <c r="C233" s="18" t="s">
        <v>83</v>
      </c>
      <c r="D233" s="18" t="s">
        <v>211</v>
      </c>
      <c r="E233" s="18" t="s">
        <v>24</v>
      </c>
      <c r="F233" s="5">
        <v>59.8</v>
      </c>
      <c r="G233" s="5"/>
    </row>
    <row r="234" spans="1:7" ht="20.25" customHeight="1" x14ac:dyDescent="0.2">
      <c r="A234" s="19" t="s">
        <v>72</v>
      </c>
      <c r="B234" s="18" t="s">
        <v>83</v>
      </c>
      <c r="C234" s="18" t="s">
        <v>83</v>
      </c>
      <c r="D234" s="18" t="s">
        <v>211</v>
      </c>
      <c r="E234" s="18" t="s">
        <v>71</v>
      </c>
      <c r="F234" s="5">
        <f>F235</f>
        <v>0</v>
      </c>
      <c r="G234" s="5">
        <f>G235</f>
        <v>0</v>
      </c>
    </row>
    <row r="235" spans="1:7" ht="18" customHeight="1" x14ac:dyDescent="0.2">
      <c r="A235" s="19" t="s">
        <v>70</v>
      </c>
      <c r="B235" s="18" t="s">
        <v>83</v>
      </c>
      <c r="C235" s="18" t="s">
        <v>83</v>
      </c>
      <c r="D235" s="18" t="s">
        <v>211</v>
      </c>
      <c r="E235" s="18" t="s">
        <v>69</v>
      </c>
      <c r="F235" s="5"/>
      <c r="G235" s="5"/>
    </row>
    <row r="236" spans="1:7" ht="15" customHeight="1" x14ac:dyDescent="0.2">
      <c r="A236" s="42" t="s">
        <v>88</v>
      </c>
      <c r="B236" s="15" t="s">
        <v>83</v>
      </c>
      <c r="C236" s="15" t="s">
        <v>82</v>
      </c>
      <c r="D236" s="15"/>
      <c r="E236" s="15"/>
      <c r="F236" s="2">
        <f>F237</f>
        <v>14201.3</v>
      </c>
      <c r="G236" s="2">
        <f>G237</f>
        <v>14201.3</v>
      </c>
    </row>
    <row r="237" spans="1:7" x14ac:dyDescent="0.2">
      <c r="A237" s="24" t="s">
        <v>87</v>
      </c>
      <c r="B237" s="20" t="s">
        <v>83</v>
      </c>
      <c r="C237" s="20" t="s">
        <v>82</v>
      </c>
      <c r="D237" s="20" t="s">
        <v>194</v>
      </c>
      <c r="E237" s="18"/>
      <c r="F237" s="9">
        <f>F238+F247+F250+F253+F256+F259</f>
        <v>14201.3</v>
      </c>
      <c r="G237" s="9">
        <f>G238+G247+G250+G253+G256+G259</f>
        <v>14201.3</v>
      </c>
    </row>
    <row r="238" spans="1:7" x14ac:dyDescent="0.2">
      <c r="A238" s="24" t="s">
        <v>86</v>
      </c>
      <c r="B238" s="20" t="s">
        <v>83</v>
      </c>
      <c r="C238" s="20" t="s">
        <v>82</v>
      </c>
      <c r="D238" s="20" t="s">
        <v>212</v>
      </c>
      <c r="E238" s="18"/>
      <c r="F238" s="9">
        <f>F239+F241+F243+F245</f>
        <v>13559.4</v>
      </c>
      <c r="G238" s="9">
        <f>G239+G241+G243+G245</f>
        <v>13559.4</v>
      </c>
    </row>
    <row r="239" spans="1:7" ht="76.5" x14ac:dyDescent="0.2">
      <c r="A239" s="19" t="s">
        <v>76</v>
      </c>
      <c r="B239" s="18" t="s">
        <v>83</v>
      </c>
      <c r="C239" s="18" t="s">
        <v>82</v>
      </c>
      <c r="D239" s="18" t="s">
        <v>212</v>
      </c>
      <c r="E239" s="18" t="s">
        <v>75</v>
      </c>
      <c r="F239" s="5">
        <f>F240</f>
        <v>3526.3</v>
      </c>
      <c r="G239" s="5">
        <f>G240</f>
        <v>3532.1</v>
      </c>
    </row>
    <row r="240" spans="1:7" ht="34.5" customHeight="1" x14ac:dyDescent="0.2">
      <c r="A240" s="19" t="s">
        <v>74</v>
      </c>
      <c r="B240" s="18" t="s">
        <v>83</v>
      </c>
      <c r="C240" s="18" t="s">
        <v>82</v>
      </c>
      <c r="D240" s="18" t="s">
        <v>212</v>
      </c>
      <c r="E240" s="18" t="s">
        <v>73</v>
      </c>
      <c r="F240" s="5">
        <v>3526.3</v>
      </c>
      <c r="G240" s="5">
        <v>3532.1</v>
      </c>
    </row>
    <row r="241" spans="1:7" ht="25.5" customHeight="1" x14ac:dyDescent="0.2">
      <c r="A241" s="19" t="s">
        <v>29</v>
      </c>
      <c r="B241" s="18" t="s">
        <v>83</v>
      </c>
      <c r="C241" s="18" t="s">
        <v>82</v>
      </c>
      <c r="D241" s="18" t="s">
        <v>212</v>
      </c>
      <c r="E241" s="18" t="s">
        <v>28</v>
      </c>
      <c r="F241" s="5">
        <f>F242</f>
        <v>5.8</v>
      </c>
      <c r="G241" s="5">
        <f>G242</f>
        <v>0</v>
      </c>
    </row>
    <row r="242" spans="1:7" ht="25.5" customHeight="1" x14ac:dyDescent="0.2">
      <c r="A242" s="19" t="s">
        <v>27</v>
      </c>
      <c r="B242" s="18" t="s">
        <v>83</v>
      </c>
      <c r="C242" s="18" t="s">
        <v>82</v>
      </c>
      <c r="D242" s="18" t="s">
        <v>212</v>
      </c>
      <c r="E242" s="18" t="s">
        <v>24</v>
      </c>
      <c r="F242" s="5">
        <v>5.8</v>
      </c>
      <c r="G242" s="5"/>
    </row>
    <row r="243" spans="1:7" ht="40.5" customHeight="1" x14ac:dyDescent="0.2">
      <c r="A243" s="27" t="s">
        <v>38</v>
      </c>
      <c r="B243" s="18" t="s">
        <v>83</v>
      </c>
      <c r="C243" s="18" t="s">
        <v>82</v>
      </c>
      <c r="D243" s="18" t="s">
        <v>212</v>
      </c>
      <c r="E243" s="18" t="s">
        <v>37</v>
      </c>
      <c r="F243" s="5">
        <f>F244</f>
        <v>10027.299999999999</v>
      </c>
      <c r="G243" s="5">
        <f>G244</f>
        <v>10027.299999999999</v>
      </c>
    </row>
    <row r="244" spans="1:7" ht="14.25" customHeight="1" x14ac:dyDescent="0.2">
      <c r="A244" s="34" t="s">
        <v>61</v>
      </c>
      <c r="B244" s="18" t="s">
        <v>83</v>
      </c>
      <c r="C244" s="18" t="s">
        <v>82</v>
      </c>
      <c r="D244" s="18" t="s">
        <v>212</v>
      </c>
      <c r="E244" s="18" t="s">
        <v>60</v>
      </c>
      <c r="F244" s="5">
        <v>10027.299999999999</v>
      </c>
      <c r="G244" s="5">
        <v>10027.299999999999</v>
      </c>
    </row>
    <row r="245" spans="1:7" x14ac:dyDescent="0.2">
      <c r="A245" s="19" t="s">
        <v>72</v>
      </c>
      <c r="B245" s="18" t="s">
        <v>83</v>
      </c>
      <c r="C245" s="18" t="s">
        <v>82</v>
      </c>
      <c r="D245" s="18" t="s">
        <v>212</v>
      </c>
      <c r="E245" s="18" t="s">
        <v>71</v>
      </c>
      <c r="F245" s="5">
        <f>F246</f>
        <v>0</v>
      </c>
      <c r="G245" s="5">
        <f>G246</f>
        <v>0</v>
      </c>
    </row>
    <row r="246" spans="1:7" x14ac:dyDescent="0.2">
      <c r="A246" s="19" t="s">
        <v>70</v>
      </c>
      <c r="B246" s="18" t="s">
        <v>83</v>
      </c>
      <c r="C246" s="18" t="s">
        <v>82</v>
      </c>
      <c r="D246" s="18" t="s">
        <v>212</v>
      </c>
      <c r="E246" s="18" t="s">
        <v>69</v>
      </c>
      <c r="F246" s="5"/>
      <c r="G246" s="5"/>
    </row>
    <row r="247" spans="1:7" ht="15.75" customHeight="1" x14ac:dyDescent="0.2">
      <c r="A247" s="24" t="s">
        <v>85</v>
      </c>
      <c r="B247" s="20" t="s">
        <v>83</v>
      </c>
      <c r="C247" s="20" t="s">
        <v>82</v>
      </c>
      <c r="D247" s="20" t="s">
        <v>213</v>
      </c>
      <c r="E247" s="20"/>
      <c r="F247" s="9">
        <f>F248</f>
        <v>0</v>
      </c>
      <c r="G247" s="9">
        <f>G248</f>
        <v>0</v>
      </c>
    </row>
    <row r="248" spans="1:7" ht="25.5" x14ac:dyDescent="0.2">
      <c r="A248" s="19" t="s">
        <v>29</v>
      </c>
      <c r="B248" s="18" t="s">
        <v>83</v>
      </c>
      <c r="C248" s="18" t="s">
        <v>82</v>
      </c>
      <c r="D248" s="18" t="s">
        <v>213</v>
      </c>
      <c r="E248" s="18" t="s">
        <v>28</v>
      </c>
      <c r="F248" s="5">
        <f>F249</f>
        <v>0</v>
      </c>
      <c r="G248" s="5">
        <f>G249</f>
        <v>0</v>
      </c>
    </row>
    <row r="249" spans="1:7" ht="25.5" customHeight="1" x14ac:dyDescent="0.2">
      <c r="A249" s="19" t="s">
        <v>27</v>
      </c>
      <c r="B249" s="18" t="s">
        <v>83</v>
      </c>
      <c r="C249" s="18" t="s">
        <v>82</v>
      </c>
      <c r="D249" s="18" t="s">
        <v>213</v>
      </c>
      <c r="E249" s="18" t="s">
        <v>24</v>
      </c>
      <c r="F249" s="5">
        <v>0</v>
      </c>
      <c r="G249" s="5">
        <v>0</v>
      </c>
    </row>
    <row r="250" spans="1:7" ht="50.25" customHeight="1" x14ac:dyDescent="0.2">
      <c r="A250" s="24" t="s">
        <v>565</v>
      </c>
      <c r="B250" s="20" t="s">
        <v>83</v>
      </c>
      <c r="C250" s="20" t="s">
        <v>82</v>
      </c>
      <c r="D250" s="20" t="s">
        <v>566</v>
      </c>
      <c r="E250" s="18"/>
      <c r="F250" s="5">
        <f>F251</f>
        <v>110</v>
      </c>
      <c r="G250" s="5">
        <f>G251</f>
        <v>110</v>
      </c>
    </row>
    <row r="251" spans="1:7" ht="28.5" customHeight="1" x14ac:dyDescent="0.2">
      <c r="A251" s="19" t="s">
        <v>29</v>
      </c>
      <c r="B251" s="18" t="s">
        <v>83</v>
      </c>
      <c r="C251" s="18" t="s">
        <v>82</v>
      </c>
      <c r="D251" s="18" t="s">
        <v>566</v>
      </c>
      <c r="E251" s="18" t="s">
        <v>28</v>
      </c>
      <c r="F251" s="5">
        <f>F252</f>
        <v>110</v>
      </c>
      <c r="G251" s="5">
        <f>G252</f>
        <v>110</v>
      </c>
    </row>
    <row r="252" spans="1:7" ht="31.5" customHeight="1" x14ac:dyDescent="0.2">
      <c r="A252" s="19" t="s">
        <v>27</v>
      </c>
      <c r="B252" s="18" t="s">
        <v>83</v>
      </c>
      <c r="C252" s="18" t="s">
        <v>82</v>
      </c>
      <c r="D252" s="18" t="s">
        <v>566</v>
      </c>
      <c r="E252" s="18" t="s">
        <v>24</v>
      </c>
      <c r="F252" s="5">
        <v>110</v>
      </c>
      <c r="G252" s="5">
        <v>110</v>
      </c>
    </row>
    <row r="253" spans="1:7" ht="76.5" customHeight="1" x14ac:dyDescent="0.2">
      <c r="A253" s="37" t="s">
        <v>688</v>
      </c>
      <c r="B253" s="20" t="s">
        <v>83</v>
      </c>
      <c r="C253" s="20" t="s">
        <v>82</v>
      </c>
      <c r="D253" s="20" t="s">
        <v>568</v>
      </c>
      <c r="E253" s="20"/>
      <c r="F253" s="9">
        <f>F254</f>
        <v>5.6</v>
      </c>
      <c r="G253" s="9">
        <f>G254</f>
        <v>5.6</v>
      </c>
    </row>
    <row r="254" spans="1:7" ht="25.5" x14ac:dyDescent="0.2">
      <c r="A254" s="19" t="s">
        <v>29</v>
      </c>
      <c r="B254" s="18" t="s">
        <v>83</v>
      </c>
      <c r="C254" s="18" t="s">
        <v>82</v>
      </c>
      <c r="D254" s="18" t="s">
        <v>568</v>
      </c>
      <c r="E254" s="18" t="s">
        <v>28</v>
      </c>
      <c r="F254" s="5">
        <f>F255</f>
        <v>5.6</v>
      </c>
      <c r="G254" s="5">
        <f>G255</f>
        <v>5.6</v>
      </c>
    </row>
    <row r="255" spans="1:7" ht="25.5" x14ac:dyDescent="0.2">
      <c r="A255" s="19" t="s">
        <v>27</v>
      </c>
      <c r="B255" s="18" t="s">
        <v>83</v>
      </c>
      <c r="C255" s="18" t="s">
        <v>82</v>
      </c>
      <c r="D255" s="18" t="s">
        <v>568</v>
      </c>
      <c r="E255" s="18" t="s">
        <v>24</v>
      </c>
      <c r="F255" s="5">
        <v>5.6</v>
      </c>
      <c r="G255" s="5">
        <v>5.6</v>
      </c>
    </row>
    <row r="256" spans="1:7" ht="101.25" customHeight="1" x14ac:dyDescent="0.2">
      <c r="A256" s="84" t="s">
        <v>218</v>
      </c>
      <c r="B256" s="26" t="s">
        <v>83</v>
      </c>
      <c r="C256" s="26" t="s">
        <v>82</v>
      </c>
      <c r="D256" s="20" t="s">
        <v>219</v>
      </c>
      <c r="E256" s="20"/>
      <c r="F256" s="32">
        <f>F257</f>
        <v>500</v>
      </c>
      <c r="G256" s="32">
        <f>G257</f>
        <v>500</v>
      </c>
    </row>
    <row r="257" spans="1:7" ht="27.75" customHeight="1" x14ac:dyDescent="0.2">
      <c r="A257" s="19" t="s">
        <v>29</v>
      </c>
      <c r="B257" s="25" t="s">
        <v>83</v>
      </c>
      <c r="C257" s="25" t="s">
        <v>82</v>
      </c>
      <c r="D257" s="18" t="s">
        <v>219</v>
      </c>
      <c r="E257" s="18" t="s">
        <v>28</v>
      </c>
      <c r="F257" s="30">
        <f>F258</f>
        <v>500</v>
      </c>
      <c r="G257" s="30">
        <f>G258</f>
        <v>500</v>
      </c>
    </row>
    <row r="258" spans="1:7" ht="25.5" x14ac:dyDescent="0.2">
      <c r="A258" s="19" t="s">
        <v>27</v>
      </c>
      <c r="B258" s="25" t="s">
        <v>83</v>
      </c>
      <c r="C258" s="25" t="s">
        <v>82</v>
      </c>
      <c r="D258" s="18" t="s">
        <v>219</v>
      </c>
      <c r="E258" s="18" t="s">
        <v>24</v>
      </c>
      <c r="F258" s="30">
        <v>500</v>
      </c>
      <c r="G258" s="30">
        <v>500</v>
      </c>
    </row>
    <row r="259" spans="1:7" ht="102" x14ac:dyDescent="0.2">
      <c r="A259" s="84" t="s">
        <v>220</v>
      </c>
      <c r="B259" s="20" t="s">
        <v>83</v>
      </c>
      <c r="C259" s="20" t="s">
        <v>82</v>
      </c>
      <c r="D259" s="20" t="s">
        <v>221</v>
      </c>
      <c r="E259" s="20"/>
      <c r="F259" s="9">
        <f>F260</f>
        <v>26.3</v>
      </c>
      <c r="G259" s="9">
        <f>G260</f>
        <v>26.3</v>
      </c>
    </row>
    <row r="260" spans="1:7" ht="25.5" x14ac:dyDescent="0.2">
      <c r="A260" s="19" t="s">
        <v>29</v>
      </c>
      <c r="B260" s="18" t="s">
        <v>83</v>
      </c>
      <c r="C260" s="18" t="s">
        <v>82</v>
      </c>
      <c r="D260" s="18" t="s">
        <v>221</v>
      </c>
      <c r="E260" s="18" t="s">
        <v>28</v>
      </c>
      <c r="F260" s="5">
        <f>F261</f>
        <v>26.3</v>
      </c>
      <c r="G260" s="5">
        <f>G261</f>
        <v>26.3</v>
      </c>
    </row>
    <row r="261" spans="1:7" ht="25.5" x14ac:dyDescent="0.2">
      <c r="A261" s="19" t="s">
        <v>27</v>
      </c>
      <c r="B261" s="18" t="s">
        <v>83</v>
      </c>
      <c r="C261" s="18" t="s">
        <v>82</v>
      </c>
      <c r="D261" s="18" t="s">
        <v>221</v>
      </c>
      <c r="E261" s="18" t="s">
        <v>24</v>
      </c>
      <c r="F261" s="5">
        <v>26.3</v>
      </c>
      <c r="G261" s="5">
        <v>26.3</v>
      </c>
    </row>
    <row r="262" spans="1:7" x14ac:dyDescent="0.2">
      <c r="A262" s="17" t="s">
        <v>81</v>
      </c>
      <c r="B262" s="15" t="s">
        <v>68</v>
      </c>
      <c r="C262" s="15" t="s">
        <v>11</v>
      </c>
      <c r="D262" s="15"/>
      <c r="E262" s="15"/>
      <c r="F262" s="2">
        <f>F263</f>
        <v>52862.3</v>
      </c>
      <c r="G262" s="2">
        <f>G263</f>
        <v>12869.300000000001</v>
      </c>
    </row>
    <row r="263" spans="1:7" x14ac:dyDescent="0.2">
      <c r="A263" s="24" t="s">
        <v>80</v>
      </c>
      <c r="B263" s="20" t="s">
        <v>68</v>
      </c>
      <c r="C263" s="20" t="s">
        <v>11</v>
      </c>
      <c r="D263" s="20" t="s">
        <v>225</v>
      </c>
      <c r="E263" s="20"/>
      <c r="F263" s="9">
        <f>F264+F267+F274+F279</f>
        <v>52862.3</v>
      </c>
      <c r="G263" s="9">
        <f>G264+G267+G274+G279</f>
        <v>12869.300000000001</v>
      </c>
    </row>
    <row r="264" spans="1:7" ht="25.5" x14ac:dyDescent="0.2">
      <c r="A264" s="24" t="s">
        <v>79</v>
      </c>
      <c r="B264" s="20" t="s">
        <v>68</v>
      </c>
      <c r="C264" s="20" t="s">
        <v>11</v>
      </c>
      <c r="D264" s="20" t="s">
        <v>226</v>
      </c>
      <c r="E264" s="20"/>
      <c r="F264" s="9">
        <f>F265</f>
        <v>11348.6</v>
      </c>
      <c r="G264" s="9">
        <f>G265</f>
        <v>8405.4</v>
      </c>
    </row>
    <row r="265" spans="1:7" ht="38.25" x14ac:dyDescent="0.2">
      <c r="A265" s="27" t="s">
        <v>38</v>
      </c>
      <c r="B265" s="18" t="s">
        <v>68</v>
      </c>
      <c r="C265" s="18" t="s">
        <v>11</v>
      </c>
      <c r="D265" s="18" t="s">
        <v>226</v>
      </c>
      <c r="E265" s="18" t="s">
        <v>37</v>
      </c>
      <c r="F265" s="5">
        <f>F266</f>
        <v>11348.6</v>
      </c>
      <c r="G265" s="5">
        <f>G266</f>
        <v>8405.4</v>
      </c>
    </row>
    <row r="266" spans="1:7" x14ac:dyDescent="0.2">
      <c r="A266" s="19" t="s">
        <v>36</v>
      </c>
      <c r="B266" s="18" t="s">
        <v>68</v>
      </c>
      <c r="C266" s="18" t="s">
        <v>11</v>
      </c>
      <c r="D266" s="18" t="s">
        <v>226</v>
      </c>
      <c r="E266" s="18" t="s">
        <v>34</v>
      </c>
      <c r="F266" s="5">
        <v>11348.6</v>
      </c>
      <c r="G266" s="5">
        <v>8405.4</v>
      </c>
    </row>
    <row r="267" spans="1:7" x14ac:dyDescent="0.2">
      <c r="A267" s="24" t="s">
        <v>78</v>
      </c>
      <c r="B267" s="20" t="s">
        <v>68</v>
      </c>
      <c r="C267" s="20" t="s">
        <v>11</v>
      </c>
      <c r="D267" s="20" t="s">
        <v>227</v>
      </c>
      <c r="E267" s="20"/>
      <c r="F267" s="9">
        <f>F268+F270+F272</f>
        <v>1520.7</v>
      </c>
      <c r="G267" s="9">
        <f>G268+G270+G272</f>
        <v>1520.7</v>
      </c>
    </row>
    <row r="268" spans="1:7" ht="76.5" x14ac:dyDescent="0.2">
      <c r="A268" s="19" t="s">
        <v>76</v>
      </c>
      <c r="B268" s="18" t="s">
        <v>68</v>
      </c>
      <c r="C268" s="18" t="s">
        <v>11</v>
      </c>
      <c r="D268" s="18" t="s">
        <v>227</v>
      </c>
      <c r="E268" s="18" t="s">
        <v>75</v>
      </c>
      <c r="F268" s="5">
        <f>F269</f>
        <v>1520.4</v>
      </c>
      <c r="G268" s="5">
        <f>G269</f>
        <v>1520.7</v>
      </c>
    </row>
    <row r="269" spans="1:7" ht="25.5" x14ac:dyDescent="0.2">
      <c r="A269" s="19" t="s">
        <v>74</v>
      </c>
      <c r="B269" s="18" t="s">
        <v>68</v>
      </c>
      <c r="C269" s="18" t="s">
        <v>11</v>
      </c>
      <c r="D269" s="18" t="s">
        <v>227</v>
      </c>
      <c r="E269" s="18" t="s">
        <v>73</v>
      </c>
      <c r="F269" s="5">
        <v>1520.4</v>
      </c>
      <c r="G269" s="5">
        <v>1520.7</v>
      </c>
    </row>
    <row r="270" spans="1:7" ht="25.5" x14ac:dyDescent="0.2">
      <c r="A270" s="19" t="s">
        <v>29</v>
      </c>
      <c r="B270" s="18" t="s">
        <v>68</v>
      </c>
      <c r="C270" s="18" t="s">
        <v>11</v>
      </c>
      <c r="D270" s="18" t="s">
        <v>227</v>
      </c>
      <c r="E270" s="18" t="s">
        <v>28</v>
      </c>
      <c r="F270" s="5">
        <f>F271</f>
        <v>0.3</v>
      </c>
      <c r="G270" s="5">
        <f>G271</f>
        <v>0</v>
      </c>
    </row>
    <row r="271" spans="1:7" ht="25.5" customHeight="1" x14ac:dyDescent="0.2">
      <c r="A271" s="19" t="s">
        <v>27</v>
      </c>
      <c r="B271" s="18" t="s">
        <v>68</v>
      </c>
      <c r="C271" s="18" t="s">
        <v>11</v>
      </c>
      <c r="D271" s="18" t="s">
        <v>227</v>
      </c>
      <c r="E271" s="18" t="s">
        <v>24</v>
      </c>
      <c r="F271" s="5">
        <v>0.3</v>
      </c>
      <c r="G271" s="5"/>
    </row>
    <row r="272" spans="1:7" ht="18" customHeight="1" x14ac:dyDescent="0.2">
      <c r="A272" s="19" t="s">
        <v>72</v>
      </c>
      <c r="B272" s="18" t="s">
        <v>68</v>
      </c>
      <c r="C272" s="18" t="s">
        <v>11</v>
      </c>
      <c r="D272" s="18" t="s">
        <v>227</v>
      </c>
      <c r="E272" s="18" t="s">
        <v>71</v>
      </c>
      <c r="F272" s="5">
        <f>F273</f>
        <v>0</v>
      </c>
      <c r="G272" s="5">
        <f>G273</f>
        <v>0</v>
      </c>
    </row>
    <row r="273" spans="1:7" ht="18" customHeight="1" x14ac:dyDescent="0.2">
      <c r="A273" s="19" t="s">
        <v>70</v>
      </c>
      <c r="B273" s="18" t="s">
        <v>68</v>
      </c>
      <c r="C273" s="18" t="s">
        <v>11</v>
      </c>
      <c r="D273" s="18" t="s">
        <v>227</v>
      </c>
      <c r="E273" s="18" t="s">
        <v>69</v>
      </c>
      <c r="F273" s="5"/>
      <c r="G273" s="5"/>
    </row>
    <row r="274" spans="1:7" ht="54" customHeight="1" x14ac:dyDescent="0.2">
      <c r="A274" s="24" t="s">
        <v>687</v>
      </c>
      <c r="B274" s="20" t="s">
        <v>68</v>
      </c>
      <c r="C274" s="20" t="s">
        <v>11</v>
      </c>
      <c r="D274" s="20" t="s">
        <v>596</v>
      </c>
      <c r="E274" s="20"/>
      <c r="F274" s="5">
        <f>F277+F275</f>
        <v>39602.300000000003</v>
      </c>
      <c r="G274" s="5">
        <f>G277+G275</f>
        <v>2923</v>
      </c>
    </row>
    <row r="275" spans="1:7" ht="29.25" customHeight="1" x14ac:dyDescent="0.2">
      <c r="A275" s="19" t="s">
        <v>29</v>
      </c>
      <c r="B275" s="18" t="s">
        <v>68</v>
      </c>
      <c r="C275" s="18" t="s">
        <v>11</v>
      </c>
      <c r="D275" s="18" t="s">
        <v>596</v>
      </c>
      <c r="E275" s="18" t="s">
        <v>28</v>
      </c>
      <c r="F275" s="5">
        <f>F276</f>
        <v>923</v>
      </c>
      <c r="G275" s="5">
        <f>G276</f>
        <v>923</v>
      </c>
    </row>
    <row r="276" spans="1:7" ht="30.75" customHeight="1" x14ac:dyDescent="0.2">
      <c r="A276" s="19" t="s">
        <v>27</v>
      </c>
      <c r="B276" s="18" t="s">
        <v>68</v>
      </c>
      <c r="C276" s="18" t="s">
        <v>11</v>
      </c>
      <c r="D276" s="18" t="s">
        <v>596</v>
      </c>
      <c r="E276" s="18" t="s">
        <v>24</v>
      </c>
      <c r="F276" s="5">
        <v>923</v>
      </c>
      <c r="G276" s="5">
        <v>923</v>
      </c>
    </row>
    <row r="277" spans="1:7" ht="36.75" customHeight="1" x14ac:dyDescent="0.2">
      <c r="A277" s="19" t="s">
        <v>107</v>
      </c>
      <c r="B277" s="18" t="s">
        <v>68</v>
      </c>
      <c r="C277" s="18" t="s">
        <v>11</v>
      </c>
      <c r="D277" s="18" t="s">
        <v>596</v>
      </c>
      <c r="E277" s="18" t="s">
        <v>97</v>
      </c>
      <c r="F277" s="5">
        <f>F278</f>
        <v>38679.300000000003</v>
      </c>
      <c r="G277" s="5">
        <f>G278</f>
        <v>2000</v>
      </c>
    </row>
    <row r="278" spans="1:7" x14ac:dyDescent="0.2">
      <c r="A278" s="19" t="s">
        <v>96</v>
      </c>
      <c r="B278" s="18" t="s">
        <v>68</v>
      </c>
      <c r="C278" s="18" t="s">
        <v>11</v>
      </c>
      <c r="D278" s="18" t="s">
        <v>596</v>
      </c>
      <c r="E278" s="18" t="s">
        <v>95</v>
      </c>
      <c r="F278" s="5">
        <v>38679.300000000003</v>
      </c>
      <c r="G278" s="5">
        <v>2000</v>
      </c>
    </row>
    <row r="279" spans="1:7" ht="58.5" customHeight="1" x14ac:dyDescent="0.2">
      <c r="A279" s="24" t="s">
        <v>686</v>
      </c>
      <c r="B279" s="20" t="s">
        <v>68</v>
      </c>
      <c r="C279" s="20" t="s">
        <v>11</v>
      </c>
      <c r="D279" s="20" t="s">
        <v>598</v>
      </c>
      <c r="E279" s="18"/>
      <c r="F279" s="5">
        <f>F280</f>
        <v>390.7</v>
      </c>
      <c r="G279" s="5">
        <f>G280</f>
        <v>20.2</v>
      </c>
    </row>
    <row r="280" spans="1:7" ht="40.5" customHeight="1" x14ac:dyDescent="0.2">
      <c r="A280" s="19" t="s">
        <v>107</v>
      </c>
      <c r="B280" s="18" t="s">
        <v>68</v>
      </c>
      <c r="C280" s="18" t="s">
        <v>11</v>
      </c>
      <c r="D280" s="18" t="s">
        <v>598</v>
      </c>
      <c r="E280" s="18" t="s">
        <v>97</v>
      </c>
      <c r="F280" s="5">
        <f>F281</f>
        <v>390.7</v>
      </c>
      <c r="G280" s="5">
        <f>G281</f>
        <v>20.2</v>
      </c>
    </row>
    <row r="281" spans="1:7" ht="21" customHeight="1" x14ac:dyDescent="0.2">
      <c r="A281" s="19" t="s">
        <v>96</v>
      </c>
      <c r="B281" s="18" t="s">
        <v>68</v>
      </c>
      <c r="C281" s="18" t="s">
        <v>11</v>
      </c>
      <c r="D281" s="18" t="s">
        <v>598</v>
      </c>
      <c r="E281" s="18" t="s">
        <v>95</v>
      </c>
      <c r="F281" s="5">
        <v>390.7</v>
      </c>
      <c r="G281" s="5">
        <v>20.2</v>
      </c>
    </row>
    <row r="282" spans="1:7" ht="16.5" customHeight="1" x14ac:dyDescent="0.2">
      <c r="A282" s="17" t="s">
        <v>67</v>
      </c>
      <c r="B282" s="15">
        <v>10</v>
      </c>
      <c r="C282" s="15"/>
      <c r="D282" s="15"/>
      <c r="E282" s="15"/>
      <c r="F282" s="2">
        <f>F288+F292+F297+F309+F283</f>
        <v>86168.4</v>
      </c>
      <c r="G282" s="2">
        <f>G288+G292+G297+G309+G283</f>
        <v>86197.4</v>
      </c>
    </row>
    <row r="283" spans="1:7" x14ac:dyDescent="0.2">
      <c r="A283" s="14" t="s">
        <v>66</v>
      </c>
      <c r="B283" s="13" t="s">
        <v>44</v>
      </c>
      <c r="C283" s="13" t="s">
        <v>11</v>
      </c>
      <c r="D283" s="13"/>
      <c r="E283" s="13"/>
      <c r="F283" s="2">
        <f t="shared" ref="F283:G286" si="9">F284</f>
        <v>753.9</v>
      </c>
      <c r="G283" s="2">
        <f t="shared" si="9"/>
        <v>753.9</v>
      </c>
    </row>
    <row r="284" spans="1:7" ht="16.5" customHeight="1" x14ac:dyDescent="0.2">
      <c r="A284" s="23" t="s">
        <v>21</v>
      </c>
      <c r="B284" s="20" t="s">
        <v>44</v>
      </c>
      <c r="C284" s="20" t="s">
        <v>11</v>
      </c>
      <c r="D284" s="21" t="s">
        <v>161</v>
      </c>
      <c r="E284" s="13"/>
      <c r="F284" s="9">
        <f t="shared" si="9"/>
        <v>753.9</v>
      </c>
      <c r="G284" s="9">
        <f t="shared" si="9"/>
        <v>753.9</v>
      </c>
    </row>
    <row r="285" spans="1:7" ht="16.5" customHeight="1" x14ac:dyDescent="0.2">
      <c r="A285" s="8" t="s">
        <v>65</v>
      </c>
      <c r="B285" s="6" t="s">
        <v>44</v>
      </c>
      <c r="C285" s="6" t="s">
        <v>11</v>
      </c>
      <c r="D285" s="28" t="s">
        <v>228</v>
      </c>
      <c r="E285" s="6"/>
      <c r="F285" s="5">
        <f t="shared" si="9"/>
        <v>753.9</v>
      </c>
      <c r="G285" s="5">
        <f t="shared" si="9"/>
        <v>753.9</v>
      </c>
    </row>
    <row r="286" spans="1:7" ht="26.25" customHeight="1" x14ac:dyDescent="0.2">
      <c r="A286" s="19" t="s">
        <v>50</v>
      </c>
      <c r="B286" s="6" t="s">
        <v>44</v>
      </c>
      <c r="C286" s="6" t="s">
        <v>11</v>
      </c>
      <c r="D286" s="28" t="s">
        <v>228</v>
      </c>
      <c r="E286" s="6" t="s">
        <v>49</v>
      </c>
      <c r="F286" s="5">
        <f t="shared" si="9"/>
        <v>753.9</v>
      </c>
      <c r="G286" s="5">
        <f t="shared" si="9"/>
        <v>753.9</v>
      </c>
    </row>
    <row r="287" spans="1:7" ht="24" customHeight="1" x14ac:dyDescent="0.2">
      <c r="A287" s="19" t="s">
        <v>64</v>
      </c>
      <c r="B287" s="6" t="s">
        <v>44</v>
      </c>
      <c r="C287" s="6" t="s">
        <v>11</v>
      </c>
      <c r="D287" s="28" t="s">
        <v>228</v>
      </c>
      <c r="E287" s="6" t="s">
        <v>47</v>
      </c>
      <c r="F287" s="5">
        <v>753.9</v>
      </c>
      <c r="G287" s="5">
        <v>753.9</v>
      </c>
    </row>
    <row r="288" spans="1:7" ht="27.75" customHeight="1" x14ac:dyDescent="0.2">
      <c r="A288" s="36" t="s">
        <v>63</v>
      </c>
      <c r="B288" s="35">
        <v>10</v>
      </c>
      <c r="C288" s="35" t="s">
        <v>25</v>
      </c>
      <c r="D288" s="35"/>
      <c r="E288" s="35"/>
      <c r="F288" s="2">
        <f t="shared" ref="F288:G290" si="10">F289</f>
        <v>40902.5</v>
      </c>
      <c r="G288" s="2">
        <f t="shared" si="10"/>
        <v>40902.5</v>
      </c>
    </row>
    <row r="289" spans="1:7" ht="51" x14ac:dyDescent="0.2">
      <c r="A289" s="24" t="s">
        <v>62</v>
      </c>
      <c r="B289" s="20" t="s">
        <v>44</v>
      </c>
      <c r="C289" s="20" t="s">
        <v>25</v>
      </c>
      <c r="D289" s="20" t="s">
        <v>172</v>
      </c>
      <c r="E289" s="26"/>
      <c r="F289" s="9">
        <f t="shared" si="10"/>
        <v>40902.5</v>
      </c>
      <c r="G289" s="9">
        <f t="shared" si="10"/>
        <v>40902.5</v>
      </c>
    </row>
    <row r="290" spans="1:7" ht="25.5" customHeight="1" x14ac:dyDescent="0.2">
      <c r="A290" s="27" t="s">
        <v>38</v>
      </c>
      <c r="B290" s="25">
        <v>10</v>
      </c>
      <c r="C290" s="25" t="s">
        <v>25</v>
      </c>
      <c r="D290" s="18" t="s">
        <v>172</v>
      </c>
      <c r="E290" s="25" t="s">
        <v>37</v>
      </c>
      <c r="F290" s="5">
        <f t="shared" si="10"/>
        <v>40902.5</v>
      </c>
      <c r="G290" s="5">
        <f t="shared" si="10"/>
        <v>40902.5</v>
      </c>
    </row>
    <row r="291" spans="1:7" ht="18" customHeight="1" x14ac:dyDescent="0.2">
      <c r="A291" s="34" t="s">
        <v>61</v>
      </c>
      <c r="B291" s="25">
        <v>10</v>
      </c>
      <c r="C291" s="25" t="s">
        <v>25</v>
      </c>
      <c r="D291" s="18" t="s">
        <v>172</v>
      </c>
      <c r="E291" s="25" t="s">
        <v>60</v>
      </c>
      <c r="F291" s="5">
        <v>40902.5</v>
      </c>
      <c r="G291" s="5">
        <v>40902.5</v>
      </c>
    </row>
    <row r="292" spans="1:7" x14ac:dyDescent="0.2">
      <c r="A292" s="17" t="s">
        <v>59</v>
      </c>
      <c r="B292" s="15">
        <v>10</v>
      </c>
      <c r="C292" s="15" t="s">
        <v>2</v>
      </c>
      <c r="D292" s="15"/>
      <c r="E292" s="15"/>
      <c r="F292" s="2">
        <f t="shared" ref="F292:G295" si="11">F293</f>
        <v>459</v>
      </c>
      <c r="G292" s="2">
        <f t="shared" si="11"/>
        <v>488</v>
      </c>
    </row>
    <row r="293" spans="1:7" ht="18" customHeight="1" x14ac:dyDescent="0.2">
      <c r="A293" s="12" t="s">
        <v>21</v>
      </c>
      <c r="B293" s="20" t="s">
        <v>44</v>
      </c>
      <c r="C293" s="20" t="s">
        <v>57</v>
      </c>
      <c r="D293" s="20" t="s">
        <v>161</v>
      </c>
      <c r="E293" s="15"/>
      <c r="F293" s="9">
        <f t="shared" si="11"/>
        <v>459</v>
      </c>
      <c r="G293" s="9">
        <f t="shared" si="11"/>
        <v>488</v>
      </c>
    </row>
    <row r="294" spans="1:7" ht="114.75" x14ac:dyDescent="0.2">
      <c r="A294" s="24" t="s">
        <v>685</v>
      </c>
      <c r="B294" s="20" t="s">
        <v>44</v>
      </c>
      <c r="C294" s="20" t="s">
        <v>57</v>
      </c>
      <c r="D294" s="20" t="s">
        <v>684</v>
      </c>
      <c r="E294" s="20"/>
      <c r="F294" s="9">
        <f t="shared" si="11"/>
        <v>459</v>
      </c>
      <c r="G294" s="9">
        <f t="shared" si="11"/>
        <v>488</v>
      </c>
    </row>
    <row r="295" spans="1:7" ht="24.75" customHeight="1" x14ac:dyDescent="0.2">
      <c r="A295" s="19" t="s">
        <v>50</v>
      </c>
      <c r="B295" s="18" t="s">
        <v>44</v>
      </c>
      <c r="C295" s="18" t="s">
        <v>57</v>
      </c>
      <c r="D295" s="18" t="s">
        <v>684</v>
      </c>
      <c r="E295" s="31" t="s">
        <v>49</v>
      </c>
      <c r="F295" s="30">
        <f t="shared" si="11"/>
        <v>459</v>
      </c>
      <c r="G295" s="30">
        <f t="shared" si="11"/>
        <v>488</v>
      </c>
    </row>
    <row r="296" spans="1:7" ht="22.5" customHeight="1" x14ac:dyDescent="0.2">
      <c r="A296" s="8" t="s">
        <v>58</v>
      </c>
      <c r="B296" s="18" t="s">
        <v>44</v>
      </c>
      <c r="C296" s="18" t="s">
        <v>57</v>
      </c>
      <c r="D296" s="18" t="s">
        <v>684</v>
      </c>
      <c r="E296" s="31" t="s">
        <v>56</v>
      </c>
      <c r="F296" s="30">
        <v>459</v>
      </c>
      <c r="G296" s="30">
        <v>488</v>
      </c>
    </row>
    <row r="297" spans="1:7" x14ac:dyDescent="0.2">
      <c r="A297" s="17" t="s">
        <v>55</v>
      </c>
      <c r="B297" s="15">
        <v>10</v>
      </c>
      <c r="C297" s="15" t="s">
        <v>48</v>
      </c>
      <c r="D297" s="15"/>
      <c r="E297" s="15"/>
      <c r="F297" s="2">
        <f>F298</f>
        <v>43853</v>
      </c>
      <c r="G297" s="2">
        <f>G298</f>
        <v>43853</v>
      </c>
    </row>
    <row r="298" spans="1:7" ht="17.25" customHeight="1" x14ac:dyDescent="0.2">
      <c r="A298" s="12" t="s">
        <v>21</v>
      </c>
      <c r="B298" s="20" t="s">
        <v>44</v>
      </c>
      <c r="C298" s="20" t="s">
        <v>48</v>
      </c>
      <c r="D298" s="20" t="s">
        <v>161</v>
      </c>
      <c r="E298" s="15"/>
      <c r="F298" s="5">
        <f>F299</f>
        <v>43853</v>
      </c>
      <c r="G298" s="5">
        <f>G299</f>
        <v>43853</v>
      </c>
    </row>
    <row r="299" spans="1:7" ht="55.5" customHeight="1" x14ac:dyDescent="0.2">
      <c r="A299" s="24" t="s">
        <v>54</v>
      </c>
      <c r="B299" s="20" t="s">
        <v>44</v>
      </c>
      <c r="C299" s="20" t="s">
        <v>48</v>
      </c>
      <c r="D299" s="20" t="s">
        <v>171</v>
      </c>
      <c r="E299" s="18"/>
      <c r="F299" s="5">
        <f>F300+F303+F306</f>
        <v>43853</v>
      </c>
      <c r="G299" s="5">
        <f>G300+G303+G306</f>
        <v>43853</v>
      </c>
    </row>
    <row r="300" spans="1:7" ht="29.25" customHeight="1" x14ac:dyDescent="0.2">
      <c r="A300" s="29" t="s">
        <v>53</v>
      </c>
      <c r="B300" s="25" t="s">
        <v>44</v>
      </c>
      <c r="C300" s="25" t="s">
        <v>48</v>
      </c>
      <c r="D300" s="20" t="s">
        <v>229</v>
      </c>
      <c r="E300" s="25"/>
      <c r="F300" s="5">
        <f>F301</f>
        <v>11498.8</v>
      </c>
      <c r="G300" s="5">
        <f>G301</f>
        <v>11498.8</v>
      </c>
    </row>
    <row r="301" spans="1:7" ht="32.25" customHeight="1" x14ac:dyDescent="0.2">
      <c r="A301" s="19" t="s">
        <v>50</v>
      </c>
      <c r="B301" s="25" t="s">
        <v>44</v>
      </c>
      <c r="C301" s="25" t="s">
        <v>48</v>
      </c>
      <c r="D301" s="18" t="s">
        <v>229</v>
      </c>
      <c r="E301" s="25" t="s">
        <v>49</v>
      </c>
      <c r="F301" s="5">
        <f>F302</f>
        <v>11498.8</v>
      </c>
      <c r="G301" s="5">
        <f>G302</f>
        <v>11498.8</v>
      </c>
    </row>
    <row r="302" spans="1:7" ht="33" customHeight="1" x14ac:dyDescent="0.2">
      <c r="A302" s="29" t="s">
        <v>683</v>
      </c>
      <c r="B302" s="25" t="s">
        <v>44</v>
      </c>
      <c r="C302" s="25" t="s">
        <v>48</v>
      </c>
      <c r="D302" s="18" t="s">
        <v>229</v>
      </c>
      <c r="E302" s="25" t="s">
        <v>47</v>
      </c>
      <c r="F302" s="5">
        <v>11498.8</v>
      </c>
      <c r="G302" s="5">
        <v>11498.8</v>
      </c>
    </row>
    <row r="303" spans="1:7" ht="20.25" customHeight="1" x14ac:dyDescent="0.2">
      <c r="A303" s="29" t="s">
        <v>52</v>
      </c>
      <c r="B303" s="25">
        <v>10</v>
      </c>
      <c r="C303" s="25" t="s">
        <v>48</v>
      </c>
      <c r="D303" s="20" t="s">
        <v>230</v>
      </c>
      <c r="E303" s="25"/>
      <c r="F303" s="5">
        <f>F304</f>
        <v>15228.5</v>
      </c>
      <c r="G303" s="5">
        <f>G304</f>
        <v>15228.5</v>
      </c>
    </row>
    <row r="304" spans="1:7" ht="26.25" customHeight="1" x14ac:dyDescent="0.2">
      <c r="A304" s="19" t="s">
        <v>29</v>
      </c>
      <c r="B304" s="25">
        <v>10</v>
      </c>
      <c r="C304" s="25" t="s">
        <v>48</v>
      </c>
      <c r="D304" s="18" t="s">
        <v>230</v>
      </c>
      <c r="E304" s="25" t="s">
        <v>28</v>
      </c>
      <c r="F304" s="5">
        <f>F305</f>
        <v>15228.5</v>
      </c>
      <c r="G304" s="5">
        <f>G305</f>
        <v>15228.5</v>
      </c>
    </row>
    <row r="305" spans="1:7" ht="26.25" customHeight="1" x14ac:dyDescent="0.2">
      <c r="A305" s="19" t="s">
        <v>27</v>
      </c>
      <c r="B305" s="25">
        <v>10</v>
      </c>
      <c r="C305" s="25" t="s">
        <v>48</v>
      </c>
      <c r="D305" s="18" t="s">
        <v>230</v>
      </c>
      <c r="E305" s="25" t="s">
        <v>24</v>
      </c>
      <c r="F305" s="5">
        <v>15228.5</v>
      </c>
      <c r="G305" s="5">
        <v>15228.5</v>
      </c>
    </row>
    <row r="306" spans="1:7" ht="15.75" customHeight="1" x14ac:dyDescent="0.2">
      <c r="A306" s="29" t="s">
        <v>51</v>
      </c>
      <c r="B306" s="25">
        <v>10</v>
      </c>
      <c r="C306" s="25" t="s">
        <v>48</v>
      </c>
      <c r="D306" s="20" t="s">
        <v>231</v>
      </c>
      <c r="E306" s="25"/>
      <c r="F306" s="5">
        <f>F307</f>
        <v>17125.7</v>
      </c>
      <c r="G306" s="5">
        <f>G307</f>
        <v>17125.7</v>
      </c>
    </row>
    <row r="307" spans="1:7" ht="27.75" customHeight="1" x14ac:dyDescent="0.2">
      <c r="A307" s="19" t="s">
        <v>50</v>
      </c>
      <c r="B307" s="25">
        <v>10</v>
      </c>
      <c r="C307" s="25" t="s">
        <v>48</v>
      </c>
      <c r="D307" s="18" t="s">
        <v>231</v>
      </c>
      <c r="E307" s="25" t="s">
        <v>49</v>
      </c>
      <c r="F307" s="5">
        <f>F308</f>
        <v>17125.7</v>
      </c>
      <c r="G307" s="5">
        <f>G308</f>
        <v>17125.7</v>
      </c>
    </row>
    <row r="308" spans="1:7" ht="27.75" customHeight="1" x14ac:dyDescent="0.2">
      <c r="A308" s="29" t="s">
        <v>683</v>
      </c>
      <c r="B308" s="25">
        <v>10</v>
      </c>
      <c r="C308" s="25" t="s">
        <v>48</v>
      </c>
      <c r="D308" s="18" t="s">
        <v>231</v>
      </c>
      <c r="E308" s="25" t="s">
        <v>47</v>
      </c>
      <c r="F308" s="5">
        <v>17125.7</v>
      </c>
      <c r="G308" s="5">
        <v>17125.7</v>
      </c>
    </row>
    <row r="309" spans="1:7" ht="19.5" customHeight="1" x14ac:dyDescent="0.2">
      <c r="A309" s="17" t="s">
        <v>46</v>
      </c>
      <c r="B309" s="15">
        <v>10</v>
      </c>
      <c r="C309" s="15" t="s">
        <v>43</v>
      </c>
      <c r="D309" s="15"/>
      <c r="E309" s="15"/>
      <c r="F309" s="2">
        <f>F310</f>
        <v>200</v>
      </c>
      <c r="G309" s="2">
        <f>G310</f>
        <v>200</v>
      </c>
    </row>
    <row r="310" spans="1:7" ht="19.5" customHeight="1" x14ac:dyDescent="0.2">
      <c r="A310" s="23" t="s">
        <v>21</v>
      </c>
      <c r="B310" s="20" t="s">
        <v>44</v>
      </c>
      <c r="C310" s="20" t="s">
        <v>43</v>
      </c>
      <c r="D310" s="20" t="s">
        <v>161</v>
      </c>
      <c r="E310" s="18"/>
      <c r="F310" s="9">
        <f>F311+F314</f>
        <v>200</v>
      </c>
      <c r="G310" s="9">
        <f>G311+G314</f>
        <v>200</v>
      </c>
    </row>
    <row r="311" spans="1:7" ht="30.75" customHeight="1" x14ac:dyDescent="0.2">
      <c r="A311" s="19" t="s">
        <v>45</v>
      </c>
      <c r="B311" s="18" t="s">
        <v>44</v>
      </c>
      <c r="C311" s="18" t="s">
        <v>43</v>
      </c>
      <c r="D311" s="28" t="s">
        <v>163</v>
      </c>
      <c r="E311" s="18"/>
      <c r="F311" s="5">
        <f>F312</f>
        <v>0</v>
      </c>
      <c r="G311" s="5">
        <f>G312</f>
        <v>0</v>
      </c>
    </row>
    <row r="312" spans="1:7" ht="27" customHeight="1" x14ac:dyDescent="0.2">
      <c r="A312" s="19" t="s">
        <v>29</v>
      </c>
      <c r="B312" s="18" t="s">
        <v>44</v>
      </c>
      <c r="C312" s="18" t="s">
        <v>43</v>
      </c>
      <c r="D312" s="28" t="s">
        <v>163</v>
      </c>
      <c r="E312" s="18" t="s">
        <v>28</v>
      </c>
      <c r="F312" s="5">
        <f>F313</f>
        <v>0</v>
      </c>
      <c r="G312" s="5">
        <f>G313</f>
        <v>0</v>
      </c>
    </row>
    <row r="313" spans="1:7" ht="25.5" x14ac:dyDescent="0.2">
      <c r="A313" s="19" t="s">
        <v>27</v>
      </c>
      <c r="B313" s="18" t="s">
        <v>44</v>
      </c>
      <c r="C313" s="18" t="s">
        <v>43</v>
      </c>
      <c r="D313" s="28" t="s">
        <v>163</v>
      </c>
      <c r="E313" s="18" t="s">
        <v>24</v>
      </c>
      <c r="F313" s="5"/>
      <c r="G313" s="5"/>
    </row>
    <row r="314" spans="1:7" ht="129.75" customHeight="1" x14ac:dyDescent="0.2">
      <c r="A314" s="84" t="s">
        <v>682</v>
      </c>
      <c r="B314" s="20" t="s">
        <v>44</v>
      </c>
      <c r="C314" s="20" t="s">
        <v>43</v>
      </c>
      <c r="D314" s="21" t="s">
        <v>232</v>
      </c>
      <c r="E314" s="18"/>
      <c r="F314" s="5">
        <f>F315</f>
        <v>200</v>
      </c>
      <c r="G314" s="5">
        <f>G315</f>
        <v>200</v>
      </c>
    </row>
    <row r="315" spans="1:7" ht="29.25" customHeight="1" x14ac:dyDescent="0.2">
      <c r="A315" s="19" t="s">
        <v>29</v>
      </c>
      <c r="B315" s="18" t="s">
        <v>44</v>
      </c>
      <c r="C315" s="18" t="s">
        <v>43</v>
      </c>
      <c r="D315" s="28" t="s">
        <v>232</v>
      </c>
      <c r="E315" s="18"/>
      <c r="F315" s="5">
        <f>F316</f>
        <v>200</v>
      </c>
      <c r="G315" s="5">
        <f>G316</f>
        <v>200</v>
      </c>
    </row>
    <row r="316" spans="1:7" ht="29.25" customHeight="1" x14ac:dyDescent="0.2">
      <c r="A316" s="19" t="s">
        <v>27</v>
      </c>
      <c r="B316" s="18" t="s">
        <v>44</v>
      </c>
      <c r="C316" s="18" t="s">
        <v>43</v>
      </c>
      <c r="D316" s="28" t="s">
        <v>232</v>
      </c>
      <c r="E316" s="18"/>
      <c r="F316" s="5">
        <v>200</v>
      </c>
      <c r="G316" s="5">
        <v>200</v>
      </c>
    </row>
    <row r="317" spans="1:7" x14ac:dyDescent="0.2">
      <c r="A317" s="17" t="s">
        <v>42</v>
      </c>
      <c r="B317" s="15" t="s">
        <v>35</v>
      </c>
      <c r="C317" s="15"/>
      <c r="D317" s="15"/>
      <c r="E317" s="15"/>
      <c r="F317" s="2">
        <f>F318</f>
        <v>400</v>
      </c>
      <c r="G317" s="2">
        <f>G318</f>
        <v>0</v>
      </c>
    </row>
    <row r="318" spans="1:7" x14ac:dyDescent="0.2">
      <c r="A318" s="17" t="s">
        <v>41</v>
      </c>
      <c r="B318" s="15" t="s">
        <v>35</v>
      </c>
      <c r="C318" s="15" t="s">
        <v>11</v>
      </c>
      <c r="D318" s="15"/>
      <c r="E318" s="15"/>
      <c r="F318" s="2">
        <f>F319</f>
        <v>400</v>
      </c>
      <c r="G318" s="2">
        <f>G319</f>
        <v>0</v>
      </c>
    </row>
    <row r="319" spans="1:7" ht="24" customHeight="1" x14ac:dyDescent="0.2">
      <c r="A319" s="24" t="s">
        <v>40</v>
      </c>
      <c r="B319" s="20" t="s">
        <v>35</v>
      </c>
      <c r="C319" s="20" t="s">
        <v>11</v>
      </c>
      <c r="D319" s="20" t="s">
        <v>235</v>
      </c>
      <c r="E319" s="20"/>
      <c r="F319" s="9">
        <f>F320+F323</f>
        <v>400</v>
      </c>
      <c r="G319" s="9">
        <f>G320+G323</f>
        <v>0</v>
      </c>
    </row>
    <row r="320" spans="1:7" ht="25.5" x14ac:dyDescent="0.2">
      <c r="A320" s="24" t="s">
        <v>39</v>
      </c>
      <c r="B320" s="20" t="s">
        <v>35</v>
      </c>
      <c r="C320" s="20" t="s">
        <v>11</v>
      </c>
      <c r="D320" s="20" t="s">
        <v>236</v>
      </c>
      <c r="E320" s="20"/>
      <c r="F320" s="9">
        <f>F321</f>
        <v>0</v>
      </c>
      <c r="G320" s="9">
        <f>G321</f>
        <v>0</v>
      </c>
    </row>
    <row r="321" spans="1:18" ht="42" customHeight="1" x14ac:dyDescent="0.2">
      <c r="A321" s="27" t="s">
        <v>38</v>
      </c>
      <c r="B321" s="18" t="s">
        <v>35</v>
      </c>
      <c r="C321" s="18" t="s">
        <v>11</v>
      </c>
      <c r="D321" s="18" t="s">
        <v>236</v>
      </c>
      <c r="E321" s="18" t="s">
        <v>37</v>
      </c>
      <c r="F321" s="5">
        <f>F322</f>
        <v>0</v>
      </c>
      <c r="G321" s="5">
        <f>G322</f>
        <v>0</v>
      </c>
    </row>
    <row r="322" spans="1:18" x14ac:dyDescent="0.2">
      <c r="A322" s="19" t="s">
        <v>36</v>
      </c>
      <c r="B322" s="18" t="s">
        <v>35</v>
      </c>
      <c r="C322" s="18" t="s">
        <v>11</v>
      </c>
      <c r="D322" s="18" t="s">
        <v>236</v>
      </c>
      <c r="E322" s="18" t="s">
        <v>34</v>
      </c>
      <c r="F322" s="5"/>
      <c r="G322" s="5"/>
    </row>
    <row r="323" spans="1:18" ht="63.75" x14ac:dyDescent="0.2">
      <c r="A323" s="24" t="s">
        <v>237</v>
      </c>
      <c r="B323" s="18" t="s">
        <v>35</v>
      </c>
      <c r="C323" s="18" t="s">
        <v>11</v>
      </c>
      <c r="D323" s="20" t="s">
        <v>238</v>
      </c>
      <c r="E323" s="20"/>
      <c r="F323" s="5">
        <f>F324</f>
        <v>400</v>
      </c>
      <c r="G323" s="5"/>
    </row>
    <row r="324" spans="1:18" ht="38.25" x14ac:dyDescent="0.2">
      <c r="A324" s="27" t="s">
        <v>38</v>
      </c>
      <c r="B324" s="18" t="s">
        <v>35</v>
      </c>
      <c r="C324" s="18" t="s">
        <v>11</v>
      </c>
      <c r="D324" s="18" t="s">
        <v>238</v>
      </c>
      <c r="E324" s="18" t="s">
        <v>37</v>
      </c>
      <c r="F324" s="5">
        <f>F325</f>
        <v>400</v>
      </c>
      <c r="G324" s="5"/>
    </row>
    <row r="325" spans="1:18" x14ac:dyDescent="0.2">
      <c r="A325" s="19" t="s">
        <v>36</v>
      </c>
      <c r="B325" s="18" t="s">
        <v>35</v>
      </c>
      <c r="C325" s="18" t="s">
        <v>11</v>
      </c>
      <c r="D325" s="18" t="s">
        <v>238</v>
      </c>
      <c r="E325" s="18" t="s">
        <v>34</v>
      </c>
      <c r="F325" s="5">
        <v>400</v>
      </c>
      <c r="G325" s="5"/>
    </row>
    <row r="326" spans="1:18" ht="63.75" x14ac:dyDescent="0.2">
      <c r="A326" s="24" t="s">
        <v>239</v>
      </c>
      <c r="B326" s="18" t="s">
        <v>35</v>
      </c>
      <c r="C326" s="18" t="s">
        <v>11</v>
      </c>
      <c r="D326" s="20" t="s">
        <v>240</v>
      </c>
      <c r="E326" s="20"/>
      <c r="F326" s="5"/>
      <c r="G326" s="5"/>
    </row>
    <row r="327" spans="1:18" ht="38.25" customHeight="1" x14ac:dyDescent="0.2">
      <c r="A327" s="27" t="s">
        <v>38</v>
      </c>
      <c r="B327" s="18" t="s">
        <v>35</v>
      </c>
      <c r="C327" s="18" t="s">
        <v>11</v>
      </c>
      <c r="D327" s="18" t="s">
        <v>240</v>
      </c>
      <c r="E327" s="18" t="s">
        <v>37</v>
      </c>
      <c r="F327" s="5"/>
      <c r="G327" s="5"/>
    </row>
    <row r="328" spans="1:18" ht="16.5" customHeight="1" x14ac:dyDescent="0.2">
      <c r="A328" s="19" t="s">
        <v>36</v>
      </c>
      <c r="B328" s="18" t="s">
        <v>35</v>
      </c>
      <c r="C328" s="18" t="s">
        <v>11</v>
      </c>
      <c r="D328" s="18" t="s">
        <v>240</v>
      </c>
      <c r="E328" s="18" t="s">
        <v>34</v>
      </c>
      <c r="F328" s="5"/>
      <c r="G328" s="5"/>
    </row>
    <row r="329" spans="1:18" ht="19.5" customHeight="1" x14ac:dyDescent="0.2">
      <c r="A329" s="17" t="s">
        <v>33</v>
      </c>
      <c r="B329" s="15" t="s">
        <v>26</v>
      </c>
      <c r="C329" s="15"/>
      <c r="D329" s="15"/>
      <c r="E329" s="15"/>
      <c r="F329" s="2">
        <f>F330+F334</f>
        <v>0</v>
      </c>
      <c r="G329" s="2">
        <f>G330+G334</f>
        <v>0</v>
      </c>
    </row>
    <row r="330" spans="1:18" x14ac:dyDescent="0.2">
      <c r="A330" s="17" t="s">
        <v>32</v>
      </c>
      <c r="B330" s="15" t="s">
        <v>26</v>
      </c>
      <c r="C330" s="15" t="s">
        <v>11</v>
      </c>
      <c r="D330" s="15"/>
      <c r="E330" s="15"/>
      <c r="F330" s="2">
        <f t="shared" ref="F330:G332" si="12">F331</f>
        <v>0</v>
      </c>
      <c r="G330" s="2">
        <f t="shared" si="12"/>
        <v>0</v>
      </c>
    </row>
    <row r="331" spans="1:18" ht="42.75" customHeight="1" x14ac:dyDescent="0.2">
      <c r="A331" s="24" t="s">
        <v>30</v>
      </c>
      <c r="B331" s="26" t="s">
        <v>26</v>
      </c>
      <c r="C331" s="26" t="s">
        <v>11</v>
      </c>
      <c r="D331" s="20" t="s">
        <v>234</v>
      </c>
      <c r="E331" s="20"/>
      <c r="F331" s="9">
        <f t="shared" si="12"/>
        <v>0</v>
      </c>
      <c r="G331" s="9">
        <f t="shared" si="12"/>
        <v>0</v>
      </c>
      <c r="K331" s="308"/>
      <c r="L331" s="307"/>
      <c r="M331" s="306"/>
      <c r="N331" s="306"/>
      <c r="O331" s="306"/>
      <c r="P331" s="306"/>
      <c r="Q331" s="305"/>
      <c r="R331" s="305"/>
    </row>
    <row r="332" spans="1:18" ht="32.25" customHeight="1" x14ac:dyDescent="0.2">
      <c r="A332" s="19" t="s">
        <v>29</v>
      </c>
      <c r="B332" s="25" t="s">
        <v>26</v>
      </c>
      <c r="C332" s="25" t="s">
        <v>11</v>
      </c>
      <c r="D332" s="18" t="s">
        <v>234</v>
      </c>
      <c r="E332" s="18" t="s">
        <v>28</v>
      </c>
      <c r="F332" s="5">
        <f t="shared" si="12"/>
        <v>0</v>
      </c>
      <c r="G332" s="5">
        <f t="shared" si="12"/>
        <v>0</v>
      </c>
      <c r="K332" s="303"/>
      <c r="L332" s="302"/>
      <c r="M332" s="301"/>
      <c r="N332" s="301"/>
      <c r="O332" s="301"/>
      <c r="P332" s="304"/>
      <c r="Q332" s="300"/>
      <c r="R332" s="300"/>
    </row>
    <row r="333" spans="1:18" ht="25.5" x14ac:dyDescent="0.2">
      <c r="A333" s="19" t="s">
        <v>27</v>
      </c>
      <c r="B333" s="25" t="s">
        <v>26</v>
      </c>
      <c r="C333" s="25" t="s">
        <v>11</v>
      </c>
      <c r="D333" s="18" t="s">
        <v>234</v>
      </c>
      <c r="E333" s="18" t="s">
        <v>24</v>
      </c>
      <c r="F333" s="5"/>
      <c r="G333" s="5"/>
      <c r="K333" s="303"/>
      <c r="L333" s="302"/>
      <c r="M333" s="301"/>
      <c r="N333" s="301"/>
      <c r="O333" s="301"/>
      <c r="P333" s="301"/>
      <c r="Q333" s="300"/>
      <c r="R333" s="300"/>
    </row>
    <row r="334" spans="1:18" x14ac:dyDescent="0.2">
      <c r="A334" s="17" t="s">
        <v>31</v>
      </c>
      <c r="B334" s="15" t="s">
        <v>26</v>
      </c>
      <c r="C334" s="15" t="s">
        <v>25</v>
      </c>
      <c r="D334" s="15"/>
      <c r="E334" s="15"/>
      <c r="F334" s="2">
        <f t="shared" ref="F334:G336" si="13">F335</f>
        <v>0</v>
      </c>
      <c r="G334" s="2">
        <f t="shared" si="13"/>
        <v>0</v>
      </c>
    </row>
    <row r="335" spans="1:18" ht="38.25" x14ac:dyDescent="0.2">
      <c r="A335" s="24" t="s">
        <v>30</v>
      </c>
      <c r="B335" s="20" t="s">
        <v>26</v>
      </c>
      <c r="C335" s="20" t="s">
        <v>25</v>
      </c>
      <c r="D335" s="20" t="s">
        <v>234</v>
      </c>
      <c r="E335" s="20"/>
      <c r="F335" s="9">
        <f t="shared" si="13"/>
        <v>0</v>
      </c>
      <c r="G335" s="9">
        <f t="shared" si="13"/>
        <v>0</v>
      </c>
    </row>
    <row r="336" spans="1:18" ht="25.5" x14ac:dyDescent="0.2">
      <c r="A336" s="19" t="s">
        <v>29</v>
      </c>
      <c r="B336" s="18" t="s">
        <v>26</v>
      </c>
      <c r="C336" s="18" t="s">
        <v>25</v>
      </c>
      <c r="D336" s="18" t="s">
        <v>234</v>
      </c>
      <c r="E336" s="18" t="s">
        <v>28</v>
      </c>
      <c r="F336" s="5">
        <f t="shared" si="13"/>
        <v>0</v>
      </c>
      <c r="G336" s="5">
        <f t="shared" si="13"/>
        <v>0</v>
      </c>
    </row>
    <row r="337" spans="1:7" ht="26.25" customHeight="1" x14ac:dyDescent="0.2">
      <c r="A337" s="19" t="s">
        <v>27</v>
      </c>
      <c r="B337" s="18" t="s">
        <v>26</v>
      </c>
      <c r="C337" s="18" t="s">
        <v>25</v>
      </c>
      <c r="D337" s="18" t="s">
        <v>234</v>
      </c>
      <c r="E337" s="18" t="s">
        <v>24</v>
      </c>
      <c r="F337" s="5"/>
      <c r="G337" s="5"/>
    </row>
    <row r="338" spans="1:7" ht="27" customHeight="1" x14ac:dyDescent="0.2">
      <c r="A338" s="17" t="s">
        <v>23</v>
      </c>
      <c r="B338" s="15" t="s">
        <v>17</v>
      </c>
      <c r="C338" s="15"/>
      <c r="D338" s="15"/>
      <c r="E338" s="15"/>
      <c r="F338" s="2">
        <f t="shared" ref="F338:G342" si="14">F339</f>
        <v>4600</v>
      </c>
      <c r="G338" s="2">
        <f t="shared" si="14"/>
        <v>4600</v>
      </c>
    </row>
    <row r="339" spans="1:7" ht="27" customHeight="1" x14ac:dyDescent="0.2">
      <c r="A339" s="17" t="s">
        <v>22</v>
      </c>
      <c r="B339" s="15" t="s">
        <v>17</v>
      </c>
      <c r="C339" s="15" t="s">
        <v>11</v>
      </c>
      <c r="D339" s="15"/>
      <c r="E339" s="20"/>
      <c r="F339" s="9">
        <f t="shared" si="14"/>
        <v>4600</v>
      </c>
      <c r="G339" s="9">
        <f t="shared" si="14"/>
        <v>4600</v>
      </c>
    </row>
    <row r="340" spans="1:7" ht="16.5" customHeight="1" x14ac:dyDescent="0.2">
      <c r="A340" s="23" t="s">
        <v>21</v>
      </c>
      <c r="B340" s="20" t="s">
        <v>17</v>
      </c>
      <c r="C340" s="20" t="s">
        <v>11</v>
      </c>
      <c r="D340" s="20" t="s">
        <v>161</v>
      </c>
      <c r="E340" s="20"/>
      <c r="F340" s="9">
        <f t="shared" si="14"/>
        <v>4600</v>
      </c>
      <c r="G340" s="9">
        <f t="shared" si="14"/>
        <v>4600</v>
      </c>
    </row>
    <row r="341" spans="1:7" ht="27" customHeight="1" x14ac:dyDescent="0.2">
      <c r="A341" s="24" t="s">
        <v>20</v>
      </c>
      <c r="B341" s="20" t="s">
        <v>17</v>
      </c>
      <c r="C341" s="20" t="s">
        <v>11</v>
      </c>
      <c r="D341" s="20" t="s">
        <v>241</v>
      </c>
      <c r="E341" s="20"/>
      <c r="F341" s="9">
        <f t="shared" si="14"/>
        <v>4600</v>
      </c>
      <c r="G341" s="9">
        <f t="shared" si="14"/>
        <v>4600</v>
      </c>
    </row>
    <row r="342" spans="1:7" ht="25.5" x14ac:dyDescent="0.2">
      <c r="A342" s="19" t="s">
        <v>18</v>
      </c>
      <c r="B342" s="18" t="s">
        <v>17</v>
      </c>
      <c r="C342" s="18" t="s">
        <v>11</v>
      </c>
      <c r="D342" s="18" t="s">
        <v>241</v>
      </c>
      <c r="E342" s="18" t="s">
        <v>19</v>
      </c>
      <c r="F342" s="5">
        <f t="shared" si="14"/>
        <v>4600</v>
      </c>
      <c r="G342" s="5">
        <f t="shared" si="14"/>
        <v>4600</v>
      </c>
    </row>
    <row r="343" spans="1:7" ht="25.5" customHeight="1" x14ac:dyDescent="0.2">
      <c r="A343" s="19" t="s">
        <v>18</v>
      </c>
      <c r="B343" s="18" t="s">
        <v>17</v>
      </c>
      <c r="C343" s="18" t="s">
        <v>11</v>
      </c>
      <c r="D343" s="18" t="s">
        <v>241</v>
      </c>
      <c r="E343" s="18" t="s">
        <v>16</v>
      </c>
      <c r="F343" s="5">
        <v>4600</v>
      </c>
      <c r="G343" s="5">
        <v>4600</v>
      </c>
    </row>
    <row r="344" spans="1:7" ht="17.25" customHeight="1" x14ac:dyDescent="0.2">
      <c r="A344" s="17" t="s">
        <v>15</v>
      </c>
      <c r="B344" s="15" t="s">
        <v>3</v>
      </c>
      <c r="C344" s="15"/>
      <c r="D344" s="15"/>
      <c r="E344" s="15"/>
      <c r="F344" s="2">
        <f>F345+F350</f>
        <v>37574.699999999997</v>
      </c>
      <c r="G344" s="2">
        <f>G345+G350</f>
        <v>39146.300000000003</v>
      </c>
    </row>
    <row r="345" spans="1:7" ht="25.5" x14ac:dyDescent="0.2">
      <c r="A345" s="14" t="s">
        <v>14</v>
      </c>
      <c r="B345" s="13" t="s">
        <v>3</v>
      </c>
      <c r="C345" s="13" t="s">
        <v>11</v>
      </c>
      <c r="D345" s="13"/>
      <c r="E345" s="13"/>
      <c r="F345" s="2">
        <f t="shared" ref="F345:G348" si="15">F346</f>
        <v>37574.699999999997</v>
      </c>
      <c r="G345" s="2">
        <f t="shared" si="15"/>
        <v>39146.300000000003</v>
      </c>
    </row>
    <row r="346" spans="1:7" ht="16.5" customHeight="1" x14ac:dyDescent="0.2">
      <c r="A346" s="23" t="s">
        <v>21</v>
      </c>
      <c r="B346" s="10" t="s">
        <v>3</v>
      </c>
      <c r="C346" s="10" t="s">
        <v>11</v>
      </c>
      <c r="D346" s="20" t="s">
        <v>161</v>
      </c>
      <c r="E346" s="10"/>
      <c r="F346" s="9">
        <f t="shared" si="15"/>
        <v>37574.699999999997</v>
      </c>
      <c r="G346" s="9">
        <f t="shared" si="15"/>
        <v>39146.300000000003</v>
      </c>
    </row>
    <row r="347" spans="1:7" ht="27.75" customHeight="1" x14ac:dyDescent="0.2">
      <c r="A347" s="12" t="s">
        <v>13</v>
      </c>
      <c r="B347" s="10" t="s">
        <v>3</v>
      </c>
      <c r="C347" s="10" t="s">
        <v>11</v>
      </c>
      <c r="D347" s="10" t="s">
        <v>242</v>
      </c>
      <c r="E347" s="10"/>
      <c r="F347" s="9">
        <f t="shared" si="15"/>
        <v>37574.699999999997</v>
      </c>
      <c r="G347" s="9">
        <f t="shared" si="15"/>
        <v>39146.300000000003</v>
      </c>
    </row>
    <row r="348" spans="1:7" ht="13.5" customHeight="1" x14ac:dyDescent="0.2">
      <c r="A348" s="8" t="s">
        <v>7</v>
      </c>
      <c r="B348" s="6" t="s">
        <v>3</v>
      </c>
      <c r="C348" s="6" t="s">
        <v>11</v>
      </c>
      <c r="D348" s="10" t="s">
        <v>242</v>
      </c>
      <c r="E348" s="6" t="s">
        <v>6</v>
      </c>
      <c r="F348" s="5">
        <f t="shared" si="15"/>
        <v>37574.699999999997</v>
      </c>
      <c r="G348" s="5">
        <f t="shared" si="15"/>
        <v>39146.300000000003</v>
      </c>
    </row>
    <row r="349" spans="1:7" ht="13.5" customHeight="1" x14ac:dyDescent="0.2">
      <c r="A349" s="8" t="s">
        <v>12</v>
      </c>
      <c r="B349" s="6" t="s">
        <v>3</v>
      </c>
      <c r="C349" s="6" t="s">
        <v>11</v>
      </c>
      <c r="D349" s="10" t="s">
        <v>242</v>
      </c>
      <c r="E349" s="6" t="s">
        <v>10</v>
      </c>
      <c r="F349" s="5">
        <v>37574.699999999997</v>
      </c>
      <c r="G349" s="5">
        <v>39146.300000000003</v>
      </c>
    </row>
    <row r="350" spans="1:7" ht="25.5" x14ac:dyDescent="0.2">
      <c r="A350" s="14" t="s">
        <v>9</v>
      </c>
      <c r="B350" s="13" t="s">
        <v>3</v>
      </c>
      <c r="C350" s="13" t="s">
        <v>2</v>
      </c>
      <c r="D350" s="13"/>
      <c r="E350" s="13"/>
      <c r="F350" s="2">
        <f>F359+F351</f>
        <v>0</v>
      </c>
      <c r="G350" s="2">
        <f>G359+G351</f>
        <v>0</v>
      </c>
    </row>
    <row r="351" spans="1:7" ht="17.25" customHeight="1" x14ac:dyDescent="0.2">
      <c r="A351" s="23" t="s">
        <v>21</v>
      </c>
      <c r="B351" s="10" t="s">
        <v>3</v>
      </c>
      <c r="C351" s="10" t="s">
        <v>2</v>
      </c>
      <c r="D351" s="20" t="s">
        <v>161</v>
      </c>
      <c r="E351" s="6"/>
      <c r="F351" s="9">
        <f t="shared" ref="F351:G353" si="16">F352</f>
        <v>0</v>
      </c>
      <c r="G351" s="9">
        <f t="shared" si="16"/>
        <v>0</v>
      </c>
    </row>
    <row r="352" spans="1:7" ht="76.5" x14ac:dyDescent="0.2">
      <c r="A352" s="12" t="s">
        <v>8</v>
      </c>
      <c r="B352" s="10" t="s">
        <v>3</v>
      </c>
      <c r="C352" s="10" t="s">
        <v>2</v>
      </c>
      <c r="D352" s="10" t="s">
        <v>243</v>
      </c>
      <c r="E352" s="10"/>
      <c r="F352" s="9">
        <f t="shared" si="16"/>
        <v>0</v>
      </c>
      <c r="G352" s="9">
        <f t="shared" si="16"/>
        <v>0</v>
      </c>
    </row>
    <row r="353" spans="1:7" ht="17.25" customHeight="1" x14ac:dyDescent="0.2">
      <c r="A353" s="8" t="s">
        <v>7</v>
      </c>
      <c r="B353" s="6" t="s">
        <v>3</v>
      </c>
      <c r="C353" s="6" t="s">
        <v>2</v>
      </c>
      <c r="D353" s="6" t="s">
        <v>243</v>
      </c>
      <c r="E353" s="6" t="s">
        <v>6</v>
      </c>
      <c r="F353" s="5">
        <f t="shared" si="16"/>
        <v>0</v>
      </c>
      <c r="G353" s="5">
        <f t="shared" si="16"/>
        <v>0</v>
      </c>
    </row>
    <row r="354" spans="1:7" x14ac:dyDescent="0.2">
      <c r="A354" s="8" t="s">
        <v>5</v>
      </c>
      <c r="B354" s="6" t="s">
        <v>3</v>
      </c>
      <c r="C354" s="6" t="s">
        <v>2</v>
      </c>
      <c r="D354" s="6" t="s">
        <v>243</v>
      </c>
      <c r="E354" s="6" t="s">
        <v>1</v>
      </c>
      <c r="F354" s="5">
        <v>0</v>
      </c>
      <c r="G354" s="5">
        <v>0</v>
      </c>
    </row>
    <row r="355" spans="1:7" x14ac:dyDescent="0.2">
      <c r="A355" s="17" t="s">
        <v>681</v>
      </c>
      <c r="B355" s="15" t="s">
        <v>680</v>
      </c>
      <c r="C355" s="15" t="s">
        <v>252</v>
      </c>
      <c r="D355" s="15"/>
      <c r="E355" s="15"/>
      <c r="F355" s="2">
        <f>F356</f>
        <v>17535</v>
      </c>
      <c r="G355" s="2">
        <f>G356</f>
        <v>33546</v>
      </c>
    </row>
    <row r="356" spans="1:7" ht="13.5" x14ac:dyDescent="0.25">
      <c r="A356" s="24" t="s">
        <v>681</v>
      </c>
      <c r="B356" s="10" t="s">
        <v>680</v>
      </c>
      <c r="C356" s="10" t="s">
        <v>680</v>
      </c>
      <c r="D356" s="10" t="s">
        <v>679</v>
      </c>
      <c r="E356" s="81"/>
      <c r="F356" s="9">
        <f>F357</f>
        <v>17535</v>
      </c>
      <c r="G356" s="9">
        <f>G357</f>
        <v>33546</v>
      </c>
    </row>
    <row r="357" spans="1:7" x14ac:dyDescent="0.2">
      <c r="A357" s="19" t="s">
        <v>681</v>
      </c>
      <c r="B357" s="6" t="s">
        <v>680</v>
      </c>
      <c r="C357" s="6" t="s">
        <v>680</v>
      </c>
      <c r="D357" s="6" t="s">
        <v>679</v>
      </c>
      <c r="E357" s="6" t="s">
        <v>678</v>
      </c>
      <c r="F357" s="5">
        <v>17535</v>
      </c>
      <c r="G357" s="5">
        <v>33546</v>
      </c>
    </row>
    <row r="358" spans="1:7" x14ac:dyDescent="0.2">
      <c r="A358" s="4" t="s">
        <v>0</v>
      </c>
      <c r="B358" s="3"/>
      <c r="C358" s="3"/>
      <c r="D358" s="3"/>
      <c r="E358" s="3"/>
      <c r="F358" s="2">
        <f>F15+F83+F89+F101+F130+F145+F262+F282+F317+F329+F338+F344+F355</f>
        <v>673783.50000000012</v>
      </c>
      <c r="G358" s="2">
        <f>G15+G83+G89+G101+G130+G145+G262+G282+G317+G329+G338+G344+G355</f>
        <v>654286.80000000005</v>
      </c>
    </row>
  </sheetData>
  <mergeCells count="10">
    <mergeCell ref="F1:G4"/>
    <mergeCell ref="A5:G6"/>
    <mergeCell ref="F8:G8"/>
    <mergeCell ref="A9:G9"/>
    <mergeCell ref="A12:A13"/>
    <mergeCell ref="B12:B13"/>
    <mergeCell ref="C12:C13"/>
    <mergeCell ref="D12:D13"/>
    <mergeCell ref="E12:E13"/>
    <mergeCell ref="F12:G12"/>
  </mergeCells>
  <pageMargins left="0.78740157480314965" right="0.78740157480314965" top="0.98425196850393704" bottom="0.39370078740157483" header="0.51181102362204722" footer="0.51181102362204722"/>
  <pageSetup paperSize="9" scale="77" fitToHeight="3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2"/>
  <sheetViews>
    <sheetView view="pageBreakPreview" zoomScale="75" zoomScaleNormal="75" zoomScaleSheetLayoutView="75" workbookViewId="0">
      <selection activeCell="C1" sqref="C1:D8"/>
    </sheetView>
  </sheetViews>
  <sheetFormatPr defaultRowHeight="12.75" x14ac:dyDescent="0.2"/>
  <cols>
    <col min="1" max="1" width="33.7109375" style="101" customWidth="1"/>
    <col min="2" max="2" width="71.7109375" style="278" customWidth="1"/>
    <col min="3" max="3" width="15.5703125" style="278" customWidth="1"/>
    <col min="4" max="4" width="15.42578125" style="277" customWidth="1"/>
    <col min="5" max="5" width="0" style="98" hidden="1" customWidth="1"/>
    <col min="6" max="37" width="9.140625" style="98"/>
    <col min="38" max="16384" width="9.140625" style="97"/>
  </cols>
  <sheetData>
    <row r="1" spans="1:37" ht="15" customHeight="1" x14ac:dyDescent="0.2">
      <c r="A1" s="105"/>
      <c r="B1" s="279"/>
      <c r="C1" s="377" t="s">
        <v>737</v>
      </c>
      <c r="D1" s="37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</row>
    <row r="2" spans="1:37" ht="15" x14ac:dyDescent="0.2">
      <c r="A2" s="105"/>
      <c r="B2" s="279"/>
      <c r="C2" s="377"/>
      <c r="D2" s="37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</row>
    <row r="3" spans="1:37" ht="15" x14ac:dyDescent="0.2">
      <c r="A3" s="105"/>
      <c r="B3" s="279"/>
      <c r="C3" s="377"/>
      <c r="D3" s="37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</row>
    <row r="4" spans="1:37" ht="3" customHeight="1" x14ac:dyDescent="0.2">
      <c r="A4" s="105"/>
      <c r="B4" s="279"/>
      <c r="C4" s="377"/>
      <c r="D4" s="37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</row>
    <row r="5" spans="1:37" ht="7.15" customHeight="1" x14ac:dyDescent="0.2">
      <c r="A5" s="105"/>
      <c r="B5" s="279"/>
      <c r="C5" s="377"/>
      <c r="D5" s="37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</row>
    <row r="6" spans="1:37" ht="36.75" customHeight="1" x14ac:dyDescent="0.2">
      <c r="A6" s="105"/>
      <c r="B6" s="279"/>
      <c r="C6" s="377"/>
      <c r="D6" s="37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</row>
    <row r="7" spans="1:37" ht="15.75" customHeight="1" x14ac:dyDescent="0.2">
      <c r="A7" s="105"/>
      <c r="B7" s="279"/>
      <c r="C7" s="377"/>
      <c r="D7" s="37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</row>
    <row r="8" spans="1:37" ht="30" customHeight="1" x14ac:dyDescent="0.2">
      <c r="A8" s="105"/>
      <c r="B8" s="279"/>
      <c r="C8" s="377"/>
      <c r="D8" s="37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</row>
    <row r="9" spans="1:37" ht="18" x14ac:dyDescent="0.2">
      <c r="A9" s="105"/>
      <c r="B9" s="298" t="s">
        <v>409</v>
      </c>
      <c r="C9" s="298"/>
      <c r="D9" s="298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</row>
    <row r="10" spans="1:37" ht="15" x14ac:dyDescent="0.2">
      <c r="A10" s="105"/>
      <c r="B10" s="279"/>
      <c r="C10" s="279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</row>
    <row r="11" spans="1:37" ht="18.75" x14ac:dyDescent="0.2">
      <c r="A11" s="378" t="s">
        <v>677</v>
      </c>
      <c r="B11" s="378"/>
      <c r="C11" s="378"/>
      <c r="D11" s="296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</row>
    <row r="12" spans="1:37" ht="18.75" x14ac:dyDescent="0.25">
      <c r="A12" s="297"/>
      <c r="B12" s="148"/>
      <c r="C12" s="148"/>
      <c r="D12" s="296" t="s">
        <v>676</v>
      </c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</row>
    <row r="13" spans="1:37" ht="18.75" x14ac:dyDescent="0.3">
      <c r="A13" s="379" t="s">
        <v>406</v>
      </c>
      <c r="B13" s="380" t="s">
        <v>405</v>
      </c>
      <c r="C13" s="381" t="s">
        <v>675</v>
      </c>
      <c r="D13" s="381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</row>
    <row r="14" spans="1:37" ht="18.75" x14ac:dyDescent="0.3">
      <c r="A14" s="379"/>
      <c r="B14" s="380"/>
      <c r="C14" s="295" t="s">
        <v>674</v>
      </c>
      <c r="D14" s="294" t="s">
        <v>673</v>
      </c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</row>
    <row r="15" spans="1:37" ht="18.75" x14ac:dyDescent="0.3">
      <c r="A15" s="113" t="s">
        <v>403</v>
      </c>
      <c r="B15" s="127" t="s">
        <v>402</v>
      </c>
      <c r="C15" s="267">
        <f>SUM(C16+C19+C21+C25+C28+C32+C34+C37+C40+C57)</f>
        <v>103111.20000000001</v>
      </c>
      <c r="D15" s="267">
        <f>SUM(D16+D19+D21+D25+D28+D32+D34+D37+D40+D57)</f>
        <v>107492.20000000001</v>
      </c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</row>
    <row r="16" spans="1:37" ht="18.75" x14ac:dyDescent="0.3">
      <c r="A16" s="113" t="s">
        <v>401</v>
      </c>
      <c r="B16" s="127" t="s">
        <v>400</v>
      </c>
      <c r="C16" s="267">
        <f>SUM(C17)</f>
        <v>73482.399999999994</v>
      </c>
      <c r="D16" s="267">
        <f>SUM(D17)</f>
        <v>77416.5</v>
      </c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</row>
    <row r="17" spans="1:37" ht="18.75" x14ac:dyDescent="0.3">
      <c r="A17" s="116" t="s">
        <v>399</v>
      </c>
      <c r="B17" s="117" t="s">
        <v>398</v>
      </c>
      <c r="C17" s="131">
        <v>73482.399999999994</v>
      </c>
      <c r="D17" s="293">
        <v>77416.5</v>
      </c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</row>
    <row r="18" spans="1:37" ht="18.75" x14ac:dyDescent="0.3">
      <c r="A18" s="116"/>
      <c r="B18" s="117" t="s">
        <v>672</v>
      </c>
      <c r="C18" s="131">
        <v>27194.3</v>
      </c>
      <c r="D18" s="293">
        <v>27980.7</v>
      </c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</row>
    <row r="19" spans="1:37" ht="37.5" x14ac:dyDescent="0.3">
      <c r="A19" s="128" t="s">
        <v>396</v>
      </c>
      <c r="B19" s="127" t="s">
        <v>395</v>
      </c>
      <c r="C19" s="129">
        <f>SUM(C20:C20)</f>
        <v>4676.8999999999996</v>
      </c>
      <c r="D19" s="129">
        <f>SUM(D20:D20)</f>
        <v>4474.5</v>
      </c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</row>
    <row r="20" spans="1:37" ht="36" customHeight="1" x14ac:dyDescent="0.3">
      <c r="A20" s="140" t="s">
        <v>394</v>
      </c>
      <c r="B20" s="117" t="s">
        <v>393</v>
      </c>
      <c r="C20" s="131">
        <v>4676.8999999999996</v>
      </c>
      <c r="D20" s="293">
        <v>4474.5</v>
      </c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</row>
    <row r="21" spans="1:37" ht="18.75" x14ac:dyDescent="0.3">
      <c r="A21" s="113" t="s">
        <v>392</v>
      </c>
      <c r="B21" s="127" t="s">
        <v>391</v>
      </c>
      <c r="C21" s="267">
        <f>SUM(C22:C24)</f>
        <v>9909.8000000000011</v>
      </c>
      <c r="D21" s="267">
        <f>SUM(D22:D24)</f>
        <v>10128.9</v>
      </c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</row>
    <row r="22" spans="1:37" ht="37.5" x14ac:dyDescent="0.3">
      <c r="A22" s="116" t="s">
        <v>390</v>
      </c>
      <c r="B22" s="117" t="s">
        <v>389</v>
      </c>
      <c r="C22" s="131">
        <v>8912.2000000000007</v>
      </c>
      <c r="D22" s="293">
        <v>9090.9</v>
      </c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</row>
    <row r="23" spans="1:37" ht="18.75" x14ac:dyDescent="0.3">
      <c r="A23" s="116" t="s">
        <v>388</v>
      </c>
      <c r="B23" s="117" t="s">
        <v>387</v>
      </c>
      <c r="C23" s="131">
        <v>310.5</v>
      </c>
      <c r="D23" s="293">
        <v>321.39999999999998</v>
      </c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</row>
    <row r="24" spans="1:37" ht="56.25" x14ac:dyDescent="0.3">
      <c r="A24" s="116" t="s">
        <v>386</v>
      </c>
      <c r="B24" s="117" t="s">
        <v>671</v>
      </c>
      <c r="C24" s="131">
        <v>687.1</v>
      </c>
      <c r="D24" s="288">
        <v>716.6</v>
      </c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</row>
    <row r="25" spans="1:37" ht="18.75" x14ac:dyDescent="0.3">
      <c r="A25" s="113" t="s">
        <v>385</v>
      </c>
      <c r="B25" s="127" t="s">
        <v>384</v>
      </c>
      <c r="C25" s="267">
        <f>SUM(C26:C27)</f>
        <v>3038</v>
      </c>
      <c r="D25" s="267">
        <f>SUM(D26:D27)</f>
        <v>3131.7</v>
      </c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</row>
    <row r="26" spans="1:37" ht="56.25" x14ac:dyDescent="0.3">
      <c r="A26" s="139" t="s">
        <v>383</v>
      </c>
      <c r="B26" s="117" t="s">
        <v>382</v>
      </c>
      <c r="C26" s="131">
        <v>3017.6</v>
      </c>
      <c r="D26" s="293">
        <v>3111.1</v>
      </c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</row>
    <row r="27" spans="1:37" ht="30" customHeight="1" x14ac:dyDescent="0.3">
      <c r="A27" s="138" t="s">
        <v>381</v>
      </c>
      <c r="B27" s="117" t="s">
        <v>380</v>
      </c>
      <c r="C27" s="131">
        <v>20.399999999999999</v>
      </c>
      <c r="D27" s="293">
        <v>20.6</v>
      </c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</row>
    <row r="28" spans="1:37" ht="37.5" x14ac:dyDescent="0.3">
      <c r="A28" s="113" t="s">
        <v>379</v>
      </c>
      <c r="B28" s="127" t="s">
        <v>378</v>
      </c>
      <c r="C28" s="267">
        <f>SUM(C29:C31)</f>
        <v>2162</v>
      </c>
      <c r="D28" s="267">
        <f>SUM(D29:D31)</f>
        <v>2198</v>
      </c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</row>
    <row r="29" spans="1:37" ht="112.5" x14ac:dyDescent="0.3">
      <c r="A29" s="116" t="s">
        <v>377</v>
      </c>
      <c r="B29" s="117" t="s">
        <v>670</v>
      </c>
      <c r="C29" s="131">
        <v>647</v>
      </c>
      <c r="D29" s="293">
        <v>650</v>
      </c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</row>
    <row r="30" spans="1:37" ht="63.75" customHeight="1" x14ac:dyDescent="0.3">
      <c r="A30" s="116" t="s">
        <v>669</v>
      </c>
      <c r="B30" s="117" t="s">
        <v>668</v>
      </c>
      <c r="C30" s="131">
        <v>990</v>
      </c>
      <c r="D30" s="293">
        <v>1002</v>
      </c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</row>
    <row r="31" spans="1:37" ht="93.75" x14ac:dyDescent="0.3">
      <c r="A31" s="116" t="s">
        <v>373</v>
      </c>
      <c r="B31" s="117" t="s">
        <v>372</v>
      </c>
      <c r="C31" s="131">
        <v>525</v>
      </c>
      <c r="D31" s="288">
        <v>546</v>
      </c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</row>
    <row r="32" spans="1:37" ht="18.75" x14ac:dyDescent="0.3">
      <c r="A32" s="113" t="s">
        <v>371</v>
      </c>
      <c r="B32" s="137" t="s">
        <v>370</v>
      </c>
      <c r="C32" s="129">
        <f>SUM(C33)</f>
        <v>923.3</v>
      </c>
      <c r="D32" s="129">
        <f>SUM(D33)</f>
        <v>963.1</v>
      </c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</row>
    <row r="33" spans="1:37" ht="18.75" x14ac:dyDescent="0.3">
      <c r="A33" s="116" t="s">
        <v>369</v>
      </c>
      <c r="B33" s="136" t="s">
        <v>368</v>
      </c>
      <c r="C33" s="131">
        <v>923.3</v>
      </c>
      <c r="D33" s="293">
        <v>963.1</v>
      </c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</row>
    <row r="34" spans="1:37" ht="37.5" x14ac:dyDescent="0.3">
      <c r="A34" s="113" t="s">
        <v>367</v>
      </c>
      <c r="B34" s="112" t="s">
        <v>366</v>
      </c>
      <c r="C34" s="129">
        <f>SUM(C35+C36)</f>
        <v>6884.0999999999995</v>
      </c>
      <c r="D34" s="129">
        <f>SUM(D35+D36)</f>
        <v>7124.2000000000007</v>
      </c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</row>
    <row r="35" spans="1:37" ht="18.75" x14ac:dyDescent="0.3">
      <c r="A35" s="116" t="s">
        <v>365</v>
      </c>
      <c r="B35" s="117" t="s">
        <v>364</v>
      </c>
      <c r="C35" s="131">
        <v>6379.2</v>
      </c>
      <c r="D35" s="293">
        <v>6592.6</v>
      </c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</row>
    <row r="36" spans="1:37" ht="37.5" x14ac:dyDescent="0.3">
      <c r="A36" s="116" t="s">
        <v>363</v>
      </c>
      <c r="B36" s="117" t="s">
        <v>362</v>
      </c>
      <c r="C36" s="131">
        <v>504.9</v>
      </c>
      <c r="D36" s="293">
        <v>531.6</v>
      </c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</row>
    <row r="37" spans="1:37" ht="37.5" x14ac:dyDescent="0.3">
      <c r="A37" s="113" t="s">
        <v>361</v>
      </c>
      <c r="B37" s="127" t="s">
        <v>360</v>
      </c>
      <c r="C37" s="129">
        <f>SUM(C38:C39)</f>
        <v>765.6</v>
      </c>
      <c r="D37" s="129">
        <f>SUM(D38:D39)</f>
        <v>772.6</v>
      </c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</row>
    <row r="38" spans="1:37" ht="44.25" customHeight="1" x14ac:dyDescent="0.3">
      <c r="A38" s="116" t="s">
        <v>359</v>
      </c>
      <c r="B38" s="117" t="s">
        <v>358</v>
      </c>
      <c r="C38" s="131">
        <v>69.2</v>
      </c>
      <c r="D38" s="293">
        <v>69.2</v>
      </c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</row>
    <row r="39" spans="1:37" ht="45" customHeight="1" x14ac:dyDescent="0.3">
      <c r="A39" s="116" t="s">
        <v>357</v>
      </c>
      <c r="B39" s="117" t="s">
        <v>356</v>
      </c>
      <c r="C39" s="131">
        <v>696.4</v>
      </c>
      <c r="D39" s="293">
        <v>703.4</v>
      </c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</row>
    <row r="40" spans="1:37" ht="18.75" x14ac:dyDescent="0.3">
      <c r="A40" s="113" t="s">
        <v>355</v>
      </c>
      <c r="B40" s="127" t="s">
        <v>354</v>
      </c>
      <c r="C40" s="267">
        <f>SUM(C41+C42+C43+C46+C50+C51+C52+C47+C49+C44+C48+C45)</f>
        <v>1242.4999999999998</v>
      </c>
      <c r="D40" s="267">
        <f>SUM(D41+D42+D43+D46+D50+D51+D52+D47+D49+D44+D48+D45)</f>
        <v>1255.1000000000001</v>
      </c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</row>
    <row r="41" spans="1:37" ht="37.5" x14ac:dyDescent="0.3">
      <c r="A41" s="116" t="s">
        <v>353</v>
      </c>
      <c r="B41" s="117" t="s">
        <v>352</v>
      </c>
      <c r="C41" s="131">
        <v>11.2</v>
      </c>
      <c r="D41" s="131">
        <v>11.4</v>
      </c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</row>
    <row r="42" spans="1:37" ht="75" x14ac:dyDescent="0.3">
      <c r="A42" s="116" t="s">
        <v>351</v>
      </c>
      <c r="B42" s="117" t="s">
        <v>350</v>
      </c>
      <c r="C42" s="131">
        <v>15.3</v>
      </c>
      <c r="D42" s="131">
        <v>15.5</v>
      </c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</row>
    <row r="43" spans="1:37" ht="63" customHeight="1" x14ac:dyDescent="0.3">
      <c r="A43" s="116" t="s">
        <v>349</v>
      </c>
      <c r="B43" s="117" t="s">
        <v>348</v>
      </c>
      <c r="C43" s="131">
        <v>35.700000000000003</v>
      </c>
      <c r="D43" s="131">
        <v>36.1</v>
      </c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</row>
    <row r="44" spans="1:37" ht="65.25" customHeight="1" x14ac:dyDescent="0.3">
      <c r="A44" s="116" t="s">
        <v>347</v>
      </c>
      <c r="B44" s="117" t="s">
        <v>346</v>
      </c>
      <c r="C44" s="131">
        <v>58.1</v>
      </c>
      <c r="D44" s="131">
        <v>58.7</v>
      </c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</row>
    <row r="45" spans="1:37" ht="64.5" customHeight="1" x14ac:dyDescent="0.3">
      <c r="A45" s="134" t="s">
        <v>345</v>
      </c>
      <c r="B45" s="117" t="s">
        <v>344</v>
      </c>
      <c r="C45" s="131">
        <v>23.7</v>
      </c>
      <c r="D45" s="131">
        <v>23.9</v>
      </c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</row>
    <row r="46" spans="1:37" ht="39" customHeight="1" x14ac:dyDescent="0.3">
      <c r="A46" s="292" t="s">
        <v>343</v>
      </c>
      <c r="B46" s="117" t="s">
        <v>342</v>
      </c>
      <c r="C46" s="131">
        <v>5.0999999999999996</v>
      </c>
      <c r="D46" s="131">
        <v>5.0999999999999996</v>
      </c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</row>
    <row r="47" spans="1:37" ht="75" x14ac:dyDescent="0.3">
      <c r="A47" s="116" t="s">
        <v>341</v>
      </c>
      <c r="B47" s="117" t="s">
        <v>340</v>
      </c>
      <c r="C47" s="131">
        <v>216.2</v>
      </c>
      <c r="D47" s="131">
        <v>218.4</v>
      </c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</row>
    <row r="48" spans="1:37" ht="75" x14ac:dyDescent="0.3">
      <c r="A48" s="116" t="s">
        <v>339</v>
      </c>
      <c r="B48" s="117" t="s">
        <v>338</v>
      </c>
      <c r="C48" s="131">
        <v>5.0999999999999996</v>
      </c>
      <c r="D48" s="131">
        <v>5.0999999999999996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</row>
    <row r="49" spans="1:37" ht="37.5" x14ac:dyDescent="0.3">
      <c r="A49" s="116" t="s">
        <v>337</v>
      </c>
      <c r="B49" s="117" t="s">
        <v>336</v>
      </c>
      <c r="C49" s="131">
        <v>5.0999999999999996</v>
      </c>
      <c r="D49" s="131">
        <v>5.0999999999999996</v>
      </c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</row>
    <row r="50" spans="1:37" ht="56.25" x14ac:dyDescent="0.3">
      <c r="A50" s="116" t="s">
        <v>335</v>
      </c>
      <c r="B50" s="117" t="s">
        <v>334</v>
      </c>
      <c r="C50" s="131">
        <v>321.3</v>
      </c>
      <c r="D50" s="131">
        <v>324.5</v>
      </c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</row>
    <row r="51" spans="1:37" ht="50.25" customHeight="1" x14ac:dyDescent="0.3">
      <c r="A51" s="116" t="s">
        <v>333</v>
      </c>
      <c r="B51" s="117" t="s">
        <v>332</v>
      </c>
      <c r="C51" s="131">
        <v>102</v>
      </c>
      <c r="D51" s="131">
        <v>103</v>
      </c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</row>
    <row r="52" spans="1:37" s="124" customFormat="1" ht="48.75" customHeight="1" x14ac:dyDescent="0.3">
      <c r="A52" s="113" t="s">
        <v>331</v>
      </c>
      <c r="B52" s="127" t="s">
        <v>330</v>
      </c>
      <c r="C52" s="129">
        <f>SUM(C53:C56)</f>
        <v>443.7</v>
      </c>
      <c r="D52" s="129">
        <f>SUM(D53:D56)</f>
        <v>448.3</v>
      </c>
    </row>
    <row r="53" spans="1:37" ht="56.25" x14ac:dyDescent="0.3">
      <c r="A53" s="116" t="s">
        <v>329</v>
      </c>
      <c r="B53" s="117" t="s">
        <v>325</v>
      </c>
      <c r="C53" s="131">
        <v>151.69999999999999</v>
      </c>
      <c r="D53" s="131">
        <v>153</v>
      </c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</row>
    <row r="54" spans="1:37" ht="56.25" x14ac:dyDescent="0.3">
      <c r="A54" s="116" t="s">
        <v>328</v>
      </c>
      <c r="B54" s="117" t="s">
        <v>325</v>
      </c>
      <c r="C54" s="131">
        <v>17</v>
      </c>
      <c r="D54" s="131">
        <v>18</v>
      </c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</row>
    <row r="55" spans="1:37" ht="56.25" x14ac:dyDescent="0.3">
      <c r="A55" s="116" t="s">
        <v>327</v>
      </c>
      <c r="B55" s="117" t="s">
        <v>325</v>
      </c>
      <c r="C55" s="131">
        <v>252</v>
      </c>
      <c r="D55" s="131">
        <v>253.3</v>
      </c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</row>
    <row r="56" spans="1:37" ht="56.25" x14ac:dyDescent="0.3">
      <c r="A56" s="116" t="s">
        <v>326</v>
      </c>
      <c r="B56" s="117" t="s">
        <v>325</v>
      </c>
      <c r="C56" s="131">
        <v>23</v>
      </c>
      <c r="D56" s="131">
        <v>24</v>
      </c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</row>
    <row r="57" spans="1:37" s="124" customFormat="1" ht="37.5" x14ac:dyDescent="0.3">
      <c r="A57" s="113" t="s">
        <v>324</v>
      </c>
      <c r="B57" s="127" t="s">
        <v>323</v>
      </c>
      <c r="C57" s="129">
        <v>26.6</v>
      </c>
      <c r="D57" s="129">
        <v>27.6</v>
      </c>
    </row>
    <row r="58" spans="1:37" ht="18.75" x14ac:dyDescent="0.3">
      <c r="A58" s="128" t="s">
        <v>322</v>
      </c>
      <c r="B58" s="127" t="s">
        <v>667</v>
      </c>
      <c r="C58" s="267">
        <f>SUM(C60+C61+C75+C89)</f>
        <v>570672.30000000005</v>
      </c>
      <c r="D58" s="267">
        <f>SUM(D60+D61+D75+D89)</f>
        <v>546794.6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</row>
    <row r="59" spans="1:37" ht="18.75" x14ac:dyDescent="0.3">
      <c r="A59" s="382" t="s">
        <v>319</v>
      </c>
      <c r="B59" s="127" t="s">
        <v>282</v>
      </c>
      <c r="C59" s="267"/>
      <c r="D59" s="26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</row>
    <row r="60" spans="1:37" ht="28.5" customHeight="1" x14ac:dyDescent="0.3">
      <c r="A60" s="382"/>
      <c r="B60" s="291" t="s">
        <v>318</v>
      </c>
      <c r="C60" s="267">
        <v>50789.1</v>
      </c>
      <c r="D60" s="267">
        <v>52276.800000000003</v>
      </c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</row>
    <row r="61" spans="1:37" ht="28.5" customHeight="1" x14ac:dyDescent="0.2">
      <c r="A61" s="383"/>
      <c r="B61" s="384" t="s">
        <v>317</v>
      </c>
      <c r="C61" s="385">
        <f>SUM(C63:C74)</f>
        <v>89504.800000000017</v>
      </c>
      <c r="D61" s="385">
        <f>SUM(D63:D74)</f>
        <v>67648.399999999994</v>
      </c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</row>
    <row r="62" spans="1:37" ht="8.25" customHeight="1" x14ac:dyDescent="0.2">
      <c r="A62" s="383"/>
      <c r="B62" s="384"/>
      <c r="C62" s="385"/>
      <c r="D62" s="385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</row>
    <row r="63" spans="1:37" ht="150" customHeight="1" x14ac:dyDescent="0.3">
      <c r="A63" s="136" t="s">
        <v>305</v>
      </c>
      <c r="B63" s="122" t="s">
        <v>316</v>
      </c>
      <c r="C63" s="114">
        <v>4894.1000000000004</v>
      </c>
      <c r="D63" s="114">
        <v>4894.1000000000004</v>
      </c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K63" s="97"/>
    </row>
    <row r="64" spans="1:37" ht="60.75" customHeight="1" x14ac:dyDescent="0.3">
      <c r="A64" s="116" t="s">
        <v>648</v>
      </c>
      <c r="B64" s="122" t="s">
        <v>666</v>
      </c>
      <c r="C64" s="114">
        <v>923</v>
      </c>
      <c r="D64" s="114">
        <v>923</v>
      </c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  <c r="AJ64" s="97"/>
      <c r="AK64" s="97"/>
    </row>
    <row r="65" spans="1:37" ht="63.75" customHeight="1" x14ac:dyDescent="0.3">
      <c r="A65" s="116" t="s">
        <v>648</v>
      </c>
      <c r="B65" s="122" t="s">
        <v>665</v>
      </c>
      <c r="C65" s="114">
        <v>38679.300000000003</v>
      </c>
      <c r="D65" s="114">
        <v>2000</v>
      </c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</row>
    <row r="66" spans="1:37" ht="93.75" x14ac:dyDescent="0.3">
      <c r="A66" s="136" t="s">
        <v>315</v>
      </c>
      <c r="B66" s="122" t="s">
        <v>664</v>
      </c>
      <c r="C66" s="114">
        <v>38688.800000000003</v>
      </c>
      <c r="D66" s="114">
        <v>49793.1</v>
      </c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97"/>
      <c r="AK66" s="97"/>
    </row>
    <row r="67" spans="1:37" ht="93.75" x14ac:dyDescent="0.3">
      <c r="A67" s="116" t="s">
        <v>305</v>
      </c>
      <c r="B67" s="122" t="s">
        <v>313</v>
      </c>
      <c r="C67" s="114">
        <v>2532.3000000000002</v>
      </c>
      <c r="D67" s="114">
        <v>2532.3000000000002</v>
      </c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  <c r="AJ67" s="97"/>
      <c r="AK67" s="97"/>
    </row>
    <row r="68" spans="1:37" s="290" customFormat="1" ht="75" x14ac:dyDescent="0.3">
      <c r="A68" s="116" t="s">
        <v>305</v>
      </c>
      <c r="B68" s="122" t="s">
        <v>663</v>
      </c>
      <c r="C68" s="114">
        <v>110</v>
      </c>
      <c r="D68" s="114">
        <v>110</v>
      </c>
    </row>
    <row r="69" spans="1:37" s="290" customFormat="1" ht="75" x14ac:dyDescent="0.3">
      <c r="A69" s="116" t="s">
        <v>305</v>
      </c>
      <c r="B69" s="117" t="s">
        <v>304</v>
      </c>
      <c r="C69" s="114">
        <v>200</v>
      </c>
      <c r="D69" s="114">
        <v>200</v>
      </c>
    </row>
    <row r="70" spans="1:37" ht="117" customHeight="1" x14ac:dyDescent="0.3">
      <c r="A70" s="116" t="s">
        <v>305</v>
      </c>
      <c r="B70" s="122" t="s">
        <v>662</v>
      </c>
      <c r="C70" s="288"/>
      <c r="D70" s="288">
        <v>5700</v>
      </c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K70" s="97"/>
    </row>
    <row r="71" spans="1:37" ht="63" customHeight="1" x14ac:dyDescent="0.3">
      <c r="A71" s="116" t="s">
        <v>661</v>
      </c>
      <c r="B71" s="122" t="s">
        <v>660</v>
      </c>
      <c r="C71" s="288">
        <v>937.3</v>
      </c>
      <c r="D71" s="288">
        <v>995.9</v>
      </c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  <c r="AJ71" s="97"/>
      <c r="AK71" s="97"/>
    </row>
    <row r="72" spans="1:37" ht="99.75" customHeight="1" x14ac:dyDescent="0.3">
      <c r="A72" s="116" t="s">
        <v>305</v>
      </c>
      <c r="B72" s="122" t="s">
        <v>659</v>
      </c>
      <c r="C72" s="288">
        <v>1640</v>
      </c>
      <c r="D72" s="288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7"/>
      <c r="AK72" s="97"/>
    </row>
    <row r="73" spans="1:37" ht="72.75" customHeight="1" x14ac:dyDescent="0.3">
      <c r="A73" s="116" t="s">
        <v>658</v>
      </c>
      <c r="B73" s="122" t="s">
        <v>311</v>
      </c>
      <c r="C73" s="288">
        <v>400</v>
      </c>
      <c r="D73" s="288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7"/>
      <c r="AK73" s="97"/>
    </row>
    <row r="74" spans="1:37" ht="118.5" customHeight="1" x14ac:dyDescent="0.3">
      <c r="A74" s="116" t="s">
        <v>303</v>
      </c>
      <c r="B74" s="122" t="s">
        <v>657</v>
      </c>
      <c r="C74" s="288">
        <v>500</v>
      </c>
      <c r="D74" s="288">
        <v>500</v>
      </c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  <c r="AH74" s="97"/>
      <c r="AI74" s="97"/>
      <c r="AJ74" s="97"/>
      <c r="AK74" s="97"/>
    </row>
    <row r="75" spans="1:37" ht="37.5" x14ac:dyDescent="0.3">
      <c r="A75" s="289"/>
      <c r="B75" s="112" t="s">
        <v>301</v>
      </c>
      <c r="C75" s="287">
        <f>SUM(C77:C88)</f>
        <v>429709.70000000007</v>
      </c>
      <c r="D75" s="287">
        <f>SUM(D77:D88)</f>
        <v>426171.70000000007</v>
      </c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  <c r="AJ75" s="97"/>
      <c r="AK75" s="97"/>
    </row>
    <row r="76" spans="1:37" ht="18.75" x14ac:dyDescent="0.3">
      <c r="A76" s="136"/>
      <c r="B76" s="122" t="s">
        <v>282</v>
      </c>
      <c r="C76" s="288"/>
      <c r="D76" s="288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  <c r="AJ76" s="97"/>
      <c r="AK76" s="97"/>
    </row>
    <row r="77" spans="1:37" ht="56.25" x14ac:dyDescent="0.3">
      <c r="A77" s="136" t="s">
        <v>291</v>
      </c>
      <c r="B77" s="117" t="s">
        <v>300</v>
      </c>
      <c r="C77" s="288">
        <v>37574.699999999997</v>
      </c>
      <c r="D77" s="288">
        <v>39146.300000000003</v>
      </c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  <c r="AJ77" s="97"/>
      <c r="AK77" s="97"/>
    </row>
    <row r="78" spans="1:37" ht="56.25" x14ac:dyDescent="0.3">
      <c r="A78" s="136" t="s">
        <v>291</v>
      </c>
      <c r="B78" s="122" t="s">
        <v>299</v>
      </c>
      <c r="C78" s="288">
        <v>5</v>
      </c>
      <c r="D78" s="288">
        <v>5</v>
      </c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  <c r="AJ78" s="97"/>
      <c r="AK78" s="97"/>
    </row>
    <row r="79" spans="1:37" ht="112.5" x14ac:dyDescent="0.3">
      <c r="A79" s="136" t="s">
        <v>291</v>
      </c>
      <c r="B79" s="122" t="s">
        <v>298</v>
      </c>
      <c r="C79" s="288">
        <v>80.2</v>
      </c>
      <c r="D79" s="288">
        <v>80.2</v>
      </c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  <c r="AJ79" s="97"/>
      <c r="AK79" s="97"/>
    </row>
    <row r="80" spans="1:37" ht="37.5" x14ac:dyDescent="0.3">
      <c r="A80" s="136" t="s">
        <v>291</v>
      </c>
      <c r="B80" s="117" t="s">
        <v>297</v>
      </c>
      <c r="C80" s="288">
        <v>746.5</v>
      </c>
      <c r="D80" s="288">
        <v>746.5</v>
      </c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  <c r="AA80" s="97"/>
      <c r="AB80" s="97"/>
      <c r="AC80" s="97"/>
      <c r="AD80" s="97"/>
      <c r="AE80" s="97"/>
      <c r="AF80" s="97"/>
      <c r="AG80" s="97"/>
      <c r="AH80" s="97"/>
      <c r="AI80" s="97"/>
      <c r="AJ80" s="97"/>
      <c r="AK80" s="97"/>
    </row>
    <row r="81" spans="1:37" ht="75" x14ac:dyDescent="0.3">
      <c r="A81" s="136" t="s">
        <v>291</v>
      </c>
      <c r="B81" s="117" t="s">
        <v>296</v>
      </c>
      <c r="C81" s="288">
        <v>370.7</v>
      </c>
      <c r="D81" s="288">
        <v>370.7</v>
      </c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  <c r="AH81" s="97"/>
      <c r="AI81" s="97"/>
      <c r="AJ81" s="97"/>
      <c r="AK81" s="97"/>
    </row>
    <row r="82" spans="1:37" ht="56.25" x14ac:dyDescent="0.3">
      <c r="A82" s="136" t="s">
        <v>291</v>
      </c>
      <c r="B82" s="117" t="s">
        <v>295</v>
      </c>
      <c r="C82" s="288">
        <v>45585.9</v>
      </c>
      <c r="D82" s="288">
        <v>45585.9</v>
      </c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7"/>
      <c r="AB82" s="97"/>
      <c r="AC82" s="97"/>
      <c r="AD82" s="97"/>
      <c r="AE82" s="97"/>
      <c r="AF82" s="97"/>
      <c r="AG82" s="97"/>
      <c r="AH82" s="97"/>
      <c r="AI82" s="97"/>
      <c r="AJ82" s="97"/>
      <c r="AK82" s="97"/>
    </row>
    <row r="83" spans="1:37" ht="37.5" x14ac:dyDescent="0.3">
      <c r="A83" s="136" t="s">
        <v>291</v>
      </c>
      <c r="B83" s="122" t="s">
        <v>294</v>
      </c>
      <c r="C83" s="114">
        <v>220402.7</v>
      </c>
      <c r="D83" s="114">
        <v>220402.7</v>
      </c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  <c r="AH83" s="97"/>
      <c r="AI83" s="97"/>
      <c r="AJ83" s="97"/>
      <c r="AK83" s="97"/>
    </row>
    <row r="84" spans="1:37" ht="55.5" customHeight="1" x14ac:dyDescent="0.3">
      <c r="A84" s="136" t="s">
        <v>291</v>
      </c>
      <c r="B84" s="122" t="s">
        <v>293</v>
      </c>
      <c r="C84" s="114">
        <v>67025.100000000006</v>
      </c>
      <c r="D84" s="114">
        <v>67025.100000000006</v>
      </c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  <c r="AH84" s="97"/>
      <c r="AI84" s="97"/>
      <c r="AJ84" s="97"/>
      <c r="AK84" s="97"/>
    </row>
    <row r="85" spans="1:37" ht="56.25" x14ac:dyDescent="0.3">
      <c r="A85" s="116" t="s">
        <v>291</v>
      </c>
      <c r="B85" s="117" t="s">
        <v>292</v>
      </c>
      <c r="C85" s="114">
        <v>7614.4</v>
      </c>
      <c r="D85" s="114">
        <v>7614.4</v>
      </c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97"/>
      <c r="AJ85" s="97"/>
      <c r="AK85" s="97"/>
    </row>
    <row r="86" spans="1:37" ht="61.5" customHeight="1" x14ac:dyDescent="0.3">
      <c r="A86" s="136" t="s">
        <v>291</v>
      </c>
      <c r="B86" s="117" t="s">
        <v>290</v>
      </c>
      <c r="C86" s="114">
        <v>42192.5</v>
      </c>
      <c r="D86" s="114">
        <v>42192.5</v>
      </c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7"/>
      <c r="AJ86" s="97"/>
      <c r="AK86" s="97"/>
    </row>
    <row r="87" spans="1:37" ht="40.5" customHeight="1" x14ac:dyDescent="0.3">
      <c r="A87" s="116" t="s">
        <v>287</v>
      </c>
      <c r="B87" s="117" t="s">
        <v>286</v>
      </c>
      <c r="C87" s="114">
        <v>1725</v>
      </c>
      <c r="D87" s="114">
        <v>1725</v>
      </c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7"/>
      <c r="AJ87" s="97"/>
      <c r="AK87" s="97"/>
    </row>
    <row r="88" spans="1:37" ht="81" customHeight="1" x14ac:dyDescent="0.3">
      <c r="A88" s="116" t="s">
        <v>289</v>
      </c>
      <c r="B88" s="117" t="s">
        <v>656</v>
      </c>
      <c r="C88" s="114">
        <v>6387</v>
      </c>
      <c r="D88" s="114">
        <v>1277.4000000000001</v>
      </c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7"/>
      <c r="AJ88" s="97"/>
      <c r="AK88" s="97"/>
    </row>
    <row r="89" spans="1:37" ht="18.75" x14ac:dyDescent="0.3">
      <c r="A89" s="137"/>
      <c r="B89" s="121" t="s">
        <v>283</v>
      </c>
      <c r="C89" s="287">
        <f>SUM(C91:C93)</f>
        <v>668.7</v>
      </c>
      <c r="D89" s="287">
        <f>SUM(D91:D93)</f>
        <v>697.7</v>
      </c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97"/>
      <c r="AJ89" s="97"/>
      <c r="AK89" s="97"/>
    </row>
    <row r="90" spans="1:37" ht="18.75" x14ac:dyDescent="0.3">
      <c r="A90" s="136"/>
      <c r="B90" s="117" t="s">
        <v>282</v>
      </c>
      <c r="C90" s="288"/>
      <c r="D90" s="288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97"/>
      <c r="AK90" s="97"/>
    </row>
    <row r="91" spans="1:37" ht="93.75" customHeight="1" x14ac:dyDescent="0.3">
      <c r="A91" s="116" t="s">
        <v>280</v>
      </c>
      <c r="B91" s="269" t="s">
        <v>655</v>
      </c>
      <c r="C91" s="288">
        <v>459</v>
      </c>
      <c r="D91" s="288">
        <v>488</v>
      </c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97"/>
      <c r="AJ91" s="97"/>
      <c r="AK91" s="97"/>
    </row>
    <row r="92" spans="1:37" ht="115.5" customHeight="1" x14ac:dyDescent="0.3">
      <c r="A92" s="116" t="s">
        <v>280</v>
      </c>
      <c r="B92" s="269" t="s">
        <v>654</v>
      </c>
      <c r="C92" s="288">
        <v>200</v>
      </c>
      <c r="D92" s="288">
        <v>200</v>
      </c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97"/>
      <c r="AI92" s="97"/>
      <c r="AJ92" s="97"/>
      <c r="AK92" s="97"/>
    </row>
    <row r="93" spans="1:37" ht="141.75" customHeight="1" x14ac:dyDescent="0.3">
      <c r="A93" s="116" t="s">
        <v>280</v>
      </c>
      <c r="B93" s="122" t="s">
        <v>281</v>
      </c>
      <c r="C93" s="288">
        <v>9.6999999999999993</v>
      </c>
      <c r="D93" s="288">
        <v>9.6999999999999993</v>
      </c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  <c r="AH93" s="97"/>
      <c r="AI93" s="97"/>
      <c r="AJ93" s="97"/>
      <c r="AK93" s="97"/>
    </row>
    <row r="94" spans="1:37" ht="18.75" x14ac:dyDescent="0.3">
      <c r="A94" s="376" t="s">
        <v>653</v>
      </c>
      <c r="B94" s="376"/>
      <c r="C94" s="287">
        <f>SUM(C15+C58)</f>
        <v>673783.5</v>
      </c>
      <c r="D94" s="287">
        <f>SUM(D15+D58)</f>
        <v>654286.80000000005</v>
      </c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K94" s="97"/>
    </row>
    <row r="95" spans="1:37" ht="15" x14ac:dyDescent="0.25">
      <c r="A95" s="286"/>
      <c r="B95" s="283"/>
      <c r="C95" s="283"/>
      <c r="D95" s="285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  <c r="AH95" s="97"/>
      <c r="AI95" s="97"/>
      <c r="AJ95" s="97"/>
      <c r="AK95" s="97"/>
    </row>
    <row r="96" spans="1:37" ht="14.25" x14ac:dyDescent="0.2">
      <c r="A96" s="281"/>
      <c r="B96" s="280"/>
      <c r="C96" s="280"/>
      <c r="D96" s="282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  <c r="AH96" s="97"/>
      <c r="AI96" s="97"/>
      <c r="AJ96" s="97"/>
      <c r="AK96" s="97"/>
    </row>
    <row r="97" spans="1:37" ht="14.25" x14ac:dyDescent="0.2">
      <c r="A97" s="281"/>
      <c r="B97" s="280"/>
      <c r="C97" s="280"/>
      <c r="D97" s="282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  <c r="AH97" s="97"/>
      <c r="AI97" s="97"/>
      <c r="AJ97" s="97"/>
      <c r="AK97" s="97"/>
    </row>
    <row r="98" spans="1:37" ht="15" x14ac:dyDescent="0.25">
      <c r="A98" s="281"/>
      <c r="B98" s="284"/>
      <c r="C98" s="283"/>
      <c r="D98" s="282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  <c r="AH98" s="97"/>
      <c r="AI98" s="97"/>
      <c r="AJ98" s="97"/>
      <c r="AK98" s="97"/>
    </row>
    <row r="99" spans="1:37" ht="14.25" x14ac:dyDescent="0.2">
      <c r="A99" s="281"/>
      <c r="B99" s="280"/>
      <c r="C99" s="280"/>
      <c r="D99" s="282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  <c r="AH99" s="97"/>
      <c r="AI99" s="97"/>
      <c r="AJ99" s="97"/>
      <c r="AK99" s="97"/>
    </row>
    <row r="100" spans="1:37" ht="14.25" x14ac:dyDescent="0.2">
      <c r="A100" s="281"/>
      <c r="B100" s="280"/>
      <c r="C100" s="280"/>
      <c r="D100" s="282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  <c r="AH100" s="97"/>
      <c r="AI100" s="97"/>
      <c r="AJ100" s="97"/>
      <c r="AK100" s="97"/>
    </row>
    <row r="101" spans="1:37" ht="14.25" x14ac:dyDescent="0.2">
      <c r="A101" s="281"/>
      <c r="B101" s="280"/>
      <c r="C101" s="280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  <c r="AH101" s="97"/>
      <c r="AI101" s="97"/>
      <c r="AJ101" s="97"/>
      <c r="AK101" s="97"/>
    </row>
    <row r="102" spans="1:37" ht="14.25" x14ac:dyDescent="0.2">
      <c r="A102" s="281"/>
      <c r="B102" s="280"/>
      <c r="C102" s="280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  <c r="AH102" s="97"/>
      <c r="AI102" s="97"/>
      <c r="AJ102" s="97"/>
      <c r="AK102" s="97"/>
    </row>
    <row r="103" spans="1:37" ht="14.25" x14ac:dyDescent="0.2">
      <c r="A103" s="281"/>
      <c r="B103" s="280"/>
      <c r="C103" s="280"/>
      <c r="D103" s="278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  <c r="AH103" s="97"/>
      <c r="AI103" s="97"/>
      <c r="AJ103" s="97"/>
      <c r="AK103" s="97"/>
    </row>
    <row r="104" spans="1:37" ht="14.25" x14ac:dyDescent="0.2">
      <c r="A104" s="281"/>
      <c r="B104" s="280"/>
      <c r="C104" s="280"/>
      <c r="D104" s="278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  <c r="AH104" s="97"/>
      <c r="AI104" s="97"/>
      <c r="AJ104" s="97"/>
      <c r="AK104" s="97"/>
    </row>
    <row r="105" spans="1:37" ht="14.25" x14ac:dyDescent="0.2">
      <c r="A105" s="281"/>
      <c r="B105" s="280"/>
      <c r="C105" s="280"/>
      <c r="D105" s="278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  <c r="AH105" s="97"/>
      <c r="AI105" s="97"/>
      <c r="AJ105" s="97"/>
      <c r="AK105" s="97"/>
    </row>
    <row r="106" spans="1:37" ht="14.25" x14ac:dyDescent="0.2">
      <c r="A106" s="281"/>
      <c r="B106" s="280"/>
      <c r="C106" s="280"/>
      <c r="D106" s="278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  <c r="AA106" s="97"/>
      <c r="AB106" s="97"/>
      <c r="AC106" s="97"/>
      <c r="AD106" s="97"/>
      <c r="AE106" s="97"/>
      <c r="AF106" s="97"/>
      <c r="AG106" s="97"/>
      <c r="AH106" s="97"/>
      <c r="AI106" s="97"/>
      <c r="AJ106" s="97"/>
      <c r="AK106" s="97"/>
    </row>
    <row r="107" spans="1:37" ht="14.25" x14ac:dyDescent="0.2">
      <c r="A107" s="281"/>
      <c r="B107" s="280"/>
      <c r="C107" s="280"/>
      <c r="D107" s="278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  <c r="AA107" s="97"/>
      <c r="AB107" s="97"/>
      <c r="AC107" s="97"/>
      <c r="AD107" s="97"/>
      <c r="AE107" s="97"/>
      <c r="AF107" s="97"/>
      <c r="AG107" s="97"/>
      <c r="AH107" s="97"/>
      <c r="AI107" s="97"/>
      <c r="AJ107" s="97"/>
      <c r="AK107" s="97"/>
    </row>
    <row r="108" spans="1:37" ht="14.25" x14ac:dyDescent="0.2">
      <c r="A108" s="281"/>
      <c r="B108" s="280"/>
      <c r="C108" s="280"/>
      <c r="D108" s="278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  <c r="Z108" s="97"/>
      <c r="AA108" s="97"/>
      <c r="AB108" s="97"/>
      <c r="AC108" s="97"/>
      <c r="AD108" s="97"/>
      <c r="AE108" s="97"/>
      <c r="AF108" s="97"/>
      <c r="AG108" s="97"/>
      <c r="AH108" s="97"/>
      <c r="AI108" s="97"/>
      <c r="AJ108" s="97"/>
      <c r="AK108" s="97"/>
    </row>
    <row r="109" spans="1:37" ht="14.25" x14ac:dyDescent="0.2">
      <c r="A109" s="281"/>
      <c r="B109" s="280"/>
      <c r="C109" s="280"/>
      <c r="D109" s="278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7"/>
      <c r="AA109" s="97"/>
      <c r="AB109" s="97"/>
      <c r="AC109" s="97"/>
      <c r="AD109" s="97"/>
      <c r="AE109" s="97"/>
      <c r="AF109" s="97"/>
      <c r="AG109" s="97"/>
      <c r="AH109" s="97"/>
      <c r="AI109" s="97"/>
      <c r="AJ109" s="97"/>
      <c r="AK109" s="97"/>
    </row>
    <row r="110" spans="1:37" ht="14.25" x14ac:dyDescent="0.2">
      <c r="A110" s="281"/>
      <c r="B110" s="280"/>
      <c r="C110" s="280"/>
      <c r="D110" s="278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  <c r="AA110" s="97"/>
      <c r="AB110" s="97"/>
      <c r="AC110" s="97"/>
      <c r="AD110" s="97"/>
      <c r="AE110" s="97"/>
      <c r="AF110" s="97"/>
      <c r="AG110" s="97"/>
      <c r="AH110" s="97"/>
      <c r="AI110" s="97"/>
      <c r="AJ110" s="97"/>
      <c r="AK110" s="97"/>
    </row>
    <row r="111" spans="1:37" ht="14.25" x14ac:dyDescent="0.2">
      <c r="A111" s="281"/>
      <c r="B111" s="280"/>
      <c r="C111" s="280"/>
      <c r="D111" s="278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  <c r="AH111" s="97"/>
      <c r="AI111" s="97"/>
      <c r="AJ111" s="97"/>
      <c r="AK111" s="97"/>
    </row>
    <row r="112" spans="1:37" ht="14.25" x14ac:dyDescent="0.2">
      <c r="A112" s="281"/>
      <c r="B112" s="280"/>
      <c r="C112" s="280"/>
      <c r="D112" s="278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</row>
    <row r="113" spans="1:37" ht="14.25" x14ac:dyDescent="0.2">
      <c r="A113" s="281"/>
      <c r="B113" s="280"/>
      <c r="C113" s="280"/>
      <c r="D113" s="278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7"/>
      <c r="AA113" s="97"/>
      <c r="AB113" s="97"/>
      <c r="AC113" s="97"/>
      <c r="AD113" s="97"/>
      <c r="AE113" s="97"/>
      <c r="AF113" s="97"/>
      <c r="AG113" s="97"/>
      <c r="AH113" s="97"/>
      <c r="AI113" s="97"/>
      <c r="AJ113" s="97"/>
      <c r="AK113" s="97"/>
    </row>
    <row r="114" spans="1:37" ht="14.25" x14ac:dyDescent="0.2">
      <c r="A114" s="281"/>
      <c r="B114" s="280"/>
      <c r="C114" s="280"/>
      <c r="D114" s="278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  <c r="AA114" s="97"/>
      <c r="AB114" s="97"/>
      <c r="AC114" s="97"/>
      <c r="AD114" s="97"/>
      <c r="AE114" s="97"/>
      <c r="AF114" s="97"/>
      <c r="AG114" s="97"/>
      <c r="AH114" s="97"/>
      <c r="AI114" s="97"/>
      <c r="AJ114" s="97"/>
      <c r="AK114" s="97"/>
    </row>
    <row r="115" spans="1:37" ht="14.25" x14ac:dyDescent="0.2">
      <c r="A115" s="281"/>
      <c r="B115" s="280"/>
      <c r="C115" s="280"/>
      <c r="D115" s="278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  <c r="Z115" s="97"/>
      <c r="AA115" s="97"/>
      <c r="AB115" s="97"/>
      <c r="AC115" s="97"/>
      <c r="AD115" s="97"/>
      <c r="AE115" s="97"/>
      <c r="AF115" s="97"/>
      <c r="AG115" s="97"/>
      <c r="AH115" s="97"/>
      <c r="AI115" s="97"/>
      <c r="AJ115" s="97"/>
      <c r="AK115" s="97"/>
    </row>
    <row r="116" spans="1:37" ht="14.25" x14ac:dyDescent="0.2">
      <c r="A116" s="281"/>
      <c r="B116" s="280"/>
      <c r="C116" s="280"/>
      <c r="D116" s="278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  <c r="AA116" s="97"/>
      <c r="AB116" s="97"/>
      <c r="AC116" s="97"/>
      <c r="AD116" s="97"/>
      <c r="AE116" s="97"/>
      <c r="AF116" s="97"/>
      <c r="AG116" s="97"/>
      <c r="AH116" s="97"/>
      <c r="AI116" s="97"/>
      <c r="AJ116" s="97"/>
      <c r="AK116" s="97"/>
    </row>
    <row r="117" spans="1:37" ht="14.25" x14ac:dyDescent="0.2">
      <c r="A117" s="281"/>
      <c r="B117" s="280"/>
      <c r="C117" s="280"/>
      <c r="D117" s="278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  <c r="AH117" s="97"/>
      <c r="AI117" s="97"/>
      <c r="AJ117" s="97"/>
      <c r="AK117" s="97"/>
    </row>
    <row r="118" spans="1:37" ht="14.25" x14ac:dyDescent="0.2">
      <c r="A118" s="281"/>
      <c r="B118" s="280"/>
      <c r="C118" s="280"/>
      <c r="D118" s="278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  <c r="AF118" s="97"/>
      <c r="AG118" s="97"/>
      <c r="AH118" s="97"/>
      <c r="AI118" s="97"/>
      <c r="AJ118" s="97"/>
      <c r="AK118" s="97"/>
    </row>
    <row r="119" spans="1:37" ht="14.25" x14ac:dyDescent="0.2">
      <c r="A119" s="281"/>
      <c r="B119" s="280"/>
      <c r="C119" s="280"/>
      <c r="D119" s="278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7"/>
      <c r="W119" s="97"/>
      <c r="X119" s="97"/>
      <c r="Y119" s="97"/>
      <c r="Z119" s="97"/>
      <c r="AA119" s="97"/>
      <c r="AB119" s="97"/>
      <c r="AC119" s="97"/>
      <c r="AD119" s="97"/>
      <c r="AE119" s="97"/>
      <c r="AF119" s="97"/>
      <c r="AG119" s="97"/>
      <c r="AH119" s="97"/>
      <c r="AI119" s="97"/>
      <c r="AJ119" s="97"/>
      <c r="AK119" s="97"/>
    </row>
    <row r="120" spans="1:37" ht="14.25" x14ac:dyDescent="0.2">
      <c r="A120" s="281"/>
      <c r="B120" s="280"/>
      <c r="C120" s="280"/>
      <c r="D120" s="278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7"/>
      <c r="Z120" s="97"/>
      <c r="AA120" s="97"/>
      <c r="AB120" s="97"/>
      <c r="AC120" s="97"/>
      <c r="AD120" s="97"/>
      <c r="AE120" s="97"/>
      <c r="AF120" s="97"/>
      <c r="AG120" s="97"/>
      <c r="AH120" s="97"/>
      <c r="AI120" s="97"/>
      <c r="AJ120" s="97"/>
      <c r="AK120" s="97"/>
    </row>
    <row r="121" spans="1:37" ht="14.25" x14ac:dyDescent="0.2">
      <c r="A121" s="281"/>
      <c r="B121" s="280"/>
      <c r="C121" s="280"/>
      <c r="D121" s="278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  <c r="AD121" s="97"/>
      <c r="AE121" s="97"/>
      <c r="AF121" s="97"/>
      <c r="AG121" s="97"/>
      <c r="AH121" s="97"/>
      <c r="AI121" s="97"/>
      <c r="AJ121" s="97"/>
      <c r="AK121" s="97"/>
    </row>
    <row r="122" spans="1:37" ht="14.25" x14ac:dyDescent="0.2">
      <c r="A122" s="281"/>
      <c r="B122" s="280"/>
      <c r="C122" s="280"/>
      <c r="D122" s="278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  <c r="AA122" s="97"/>
      <c r="AB122" s="97"/>
      <c r="AC122" s="97"/>
      <c r="AD122" s="97"/>
      <c r="AE122" s="97"/>
      <c r="AF122" s="97"/>
      <c r="AG122" s="97"/>
      <c r="AH122" s="97"/>
      <c r="AI122" s="97"/>
      <c r="AJ122" s="97"/>
      <c r="AK122" s="97"/>
    </row>
    <row r="123" spans="1:37" ht="14.25" x14ac:dyDescent="0.2">
      <c r="A123" s="281"/>
      <c r="B123" s="280"/>
      <c r="C123" s="280"/>
      <c r="D123" s="278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  <c r="AH123" s="97"/>
      <c r="AI123" s="97"/>
      <c r="AJ123" s="97"/>
      <c r="AK123" s="97"/>
    </row>
    <row r="124" spans="1:37" ht="14.25" x14ac:dyDescent="0.2">
      <c r="A124" s="281"/>
      <c r="B124" s="280"/>
      <c r="C124" s="280"/>
      <c r="D124" s="278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97"/>
      <c r="X124" s="97"/>
      <c r="Y124" s="97"/>
      <c r="Z124" s="97"/>
      <c r="AA124" s="97"/>
      <c r="AB124" s="97"/>
      <c r="AC124" s="97"/>
      <c r="AD124" s="97"/>
      <c r="AE124" s="97"/>
      <c r="AF124" s="97"/>
      <c r="AG124" s="97"/>
      <c r="AH124" s="97"/>
      <c r="AI124" s="97"/>
      <c r="AJ124" s="97"/>
      <c r="AK124" s="97"/>
    </row>
    <row r="125" spans="1:37" ht="14.25" x14ac:dyDescent="0.2">
      <c r="A125" s="281"/>
      <c r="B125" s="280"/>
      <c r="C125" s="280"/>
      <c r="D125" s="278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7"/>
      <c r="W125" s="97"/>
      <c r="X125" s="97"/>
      <c r="Y125" s="97"/>
      <c r="Z125" s="97"/>
      <c r="AA125" s="97"/>
      <c r="AB125" s="97"/>
      <c r="AC125" s="97"/>
      <c r="AD125" s="97"/>
      <c r="AE125" s="97"/>
      <c r="AF125" s="97"/>
      <c r="AG125" s="97"/>
      <c r="AH125" s="97"/>
      <c r="AI125" s="97"/>
      <c r="AJ125" s="97"/>
      <c r="AK125" s="97"/>
    </row>
    <row r="126" spans="1:37" ht="14.25" x14ac:dyDescent="0.2">
      <c r="A126" s="281"/>
      <c r="B126" s="280"/>
      <c r="C126" s="280"/>
      <c r="D126" s="278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7"/>
      <c r="W126" s="97"/>
      <c r="X126" s="97"/>
      <c r="Y126" s="97"/>
      <c r="Z126" s="97"/>
      <c r="AA126" s="97"/>
      <c r="AB126" s="97"/>
      <c r="AC126" s="97"/>
      <c r="AD126" s="97"/>
      <c r="AE126" s="97"/>
      <c r="AF126" s="97"/>
      <c r="AG126" s="97"/>
      <c r="AH126" s="97"/>
      <c r="AI126" s="97"/>
      <c r="AJ126" s="97"/>
      <c r="AK126" s="97"/>
    </row>
    <row r="127" spans="1:37" ht="14.25" x14ac:dyDescent="0.2">
      <c r="A127" s="281"/>
      <c r="B127" s="280"/>
      <c r="C127" s="280"/>
      <c r="D127" s="278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7"/>
      <c r="W127" s="97"/>
      <c r="X127" s="97"/>
      <c r="Y127" s="97"/>
      <c r="Z127" s="97"/>
      <c r="AA127" s="97"/>
      <c r="AB127" s="97"/>
      <c r="AC127" s="97"/>
      <c r="AD127" s="97"/>
      <c r="AE127" s="97"/>
      <c r="AF127" s="97"/>
      <c r="AG127" s="97"/>
      <c r="AH127" s="97"/>
      <c r="AI127" s="97"/>
      <c r="AJ127" s="97"/>
      <c r="AK127" s="97"/>
    </row>
    <row r="128" spans="1:37" ht="14.25" x14ac:dyDescent="0.2">
      <c r="A128" s="281"/>
      <c r="B128" s="280"/>
      <c r="C128" s="280"/>
      <c r="D128" s="278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97"/>
      <c r="Z128" s="97"/>
      <c r="AA128" s="97"/>
      <c r="AB128" s="97"/>
      <c r="AC128" s="97"/>
      <c r="AD128" s="97"/>
      <c r="AE128" s="97"/>
      <c r="AF128" s="97"/>
      <c r="AG128" s="97"/>
      <c r="AH128" s="97"/>
      <c r="AI128" s="97"/>
      <c r="AJ128" s="97"/>
      <c r="AK128" s="97"/>
    </row>
    <row r="129" spans="1:37" ht="14.25" x14ac:dyDescent="0.2">
      <c r="A129" s="281"/>
      <c r="B129" s="280"/>
      <c r="C129" s="280"/>
      <c r="D129" s="278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  <c r="AF129" s="97"/>
      <c r="AG129" s="97"/>
      <c r="AH129" s="97"/>
      <c r="AI129" s="97"/>
      <c r="AJ129" s="97"/>
      <c r="AK129" s="97"/>
    </row>
    <row r="130" spans="1:37" ht="14.25" x14ac:dyDescent="0.2">
      <c r="A130" s="281"/>
      <c r="B130" s="280"/>
      <c r="C130" s="280"/>
      <c r="D130" s="278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7"/>
      <c r="W130" s="97"/>
      <c r="X130" s="97"/>
      <c r="Y130" s="97"/>
      <c r="Z130" s="97"/>
      <c r="AA130" s="97"/>
      <c r="AB130" s="97"/>
      <c r="AC130" s="97"/>
      <c r="AD130" s="97"/>
      <c r="AE130" s="97"/>
      <c r="AF130" s="97"/>
      <c r="AG130" s="97"/>
      <c r="AH130" s="97"/>
      <c r="AI130" s="97"/>
      <c r="AJ130" s="97"/>
      <c r="AK130" s="97"/>
    </row>
    <row r="131" spans="1:37" ht="14.25" x14ac:dyDescent="0.2">
      <c r="A131" s="281"/>
      <c r="B131" s="280"/>
      <c r="C131" s="280"/>
      <c r="D131" s="278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7"/>
      <c r="W131" s="97"/>
      <c r="X131" s="97"/>
      <c r="Y131" s="97"/>
      <c r="Z131" s="97"/>
      <c r="AA131" s="97"/>
      <c r="AB131" s="97"/>
      <c r="AC131" s="97"/>
      <c r="AD131" s="97"/>
      <c r="AE131" s="97"/>
      <c r="AF131" s="97"/>
      <c r="AG131" s="97"/>
      <c r="AH131" s="97"/>
      <c r="AI131" s="97"/>
      <c r="AJ131" s="97"/>
      <c r="AK131" s="97"/>
    </row>
    <row r="132" spans="1:37" ht="14.25" x14ac:dyDescent="0.2">
      <c r="A132" s="281"/>
      <c r="B132" s="280"/>
      <c r="C132" s="280"/>
      <c r="D132" s="278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7"/>
      <c r="W132" s="97"/>
      <c r="X132" s="97"/>
      <c r="Y132" s="97"/>
      <c r="Z132" s="97"/>
      <c r="AA132" s="97"/>
      <c r="AB132" s="97"/>
      <c r="AC132" s="97"/>
      <c r="AD132" s="97"/>
      <c r="AE132" s="97"/>
      <c r="AF132" s="97"/>
      <c r="AG132" s="97"/>
      <c r="AH132" s="97"/>
      <c r="AI132" s="97"/>
      <c r="AJ132" s="97"/>
      <c r="AK132" s="97"/>
    </row>
    <row r="133" spans="1:37" ht="14.25" x14ac:dyDescent="0.2">
      <c r="A133" s="281"/>
      <c r="B133" s="280"/>
      <c r="C133" s="280"/>
      <c r="D133" s="278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7"/>
      <c r="W133" s="97"/>
      <c r="X133" s="97"/>
      <c r="Y133" s="97"/>
      <c r="Z133" s="97"/>
      <c r="AA133" s="97"/>
      <c r="AB133" s="97"/>
      <c r="AC133" s="97"/>
      <c r="AD133" s="97"/>
      <c r="AE133" s="97"/>
      <c r="AF133" s="97"/>
      <c r="AG133" s="97"/>
      <c r="AH133" s="97"/>
      <c r="AI133" s="97"/>
      <c r="AJ133" s="97"/>
      <c r="AK133" s="97"/>
    </row>
    <row r="134" spans="1:37" ht="14.25" x14ac:dyDescent="0.2">
      <c r="A134" s="281"/>
      <c r="B134" s="280"/>
      <c r="C134" s="280"/>
      <c r="D134" s="278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7"/>
      <c r="W134" s="97"/>
      <c r="X134" s="97"/>
      <c r="Y134" s="97"/>
      <c r="Z134" s="97"/>
      <c r="AA134" s="97"/>
      <c r="AB134" s="97"/>
      <c r="AC134" s="97"/>
      <c r="AD134" s="97"/>
      <c r="AE134" s="97"/>
      <c r="AF134" s="97"/>
      <c r="AG134" s="97"/>
      <c r="AH134" s="97"/>
      <c r="AI134" s="97"/>
      <c r="AJ134" s="97"/>
      <c r="AK134" s="97"/>
    </row>
    <row r="135" spans="1:37" ht="14.25" x14ac:dyDescent="0.2">
      <c r="A135" s="281"/>
      <c r="B135" s="280"/>
      <c r="C135" s="280"/>
      <c r="D135" s="278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  <c r="AH135" s="97"/>
      <c r="AI135" s="97"/>
      <c r="AJ135" s="97"/>
      <c r="AK135" s="97"/>
    </row>
    <row r="136" spans="1:37" ht="14.25" x14ac:dyDescent="0.2">
      <c r="A136" s="281"/>
      <c r="B136" s="280"/>
      <c r="C136" s="280"/>
      <c r="D136" s="278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7"/>
      <c r="W136" s="97"/>
      <c r="X136" s="97"/>
      <c r="Y136" s="97"/>
      <c r="Z136" s="97"/>
      <c r="AA136" s="97"/>
      <c r="AB136" s="97"/>
      <c r="AC136" s="97"/>
      <c r="AD136" s="97"/>
      <c r="AE136" s="97"/>
      <c r="AF136" s="97"/>
      <c r="AG136" s="97"/>
      <c r="AH136" s="97"/>
      <c r="AI136" s="97"/>
      <c r="AJ136" s="97"/>
      <c r="AK136" s="97"/>
    </row>
    <row r="137" spans="1:37" ht="14.25" x14ac:dyDescent="0.2">
      <c r="A137" s="281"/>
      <c r="B137" s="280"/>
      <c r="C137" s="280"/>
      <c r="D137" s="278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7"/>
      <c r="W137" s="97"/>
      <c r="X137" s="97"/>
      <c r="Y137" s="97"/>
      <c r="Z137" s="97"/>
      <c r="AA137" s="97"/>
      <c r="AB137" s="97"/>
      <c r="AC137" s="97"/>
      <c r="AD137" s="97"/>
      <c r="AE137" s="97"/>
      <c r="AF137" s="97"/>
      <c r="AG137" s="97"/>
      <c r="AH137" s="97"/>
      <c r="AI137" s="97"/>
      <c r="AJ137" s="97"/>
      <c r="AK137" s="97"/>
    </row>
    <row r="138" spans="1:37" ht="14.25" x14ac:dyDescent="0.2">
      <c r="A138" s="281"/>
      <c r="B138" s="280"/>
      <c r="C138" s="280"/>
      <c r="D138" s="278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7"/>
      <c r="W138" s="97"/>
      <c r="X138" s="97"/>
      <c r="Y138" s="97"/>
      <c r="Z138" s="97"/>
      <c r="AA138" s="97"/>
      <c r="AB138" s="97"/>
      <c r="AC138" s="97"/>
      <c r="AD138" s="97"/>
      <c r="AE138" s="97"/>
      <c r="AF138" s="97"/>
      <c r="AG138" s="97"/>
      <c r="AH138" s="97"/>
      <c r="AI138" s="97"/>
      <c r="AJ138" s="97"/>
      <c r="AK138" s="97"/>
    </row>
    <row r="139" spans="1:37" ht="14.25" x14ac:dyDescent="0.2">
      <c r="A139" s="281"/>
      <c r="B139" s="280"/>
      <c r="C139" s="280"/>
      <c r="D139" s="278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7"/>
      <c r="W139" s="97"/>
      <c r="X139" s="97"/>
      <c r="Y139" s="97"/>
      <c r="Z139" s="97"/>
      <c r="AA139" s="97"/>
      <c r="AB139" s="97"/>
      <c r="AC139" s="97"/>
      <c r="AD139" s="97"/>
      <c r="AE139" s="97"/>
      <c r="AF139" s="97"/>
      <c r="AG139" s="97"/>
      <c r="AH139" s="97"/>
      <c r="AI139" s="97"/>
      <c r="AJ139" s="97"/>
      <c r="AK139" s="97"/>
    </row>
    <row r="140" spans="1:37" ht="14.25" x14ac:dyDescent="0.2">
      <c r="A140" s="281"/>
      <c r="B140" s="280"/>
      <c r="C140" s="280"/>
      <c r="D140" s="278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7"/>
      <c r="W140" s="97"/>
      <c r="X140" s="97"/>
      <c r="Y140" s="97"/>
      <c r="Z140" s="97"/>
      <c r="AA140" s="97"/>
      <c r="AB140" s="97"/>
      <c r="AC140" s="97"/>
      <c r="AD140" s="97"/>
      <c r="AE140" s="97"/>
      <c r="AF140" s="97"/>
      <c r="AG140" s="97"/>
      <c r="AH140" s="97"/>
      <c r="AI140" s="97"/>
      <c r="AJ140" s="97"/>
      <c r="AK140" s="97"/>
    </row>
    <row r="141" spans="1:37" ht="14.25" x14ac:dyDescent="0.2">
      <c r="A141" s="281"/>
      <c r="B141" s="280"/>
      <c r="C141" s="280"/>
      <c r="D141" s="278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7"/>
      <c r="W141" s="97"/>
      <c r="X141" s="97"/>
      <c r="Y141" s="97"/>
      <c r="Z141" s="97"/>
      <c r="AA141" s="97"/>
      <c r="AB141" s="97"/>
      <c r="AC141" s="97"/>
      <c r="AD141" s="97"/>
      <c r="AE141" s="97"/>
      <c r="AF141" s="97"/>
      <c r="AG141" s="97"/>
      <c r="AH141" s="97"/>
      <c r="AI141" s="97"/>
      <c r="AJ141" s="97"/>
      <c r="AK141" s="97"/>
    </row>
    <row r="142" spans="1:37" ht="15" x14ac:dyDescent="0.2">
      <c r="A142" s="105"/>
      <c r="B142" s="279"/>
      <c r="C142" s="279"/>
      <c r="D142" s="278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7"/>
      <c r="W142" s="97"/>
      <c r="X142" s="97"/>
      <c r="Y142" s="97"/>
      <c r="Z142" s="97"/>
      <c r="AA142" s="97"/>
      <c r="AB142" s="97"/>
      <c r="AC142" s="97"/>
      <c r="AD142" s="97"/>
      <c r="AE142" s="97"/>
      <c r="AF142" s="97"/>
      <c r="AG142" s="97"/>
      <c r="AH142" s="97"/>
      <c r="AI142" s="97"/>
      <c r="AJ142" s="97"/>
      <c r="AK142" s="97"/>
    </row>
    <row r="143" spans="1:37" ht="15" x14ac:dyDescent="0.2">
      <c r="A143" s="105"/>
      <c r="B143" s="279"/>
      <c r="C143" s="279"/>
      <c r="D143" s="278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7"/>
      <c r="W143" s="97"/>
      <c r="X143" s="97"/>
      <c r="Y143" s="97"/>
      <c r="Z143" s="97"/>
      <c r="AA143" s="97"/>
      <c r="AB143" s="97"/>
      <c r="AC143" s="97"/>
      <c r="AD143" s="97"/>
      <c r="AE143" s="97"/>
      <c r="AF143" s="97"/>
      <c r="AG143" s="97"/>
      <c r="AH143" s="97"/>
      <c r="AI143" s="97"/>
      <c r="AJ143" s="97"/>
      <c r="AK143" s="97"/>
    </row>
    <row r="144" spans="1:37" ht="15" x14ac:dyDescent="0.2">
      <c r="A144" s="105"/>
      <c r="B144" s="279"/>
      <c r="C144" s="279"/>
      <c r="D144" s="278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7"/>
      <c r="W144" s="97"/>
      <c r="X144" s="97"/>
      <c r="Y144" s="97"/>
      <c r="Z144" s="97"/>
      <c r="AA144" s="97"/>
      <c r="AB144" s="97"/>
      <c r="AC144" s="97"/>
      <c r="AD144" s="97"/>
      <c r="AE144" s="97"/>
      <c r="AF144" s="97"/>
      <c r="AG144" s="97"/>
      <c r="AH144" s="97"/>
      <c r="AI144" s="97"/>
      <c r="AJ144" s="97"/>
      <c r="AK144" s="97"/>
    </row>
    <row r="145" spans="1:37" ht="15" x14ac:dyDescent="0.2">
      <c r="A145" s="105"/>
      <c r="B145" s="279"/>
      <c r="C145" s="279"/>
      <c r="D145" s="278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7"/>
      <c r="W145" s="97"/>
      <c r="X145" s="97"/>
      <c r="Y145" s="97"/>
      <c r="Z145" s="97"/>
      <c r="AA145" s="97"/>
      <c r="AB145" s="97"/>
      <c r="AC145" s="97"/>
      <c r="AD145" s="97"/>
      <c r="AE145" s="97"/>
      <c r="AF145" s="97"/>
      <c r="AG145" s="97"/>
      <c r="AH145" s="97"/>
      <c r="AI145" s="97"/>
      <c r="AJ145" s="97"/>
      <c r="AK145" s="97"/>
    </row>
    <row r="146" spans="1:37" ht="15" x14ac:dyDescent="0.2">
      <c r="A146" s="105"/>
      <c r="B146" s="279"/>
      <c r="C146" s="279"/>
      <c r="D146" s="278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7"/>
      <c r="W146" s="97"/>
      <c r="X146" s="97"/>
      <c r="Y146" s="97"/>
      <c r="Z146" s="97"/>
      <c r="AA146" s="97"/>
      <c r="AB146" s="97"/>
      <c r="AC146" s="97"/>
      <c r="AD146" s="97"/>
      <c r="AE146" s="97"/>
      <c r="AF146" s="97"/>
      <c r="AG146" s="97"/>
      <c r="AH146" s="97"/>
      <c r="AI146" s="97"/>
      <c r="AJ146" s="97"/>
      <c r="AK146" s="97"/>
    </row>
    <row r="147" spans="1:37" ht="15" x14ac:dyDescent="0.2">
      <c r="A147" s="105"/>
      <c r="B147" s="279"/>
      <c r="C147" s="279"/>
      <c r="D147" s="278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7"/>
      <c r="W147" s="97"/>
      <c r="X147" s="97"/>
      <c r="Y147" s="97"/>
      <c r="Z147" s="97"/>
      <c r="AA147" s="97"/>
      <c r="AB147" s="97"/>
      <c r="AC147" s="97"/>
      <c r="AD147" s="97"/>
      <c r="AE147" s="97"/>
      <c r="AF147" s="97"/>
      <c r="AG147" s="97"/>
      <c r="AH147" s="97"/>
      <c r="AI147" s="97"/>
      <c r="AJ147" s="97"/>
      <c r="AK147" s="97"/>
    </row>
    <row r="148" spans="1:37" ht="15" x14ac:dyDescent="0.2">
      <c r="A148" s="105"/>
      <c r="B148" s="279"/>
      <c r="C148" s="279"/>
      <c r="D148" s="278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7"/>
      <c r="W148" s="97"/>
      <c r="X148" s="97"/>
      <c r="Y148" s="97"/>
      <c r="Z148" s="97"/>
      <c r="AA148" s="97"/>
      <c r="AB148" s="97"/>
      <c r="AC148" s="97"/>
      <c r="AD148" s="97"/>
      <c r="AE148" s="97"/>
      <c r="AF148" s="97"/>
      <c r="AG148" s="97"/>
      <c r="AH148" s="97"/>
      <c r="AI148" s="97"/>
      <c r="AJ148" s="97"/>
      <c r="AK148" s="97"/>
    </row>
    <row r="149" spans="1:37" ht="15" x14ac:dyDescent="0.2">
      <c r="A149" s="105"/>
      <c r="B149" s="279"/>
      <c r="C149" s="279"/>
      <c r="D149" s="278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7"/>
      <c r="W149" s="97"/>
      <c r="X149" s="97"/>
      <c r="Y149" s="97"/>
      <c r="Z149" s="97"/>
      <c r="AA149" s="97"/>
      <c r="AB149" s="97"/>
      <c r="AC149" s="97"/>
      <c r="AD149" s="97"/>
      <c r="AE149" s="97"/>
      <c r="AF149" s="97"/>
      <c r="AG149" s="97"/>
      <c r="AH149" s="97"/>
      <c r="AI149" s="97"/>
      <c r="AJ149" s="97"/>
      <c r="AK149" s="97"/>
    </row>
    <row r="150" spans="1:37" ht="15" x14ac:dyDescent="0.2">
      <c r="A150" s="105"/>
      <c r="B150" s="279"/>
      <c r="C150" s="279"/>
      <c r="D150" s="278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  <c r="Z150" s="97"/>
      <c r="AA150" s="97"/>
      <c r="AB150" s="97"/>
      <c r="AC150" s="97"/>
      <c r="AD150" s="97"/>
      <c r="AE150" s="97"/>
      <c r="AF150" s="97"/>
      <c r="AG150" s="97"/>
      <c r="AH150" s="97"/>
      <c r="AI150" s="97"/>
      <c r="AJ150" s="97"/>
      <c r="AK150" s="97"/>
    </row>
    <row r="151" spans="1:37" ht="15" x14ac:dyDescent="0.2">
      <c r="A151" s="105"/>
      <c r="B151" s="279"/>
      <c r="C151" s="279"/>
      <c r="D151" s="278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  <c r="AA151" s="97"/>
      <c r="AB151" s="97"/>
      <c r="AC151" s="97"/>
      <c r="AD151" s="97"/>
      <c r="AE151" s="97"/>
      <c r="AF151" s="97"/>
      <c r="AG151" s="97"/>
      <c r="AH151" s="97"/>
      <c r="AI151" s="97"/>
      <c r="AJ151" s="97"/>
      <c r="AK151" s="97"/>
    </row>
    <row r="152" spans="1:37" ht="15" x14ac:dyDescent="0.2">
      <c r="A152" s="105"/>
      <c r="B152" s="279"/>
      <c r="C152" s="279"/>
      <c r="D152" s="278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  <c r="Z152" s="97"/>
      <c r="AA152" s="97"/>
      <c r="AB152" s="97"/>
      <c r="AC152" s="97"/>
      <c r="AD152" s="97"/>
      <c r="AE152" s="97"/>
      <c r="AF152" s="97"/>
      <c r="AG152" s="97"/>
      <c r="AH152" s="97"/>
      <c r="AI152" s="97"/>
      <c r="AJ152" s="97"/>
      <c r="AK152" s="97"/>
    </row>
    <row r="153" spans="1:37" ht="15" x14ac:dyDescent="0.2">
      <c r="A153" s="105"/>
      <c r="B153" s="279"/>
      <c r="C153" s="279"/>
      <c r="D153" s="278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7"/>
      <c r="W153" s="97"/>
      <c r="X153" s="97"/>
      <c r="Y153" s="97"/>
      <c r="Z153" s="97"/>
      <c r="AA153" s="97"/>
      <c r="AB153" s="97"/>
      <c r="AC153" s="97"/>
      <c r="AD153" s="97"/>
      <c r="AE153" s="97"/>
      <c r="AF153" s="97"/>
      <c r="AG153" s="97"/>
      <c r="AH153" s="97"/>
      <c r="AI153" s="97"/>
      <c r="AJ153" s="97"/>
      <c r="AK153" s="97"/>
    </row>
    <row r="154" spans="1:37" ht="15" x14ac:dyDescent="0.2">
      <c r="A154" s="105"/>
      <c r="B154" s="279"/>
      <c r="C154" s="279"/>
      <c r="D154" s="278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7"/>
      <c r="W154" s="97"/>
      <c r="X154" s="97"/>
      <c r="Y154" s="97"/>
      <c r="Z154" s="97"/>
      <c r="AA154" s="97"/>
      <c r="AB154" s="97"/>
      <c r="AC154" s="97"/>
      <c r="AD154" s="97"/>
      <c r="AE154" s="97"/>
      <c r="AF154" s="97"/>
      <c r="AG154" s="97"/>
      <c r="AH154" s="97"/>
      <c r="AI154" s="97"/>
      <c r="AJ154" s="97"/>
      <c r="AK154" s="97"/>
    </row>
    <row r="155" spans="1:37" ht="15" x14ac:dyDescent="0.2">
      <c r="A155" s="105"/>
      <c r="B155" s="279"/>
      <c r="C155" s="279"/>
      <c r="D155" s="278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V155" s="97"/>
      <c r="W155" s="97"/>
      <c r="X155" s="97"/>
      <c r="Y155" s="97"/>
      <c r="Z155" s="97"/>
      <c r="AA155" s="97"/>
      <c r="AB155" s="97"/>
      <c r="AC155" s="97"/>
      <c r="AD155" s="97"/>
      <c r="AE155" s="97"/>
      <c r="AF155" s="97"/>
      <c r="AG155" s="97"/>
      <c r="AH155" s="97"/>
      <c r="AI155" s="97"/>
      <c r="AJ155" s="97"/>
      <c r="AK155" s="97"/>
    </row>
    <row r="156" spans="1:37" ht="15" x14ac:dyDescent="0.2">
      <c r="A156" s="105"/>
      <c r="B156" s="279"/>
      <c r="C156" s="279"/>
      <c r="D156" s="278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7"/>
      <c r="W156" s="97"/>
      <c r="X156" s="97"/>
      <c r="Y156" s="97"/>
      <c r="Z156" s="97"/>
      <c r="AA156" s="97"/>
      <c r="AB156" s="97"/>
      <c r="AC156" s="97"/>
      <c r="AD156" s="97"/>
      <c r="AE156" s="97"/>
      <c r="AF156" s="97"/>
      <c r="AG156" s="97"/>
      <c r="AH156" s="97"/>
      <c r="AI156" s="97"/>
      <c r="AJ156" s="97"/>
      <c r="AK156" s="97"/>
    </row>
    <row r="157" spans="1:37" ht="15" x14ac:dyDescent="0.2">
      <c r="A157" s="105"/>
      <c r="B157" s="279"/>
      <c r="C157" s="279"/>
      <c r="D157" s="278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  <c r="V157" s="97"/>
      <c r="W157" s="97"/>
      <c r="X157" s="97"/>
      <c r="Y157" s="97"/>
      <c r="Z157" s="97"/>
      <c r="AA157" s="97"/>
      <c r="AB157" s="97"/>
      <c r="AC157" s="97"/>
      <c r="AD157" s="97"/>
      <c r="AE157" s="97"/>
      <c r="AF157" s="97"/>
      <c r="AG157" s="97"/>
      <c r="AH157" s="97"/>
      <c r="AI157" s="97"/>
      <c r="AJ157" s="97"/>
      <c r="AK157" s="97"/>
    </row>
    <row r="158" spans="1:37" ht="15" x14ac:dyDescent="0.2">
      <c r="A158" s="105"/>
      <c r="B158" s="279"/>
      <c r="C158" s="279"/>
      <c r="D158" s="278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  <c r="V158" s="97"/>
      <c r="W158" s="97"/>
      <c r="X158" s="97"/>
      <c r="Y158" s="97"/>
      <c r="Z158" s="97"/>
      <c r="AA158" s="97"/>
      <c r="AB158" s="97"/>
      <c r="AC158" s="97"/>
      <c r="AD158" s="97"/>
      <c r="AE158" s="97"/>
      <c r="AF158" s="97"/>
      <c r="AG158" s="97"/>
      <c r="AH158" s="97"/>
      <c r="AI158" s="97"/>
      <c r="AJ158" s="97"/>
      <c r="AK158" s="97"/>
    </row>
    <row r="159" spans="1:37" ht="15" x14ac:dyDescent="0.2">
      <c r="A159" s="105"/>
      <c r="B159" s="279"/>
      <c r="C159" s="279"/>
      <c r="D159" s="278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  <c r="V159" s="97"/>
      <c r="W159" s="97"/>
      <c r="X159" s="97"/>
      <c r="Y159" s="97"/>
      <c r="Z159" s="97"/>
      <c r="AA159" s="97"/>
      <c r="AB159" s="97"/>
      <c r="AC159" s="97"/>
      <c r="AD159" s="97"/>
      <c r="AE159" s="97"/>
      <c r="AF159" s="97"/>
      <c r="AG159" s="97"/>
      <c r="AH159" s="97"/>
      <c r="AI159" s="97"/>
      <c r="AJ159" s="97"/>
      <c r="AK159" s="97"/>
    </row>
    <row r="160" spans="1:37" ht="15" x14ac:dyDescent="0.2">
      <c r="A160" s="105"/>
      <c r="B160" s="279"/>
      <c r="C160" s="279"/>
      <c r="D160" s="278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  <c r="V160" s="97"/>
      <c r="W160" s="97"/>
      <c r="X160" s="97"/>
      <c r="Y160" s="97"/>
      <c r="Z160" s="97"/>
      <c r="AA160" s="97"/>
      <c r="AB160" s="97"/>
      <c r="AC160" s="97"/>
      <c r="AD160" s="97"/>
      <c r="AE160" s="97"/>
      <c r="AF160" s="97"/>
      <c r="AG160" s="97"/>
      <c r="AH160" s="97"/>
      <c r="AI160" s="97"/>
      <c r="AJ160" s="97"/>
      <c r="AK160" s="97"/>
    </row>
    <row r="161" spans="1:37" ht="15" x14ac:dyDescent="0.2">
      <c r="A161" s="105"/>
      <c r="B161" s="279"/>
      <c r="C161" s="279"/>
      <c r="D161" s="278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  <c r="V161" s="97"/>
      <c r="W161" s="97"/>
      <c r="X161" s="97"/>
      <c r="Y161" s="97"/>
      <c r="Z161" s="97"/>
      <c r="AA161" s="97"/>
      <c r="AB161" s="97"/>
      <c r="AC161" s="97"/>
      <c r="AD161" s="97"/>
      <c r="AE161" s="97"/>
      <c r="AF161" s="97"/>
      <c r="AG161" s="97"/>
      <c r="AH161" s="97"/>
      <c r="AI161" s="97"/>
      <c r="AJ161" s="97"/>
      <c r="AK161" s="97"/>
    </row>
    <row r="162" spans="1:37" ht="15" x14ac:dyDescent="0.2">
      <c r="A162" s="105"/>
      <c r="B162" s="279"/>
      <c r="C162" s="279"/>
      <c r="D162" s="278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  <c r="V162" s="97"/>
      <c r="W162" s="97"/>
      <c r="X162" s="97"/>
      <c r="Y162" s="97"/>
      <c r="Z162" s="97"/>
      <c r="AA162" s="97"/>
      <c r="AB162" s="97"/>
      <c r="AC162" s="97"/>
      <c r="AD162" s="97"/>
      <c r="AE162" s="97"/>
      <c r="AF162" s="97"/>
      <c r="AG162" s="97"/>
      <c r="AH162" s="97"/>
      <c r="AI162" s="97"/>
      <c r="AJ162" s="97"/>
      <c r="AK162" s="97"/>
    </row>
    <row r="163" spans="1:37" ht="15" x14ac:dyDescent="0.2">
      <c r="A163" s="105"/>
      <c r="B163" s="279"/>
      <c r="C163" s="279"/>
      <c r="D163" s="278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  <c r="V163" s="97"/>
      <c r="W163" s="97"/>
      <c r="X163" s="97"/>
      <c r="Y163" s="97"/>
      <c r="Z163" s="97"/>
      <c r="AA163" s="97"/>
      <c r="AB163" s="97"/>
      <c r="AC163" s="97"/>
      <c r="AD163" s="97"/>
      <c r="AE163" s="97"/>
      <c r="AF163" s="97"/>
      <c r="AG163" s="97"/>
      <c r="AH163" s="97"/>
      <c r="AI163" s="97"/>
      <c r="AJ163" s="97"/>
      <c r="AK163" s="97"/>
    </row>
    <row r="164" spans="1:37" ht="15" x14ac:dyDescent="0.2">
      <c r="A164" s="105"/>
      <c r="B164" s="279"/>
      <c r="C164" s="279"/>
      <c r="D164" s="278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  <c r="V164" s="97"/>
      <c r="W164" s="97"/>
      <c r="X164" s="97"/>
      <c r="Y164" s="97"/>
      <c r="Z164" s="97"/>
      <c r="AA164" s="97"/>
      <c r="AB164" s="97"/>
      <c r="AC164" s="97"/>
      <c r="AD164" s="97"/>
      <c r="AE164" s="97"/>
      <c r="AF164" s="97"/>
      <c r="AG164" s="97"/>
      <c r="AH164" s="97"/>
      <c r="AI164" s="97"/>
      <c r="AJ164" s="97"/>
      <c r="AK164" s="97"/>
    </row>
    <row r="165" spans="1:37" ht="15" x14ac:dyDescent="0.2">
      <c r="A165" s="105"/>
      <c r="B165" s="279"/>
      <c r="C165" s="279"/>
      <c r="D165" s="278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  <c r="S165" s="97"/>
      <c r="T165" s="97"/>
      <c r="U165" s="97"/>
      <c r="V165" s="97"/>
      <c r="W165" s="97"/>
      <c r="X165" s="97"/>
      <c r="Y165" s="97"/>
      <c r="Z165" s="97"/>
      <c r="AA165" s="97"/>
      <c r="AB165" s="97"/>
      <c r="AC165" s="97"/>
      <c r="AD165" s="97"/>
      <c r="AE165" s="97"/>
      <c r="AF165" s="97"/>
      <c r="AG165" s="97"/>
      <c r="AH165" s="97"/>
      <c r="AI165" s="97"/>
      <c r="AJ165" s="97"/>
      <c r="AK165" s="97"/>
    </row>
    <row r="166" spans="1:37" ht="15" x14ac:dyDescent="0.2">
      <c r="A166" s="105"/>
      <c r="B166" s="279"/>
      <c r="C166" s="279"/>
      <c r="D166" s="278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97"/>
      <c r="S166" s="97"/>
      <c r="T166" s="97"/>
      <c r="U166" s="97"/>
      <c r="V166" s="97"/>
      <c r="W166" s="97"/>
      <c r="X166" s="97"/>
      <c r="Y166" s="97"/>
      <c r="Z166" s="97"/>
      <c r="AA166" s="97"/>
      <c r="AB166" s="97"/>
      <c r="AC166" s="97"/>
      <c r="AD166" s="97"/>
      <c r="AE166" s="97"/>
      <c r="AF166" s="97"/>
      <c r="AG166" s="97"/>
      <c r="AH166" s="97"/>
      <c r="AI166" s="97"/>
      <c r="AJ166" s="97"/>
      <c r="AK166" s="97"/>
    </row>
    <row r="167" spans="1:37" ht="15" x14ac:dyDescent="0.2">
      <c r="A167" s="105"/>
      <c r="B167" s="279"/>
      <c r="C167" s="279"/>
      <c r="D167" s="278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97"/>
      <c r="S167" s="97"/>
      <c r="T167" s="97"/>
      <c r="U167" s="97"/>
      <c r="V167" s="97"/>
      <c r="W167" s="97"/>
      <c r="X167" s="97"/>
      <c r="Y167" s="97"/>
      <c r="Z167" s="97"/>
      <c r="AA167" s="97"/>
      <c r="AB167" s="97"/>
      <c r="AC167" s="97"/>
      <c r="AD167" s="97"/>
      <c r="AE167" s="97"/>
      <c r="AF167" s="97"/>
      <c r="AG167" s="97"/>
      <c r="AH167" s="97"/>
      <c r="AI167" s="97"/>
      <c r="AJ167" s="97"/>
      <c r="AK167" s="97"/>
    </row>
    <row r="168" spans="1:37" ht="15" x14ac:dyDescent="0.2">
      <c r="A168" s="105"/>
      <c r="B168" s="279"/>
      <c r="C168" s="279"/>
      <c r="D168" s="278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  <c r="R168" s="97"/>
      <c r="S168" s="97"/>
      <c r="T168" s="97"/>
      <c r="U168" s="97"/>
      <c r="V168" s="97"/>
      <c r="W168" s="97"/>
      <c r="X168" s="97"/>
      <c r="Y168" s="97"/>
      <c r="Z168" s="97"/>
      <c r="AA168" s="97"/>
      <c r="AB168" s="97"/>
      <c r="AC168" s="97"/>
      <c r="AD168" s="97"/>
      <c r="AE168" s="97"/>
      <c r="AF168" s="97"/>
      <c r="AG168" s="97"/>
      <c r="AH168" s="97"/>
      <c r="AI168" s="97"/>
      <c r="AJ168" s="97"/>
      <c r="AK168" s="97"/>
    </row>
    <row r="169" spans="1:37" ht="15" x14ac:dyDescent="0.2">
      <c r="A169" s="105"/>
      <c r="B169" s="279"/>
      <c r="C169" s="279"/>
      <c r="D169" s="278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97"/>
      <c r="Q169" s="97"/>
      <c r="R169" s="97"/>
      <c r="S169" s="97"/>
      <c r="T169" s="97"/>
      <c r="U169" s="97"/>
      <c r="V169" s="97"/>
      <c r="W169" s="97"/>
      <c r="X169" s="97"/>
      <c r="Y169" s="97"/>
      <c r="Z169" s="97"/>
      <c r="AA169" s="97"/>
      <c r="AB169" s="97"/>
      <c r="AC169" s="97"/>
      <c r="AD169" s="97"/>
      <c r="AE169" s="97"/>
      <c r="AF169" s="97"/>
      <c r="AG169" s="97"/>
      <c r="AH169" s="97"/>
      <c r="AI169" s="97"/>
      <c r="AJ169" s="97"/>
      <c r="AK169" s="97"/>
    </row>
    <row r="170" spans="1:37" ht="15" x14ac:dyDescent="0.2">
      <c r="A170" s="105"/>
      <c r="B170" s="279"/>
      <c r="C170" s="279"/>
      <c r="D170" s="278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97"/>
      <c r="R170" s="97"/>
      <c r="S170" s="97"/>
      <c r="T170" s="97"/>
      <c r="U170" s="97"/>
      <c r="V170" s="97"/>
      <c r="W170" s="97"/>
      <c r="X170" s="97"/>
      <c r="Y170" s="97"/>
      <c r="Z170" s="97"/>
      <c r="AA170" s="97"/>
      <c r="AB170" s="97"/>
      <c r="AC170" s="97"/>
      <c r="AD170" s="97"/>
      <c r="AE170" s="97"/>
      <c r="AF170" s="97"/>
      <c r="AG170" s="97"/>
      <c r="AH170" s="97"/>
      <c r="AI170" s="97"/>
      <c r="AJ170" s="97"/>
      <c r="AK170" s="97"/>
    </row>
    <row r="171" spans="1:37" ht="15" x14ac:dyDescent="0.2">
      <c r="A171" s="105"/>
      <c r="B171" s="279"/>
      <c r="C171" s="279"/>
      <c r="D171" s="278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  <c r="R171" s="97"/>
      <c r="S171" s="97"/>
      <c r="T171" s="97"/>
      <c r="U171" s="97"/>
      <c r="V171" s="97"/>
      <c r="W171" s="97"/>
      <c r="X171" s="97"/>
      <c r="Y171" s="97"/>
      <c r="Z171" s="97"/>
      <c r="AA171" s="97"/>
      <c r="AB171" s="97"/>
      <c r="AC171" s="97"/>
      <c r="AD171" s="97"/>
      <c r="AE171" s="97"/>
      <c r="AF171" s="97"/>
      <c r="AG171" s="97"/>
      <c r="AH171" s="97"/>
      <c r="AI171" s="97"/>
      <c r="AJ171" s="97"/>
      <c r="AK171" s="97"/>
    </row>
    <row r="172" spans="1:37" ht="15" x14ac:dyDescent="0.2">
      <c r="A172" s="105"/>
      <c r="B172" s="279"/>
      <c r="C172" s="279"/>
      <c r="D172" s="278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  <c r="R172" s="97"/>
      <c r="S172" s="97"/>
      <c r="T172" s="97"/>
      <c r="U172" s="97"/>
      <c r="V172" s="97"/>
      <c r="W172" s="97"/>
      <c r="X172" s="97"/>
      <c r="Y172" s="97"/>
      <c r="Z172" s="97"/>
      <c r="AA172" s="97"/>
      <c r="AB172" s="97"/>
      <c r="AC172" s="97"/>
      <c r="AD172" s="97"/>
      <c r="AE172" s="97"/>
      <c r="AF172" s="97"/>
      <c r="AG172" s="97"/>
      <c r="AH172" s="97"/>
      <c r="AI172" s="97"/>
      <c r="AJ172" s="97"/>
      <c r="AK172" s="97"/>
    </row>
    <row r="173" spans="1:37" ht="15" x14ac:dyDescent="0.2">
      <c r="A173" s="105"/>
      <c r="B173" s="279"/>
      <c r="C173" s="279"/>
      <c r="D173" s="278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7"/>
      <c r="R173" s="97"/>
      <c r="S173" s="97"/>
      <c r="T173" s="97"/>
      <c r="U173" s="97"/>
      <c r="V173" s="97"/>
      <c r="W173" s="97"/>
      <c r="X173" s="97"/>
      <c r="Y173" s="97"/>
      <c r="Z173" s="97"/>
      <c r="AA173" s="97"/>
      <c r="AB173" s="97"/>
      <c r="AC173" s="97"/>
      <c r="AD173" s="97"/>
      <c r="AE173" s="97"/>
      <c r="AF173" s="97"/>
      <c r="AG173" s="97"/>
      <c r="AH173" s="97"/>
      <c r="AI173" s="97"/>
      <c r="AJ173" s="97"/>
      <c r="AK173" s="97"/>
    </row>
    <row r="174" spans="1:37" ht="15" x14ac:dyDescent="0.2">
      <c r="A174" s="105"/>
      <c r="B174" s="279"/>
      <c r="C174" s="279"/>
      <c r="D174" s="278"/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  <c r="R174" s="97"/>
      <c r="S174" s="97"/>
      <c r="T174" s="97"/>
      <c r="U174" s="97"/>
      <c r="V174" s="97"/>
      <c r="W174" s="97"/>
      <c r="X174" s="97"/>
      <c r="Y174" s="97"/>
      <c r="Z174" s="97"/>
      <c r="AA174" s="97"/>
      <c r="AB174" s="97"/>
      <c r="AC174" s="97"/>
      <c r="AD174" s="97"/>
      <c r="AE174" s="97"/>
      <c r="AF174" s="97"/>
      <c r="AG174" s="97"/>
      <c r="AH174" s="97"/>
      <c r="AI174" s="97"/>
      <c r="AJ174" s="97"/>
      <c r="AK174" s="97"/>
    </row>
    <row r="175" spans="1:37" ht="15" x14ac:dyDescent="0.2">
      <c r="A175" s="105"/>
      <c r="B175" s="279"/>
      <c r="C175" s="279"/>
      <c r="D175" s="278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  <c r="R175" s="97"/>
      <c r="S175" s="97"/>
      <c r="T175" s="97"/>
      <c r="U175" s="97"/>
      <c r="V175" s="97"/>
      <c r="W175" s="97"/>
      <c r="X175" s="97"/>
      <c r="Y175" s="97"/>
      <c r="Z175" s="97"/>
      <c r="AA175" s="97"/>
      <c r="AB175" s="97"/>
      <c r="AC175" s="97"/>
      <c r="AD175" s="97"/>
      <c r="AE175" s="97"/>
      <c r="AF175" s="97"/>
      <c r="AG175" s="97"/>
      <c r="AH175" s="97"/>
      <c r="AI175" s="97"/>
      <c r="AJ175" s="97"/>
      <c r="AK175" s="97"/>
    </row>
    <row r="176" spans="1:37" ht="15" x14ac:dyDescent="0.2">
      <c r="A176" s="105"/>
      <c r="B176" s="279"/>
      <c r="C176" s="279"/>
      <c r="D176" s="278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97"/>
      <c r="R176" s="97"/>
      <c r="S176" s="97"/>
      <c r="T176" s="97"/>
      <c r="U176" s="97"/>
      <c r="V176" s="97"/>
      <c r="W176" s="97"/>
      <c r="X176" s="97"/>
      <c r="Y176" s="97"/>
      <c r="Z176" s="97"/>
      <c r="AA176" s="97"/>
      <c r="AB176" s="97"/>
      <c r="AC176" s="97"/>
      <c r="AD176" s="97"/>
      <c r="AE176" s="97"/>
      <c r="AF176" s="97"/>
      <c r="AG176" s="97"/>
      <c r="AH176" s="97"/>
      <c r="AI176" s="97"/>
      <c r="AJ176" s="97"/>
      <c r="AK176" s="97"/>
    </row>
    <row r="177" spans="1:37" ht="15" x14ac:dyDescent="0.2">
      <c r="A177" s="105"/>
      <c r="B177" s="279"/>
      <c r="C177" s="279"/>
      <c r="D177" s="278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  <c r="S177" s="97"/>
      <c r="T177" s="97"/>
      <c r="U177" s="97"/>
      <c r="V177" s="97"/>
      <c r="W177" s="97"/>
      <c r="X177" s="97"/>
      <c r="Y177" s="97"/>
      <c r="Z177" s="97"/>
      <c r="AA177" s="97"/>
      <c r="AB177" s="97"/>
      <c r="AC177" s="97"/>
      <c r="AD177" s="97"/>
      <c r="AE177" s="97"/>
      <c r="AF177" s="97"/>
      <c r="AG177" s="97"/>
      <c r="AH177" s="97"/>
      <c r="AI177" s="97"/>
      <c r="AJ177" s="97"/>
      <c r="AK177" s="97"/>
    </row>
    <row r="178" spans="1:37" ht="15" x14ac:dyDescent="0.2">
      <c r="A178" s="105"/>
      <c r="B178" s="279"/>
      <c r="C178" s="279"/>
      <c r="D178" s="278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7"/>
      <c r="S178" s="97"/>
      <c r="T178" s="97"/>
      <c r="U178" s="97"/>
      <c r="V178" s="97"/>
      <c r="W178" s="97"/>
      <c r="X178" s="97"/>
      <c r="Y178" s="97"/>
      <c r="Z178" s="97"/>
      <c r="AA178" s="97"/>
      <c r="AB178" s="97"/>
      <c r="AC178" s="97"/>
      <c r="AD178" s="97"/>
      <c r="AE178" s="97"/>
      <c r="AF178" s="97"/>
      <c r="AG178" s="97"/>
      <c r="AH178" s="97"/>
      <c r="AI178" s="97"/>
      <c r="AJ178" s="97"/>
      <c r="AK178" s="97"/>
    </row>
    <row r="179" spans="1:37" ht="15" x14ac:dyDescent="0.2">
      <c r="A179" s="105"/>
      <c r="B179" s="279"/>
      <c r="C179" s="279"/>
      <c r="D179" s="278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  <c r="V179" s="97"/>
      <c r="W179" s="97"/>
      <c r="X179" s="97"/>
      <c r="Y179" s="97"/>
      <c r="Z179" s="97"/>
      <c r="AA179" s="97"/>
      <c r="AB179" s="97"/>
      <c r="AC179" s="97"/>
      <c r="AD179" s="97"/>
      <c r="AE179" s="97"/>
      <c r="AF179" s="97"/>
      <c r="AG179" s="97"/>
      <c r="AH179" s="97"/>
      <c r="AI179" s="97"/>
      <c r="AJ179" s="97"/>
      <c r="AK179" s="97"/>
    </row>
    <row r="180" spans="1:37" ht="15" x14ac:dyDescent="0.2">
      <c r="A180" s="105"/>
      <c r="B180" s="279"/>
      <c r="C180" s="279"/>
      <c r="D180" s="278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  <c r="V180" s="97"/>
      <c r="W180" s="97"/>
      <c r="X180" s="97"/>
      <c r="Y180" s="97"/>
      <c r="Z180" s="97"/>
      <c r="AA180" s="97"/>
      <c r="AB180" s="97"/>
      <c r="AC180" s="97"/>
      <c r="AD180" s="97"/>
      <c r="AE180" s="97"/>
      <c r="AF180" s="97"/>
      <c r="AG180" s="97"/>
      <c r="AH180" s="97"/>
      <c r="AI180" s="97"/>
      <c r="AJ180" s="97"/>
      <c r="AK180" s="97"/>
    </row>
    <row r="181" spans="1:37" ht="15" x14ac:dyDescent="0.2">
      <c r="A181" s="105"/>
      <c r="B181" s="279"/>
      <c r="C181" s="279"/>
      <c r="D181" s="278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  <c r="R181" s="97"/>
      <c r="S181" s="97"/>
      <c r="T181" s="97"/>
      <c r="U181" s="97"/>
      <c r="V181" s="97"/>
      <c r="W181" s="97"/>
      <c r="X181" s="97"/>
      <c r="Y181" s="97"/>
      <c r="Z181" s="97"/>
      <c r="AA181" s="97"/>
      <c r="AB181" s="97"/>
      <c r="AC181" s="97"/>
      <c r="AD181" s="97"/>
      <c r="AE181" s="97"/>
      <c r="AF181" s="97"/>
      <c r="AG181" s="97"/>
      <c r="AH181" s="97"/>
      <c r="AI181" s="97"/>
      <c r="AJ181" s="97"/>
      <c r="AK181" s="97"/>
    </row>
    <row r="182" spans="1:37" ht="15" x14ac:dyDescent="0.2">
      <c r="A182" s="105"/>
      <c r="B182" s="279"/>
      <c r="C182" s="279"/>
      <c r="D182" s="278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7"/>
      <c r="Q182" s="97"/>
      <c r="R182" s="97"/>
      <c r="S182" s="97"/>
      <c r="T182" s="97"/>
      <c r="U182" s="97"/>
      <c r="V182" s="97"/>
      <c r="W182" s="97"/>
      <c r="X182" s="97"/>
      <c r="Y182" s="97"/>
      <c r="Z182" s="97"/>
      <c r="AA182" s="97"/>
      <c r="AB182" s="97"/>
      <c r="AC182" s="97"/>
      <c r="AD182" s="97"/>
      <c r="AE182" s="97"/>
      <c r="AF182" s="97"/>
      <c r="AG182" s="97"/>
      <c r="AH182" s="97"/>
      <c r="AI182" s="97"/>
      <c r="AJ182" s="97"/>
      <c r="AK182" s="97"/>
    </row>
    <row r="183" spans="1:37" ht="15" x14ac:dyDescent="0.2">
      <c r="A183" s="105"/>
      <c r="B183" s="279"/>
      <c r="C183" s="279"/>
      <c r="D183" s="278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</row>
    <row r="184" spans="1:37" ht="15" x14ac:dyDescent="0.2">
      <c r="A184" s="105"/>
      <c r="B184" s="279"/>
      <c r="C184" s="279"/>
      <c r="D184" s="278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97"/>
      <c r="V184" s="97"/>
      <c r="W184" s="97"/>
      <c r="X184" s="97"/>
      <c r="Y184" s="97"/>
      <c r="Z184" s="97"/>
      <c r="AA184" s="97"/>
      <c r="AB184" s="97"/>
      <c r="AC184" s="97"/>
      <c r="AD184" s="97"/>
      <c r="AE184" s="97"/>
      <c r="AF184" s="97"/>
      <c r="AG184" s="97"/>
      <c r="AH184" s="97"/>
      <c r="AI184" s="97"/>
      <c r="AJ184" s="97"/>
      <c r="AK184" s="97"/>
    </row>
    <row r="185" spans="1:37" ht="15" x14ac:dyDescent="0.2">
      <c r="A185" s="105"/>
      <c r="B185" s="279"/>
      <c r="C185" s="279"/>
      <c r="D185" s="278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  <c r="S185" s="97"/>
      <c r="T185" s="97"/>
      <c r="U185" s="97"/>
      <c r="V185" s="97"/>
      <c r="W185" s="97"/>
      <c r="X185" s="97"/>
      <c r="Y185" s="97"/>
      <c r="Z185" s="97"/>
      <c r="AA185" s="97"/>
      <c r="AB185" s="97"/>
      <c r="AC185" s="97"/>
      <c r="AD185" s="97"/>
      <c r="AE185" s="97"/>
      <c r="AF185" s="97"/>
      <c r="AG185" s="97"/>
      <c r="AH185" s="97"/>
      <c r="AI185" s="97"/>
      <c r="AJ185" s="97"/>
      <c r="AK185" s="97"/>
    </row>
    <row r="186" spans="1:37" ht="15" x14ac:dyDescent="0.2">
      <c r="A186" s="105"/>
      <c r="B186" s="279"/>
      <c r="C186" s="279"/>
      <c r="D186" s="278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97"/>
      <c r="V186" s="97"/>
      <c r="W186" s="97"/>
      <c r="X186" s="97"/>
      <c r="Y186" s="97"/>
      <c r="Z186" s="97"/>
      <c r="AA186" s="97"/>
      <c r="AB186" s="97"/>
      <c r="AC186" s="97"/>
      <c r="AD186" s="97"/>
      <c r="AE186" s="97"/>
      <c r="AF186" s="97"/>
      <c r="AG186" s="97"/>
      <c r="AH186" s="97"/>
      <c r="AI186" s="97"/>
      <c r="AJ186" s="97"/>
      <c r="AK186" s="97"/>
    </row>
    <row r="187" spans="1:37" ht="15" x14ac:dyDescent="0.2">
      <c r="A187" s="105"/>
      <c r="B187" s="279"/>
      <c r="C187" s="279"/>
      <c r="D187" s="278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97"/>
      <c r="V187" s="97"/>
      <c r="W187" s="97"/>
      <c r="X187" s="97"/>
      <c r="Y187" s="97"/>
      <c r="Z187" s="97"/>
      <c r="AA187" s="97"/>
      <c r="AB187" s="97"/>
      <c r="AC187" s="97"/>
      <c r="AD187" s="97"/>
      <c r="AE187" s="97"/>
      <c r="AF187" s="97"/>
      <c r="AG187" s="97"/>
      <c r="AH187" s="97"/>
      <c r="AI187" s="97"/>
      <c r="AJ187" s="97"/>
      <c r="AK187" s="97"/>
    </row>
    <row r="188" spans="1:37" ht="15" x14ac:dyDescent="0.2">
      <c r="A188" s="105"/>
      <c r="B188" s="279"/>
      <c r="C188" s="279"/>
      <c r="D188" s="278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97"/>
      <c r="V188" s="97"/>
      <c r="W188" s="97"/>
      <c r="X188" s="97"/>
      <c r="Y188" s="97"/>
      <c r="Z188" s="97"/>
      <c r="AA188" s="97"/>
      <c r="AB188" s="97"/>
      <c r="AC188" s="97"/>
      <c r="AD188" s="97"/>
      <c r="AE188" s="97"/>
      <c r="AF188" s="97"/>
      <c r="AG188" s="97"/>
      <c r="AH188" s="97"/>
      <c r="AI188" s="97"/>
      <c r="AJ188" s="97"/>
      <c r="AK188" s="97"/>
    </row>
    <row r="189" spans="1:37" ht="15" x14ac:dyDescent="0.2">
      <c r="A189" s="105"/>
      <c r="B189" s="279"/>
      <c r="C189" s="279"/>
      <c r="D189" s="278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97"/>
      <c r="V189" s="97"/>
      <c r="W189" s="97"/>
      <c r="X189" s="97"/>
      <c r="Y189" s="97"/>
      <c r="Z189" s="97"/>
      <c r="AA189" s="97"/>
      <c r="AB189" s="97"/>
      <c r="AC189" s="97"/>
      <c r="AD189" s="97"/>
      <c r="AE189" s="97"/>
      <c r="AF189" s="97"/>
      <c r="AG189" s="97"/>
      <c r="AH189" s="97"/>
      <c r="AI189" s="97"/>
      <c r="AJ189" s="97"/>
      <c r="AK189" s="97"/>
    </row>
    <row r="190" spans="1:37" ht="15" x14ac:dyDescent="0.2">
      <c r="A190" s="105"/>
      <c r="B190" s="279"/>
      <c r="C190" s="279"/>
      <c r="D190" s="278"/>
      <c r="E190" s="97"/>
      <c r="F190" s="97"/>
      <c r="G190" s="97"/>
      <c r="H190" s="97"/>
      <c r="I190" s="97"/>
      <c r="J190" s="97"/>
      <c r="K190" s="97"/>
      <c r="L190" s="97"/>
      <c r="M190" s="97"/>
      <c r="N190" s="97"/>
      <c r="O190" s="97"/>
      <c r="P190" s="97"/>
      <c r="Q190" s="97"/>
      <c r="R190" s="97"/>
      <c r="S190" s="97"/>
      <c r="T190" s="97"/>
      <c r="U190" s="97"/>
      <c r="V190" s="97"/>
      <c r="W190" s="97"/>
      <c r="X190" s="97"/>
      <c r="Y190" s="97"/>
      <c r="Z190" s="97"/>
      <c r="AA190" s="97"/>
      <c r="AB190" s="97"/>
      <c r="AC190" s="97"/>
      <c r="AD190" s="97"/>
      <c r="AE190" s="97"/>
      <c r="AF190" s="97"/>
      <c r="AG190" s="97"/>
      <c r="AH190" s="97"/>
      <c r="AI190" s="97"/>
      <c r="AJ190" s="97"/>
      <c r="AK190" s="97"/>
    </row>
    <row r="191" spans="1:37" ht="15" x14ac:dyDescent="0.2">
      <c r="A191" s="105"/>
      <c r="B191" s="279"/>
      <c r="C191" s="279"/>
      <c r="D191" s="278"/>
      <c r="E191" s="97"/>
      <c r="F191" s="97"/>
      <c r="G191" s="97"/>
      <c r="H191" s="97"/>
      <c r="I191" s="97"/>
      <c r="J191" s="97"/>
      <c r="K191" s="97"/>
      <c r="L191" s="97"/>
      <c r="M191" s="97"/>
      <c r="N191" s="97"/>
      <c r="O191" s="97"/>
      <c r="P191" s="97"/>
      <c r="Q191" s="97"/>
      <c r="R191" s="97"/>
      <c r="S191" s="97"/>
      <c r="T191" s="97"/>
      <c r="U191" s="97"/>
      <c r="V191" s="97"/>
      <c r="W191" s="97"/>
      <c r="X191" s="97"/>
      <c r="Y191" s="97"/>
      <c r="Z191" s="97"/>
      <c r="AA191" s="97"/>
      <c r="AB191" s="97"/>
      <c r="AC191" s="97"/>
      <c r="AD191" s="97"/>
      <c r="AE191" s="97"/>
      <c r="AF191" s="97"/>
      <c r="AG191" s="97"/>
      <c r="AH191" s="97"/>
      <c r="AI191" s="97"/>
      <c r="AJ191" s="97"/>
      <c r="AK191" s="97"/>
    </row>
    <row r="192" spans="1:37" ht="15" x14ac:dyDescent="0.2">
      <c r="A192" s="105"/>
      <c r="B192" s="279"/>
      <c r="C192" s="279"/>
      <c r="D192" s="278"/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97"/>
      <c r="Q192" s="97"/>
      <c r="R192" s="97"/>
      <c r="S192" s="97"/>
      <c r="T192" s="97"/>
      <c r="U192" s="97"/>
      <c r="V192" s="97"/>
      <c r="W192" s="97"/>
      <c r="X192" s="97"/>
      <c r="Y192" s="97"/>
      <c r="Z192" s="97"/>
      <c r="AA192" s="97"/>
      <c r="AB192" s="97"/>
      <c r="AC192" s="97"/>
      <c r="AD192" s="97"/>
      <c r="AE192" s="97"/>
      <c r="AF192" s="97"/>
      <c r="AG192" s="97"/>
      <c r="AH192" s="97"/>
      <c r="AI192" s="97"/>
      <c r="AJ192" s="97"/>
      <c r="AK192" s="97"/>
    </row>
    <row r="193" spans="1:37" ht="15" x14ac:dyDescent="0.2">
      <c r="A193" s="105"/>
      <c r="B193" s="279"/>
      <c r="C193" s="279"/>
      <c r="D193" s="278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  <c r="R193" s="97"/>
      <c r="S193" s="97"/>
      <c r="T193" s="97"/>
      <c r="U193" s="97"/>
      <c r="V193" s="97"/>
      <c r="W193" s="97"/>
      <c r="X193" s="97"/>
      <c r="Y193" s="97"/>
      <c r="Z193" s="97"/>
      <c r="AA193" s="97"/>
      <c r="AB193" s="97"/>
      <c r="AC193" s="97"/>
      <c r="AD193" s="97"/>
      <c r="AE193" s="97"/>
      <c r="AF193" s="97"/>
      <c r="AG193" s="97"/>
      <c r="AH193" s="97"/>
      <c r="AI193" s="97"/>
      <c r="AJ193" s="97"/>
      <c r="AK193" s="97"/>
    </row>
    <row r="194" spans="1:37" ht="15" x14ac:dyDescent="0.2">
      <c r="A194" s="105"/>
      <c r="B194" s="279"/>
      <c r="C194" s="279"/>
      <c r="D194" s="278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  <c r="R194" s="97"/>
      <c r="S194" s="97"/>
      <c r="T194" s="97"/>
      <c r="U194" s="97"/>
      <c r="V194" s="97"/>
      <c r="W194" s="97"/>
      <c r="X194" s="97"/>
      <c r="Y194" s="97"/>
      <c r="Z194" s="97"/>
      <c r="AA194" s="97"/>
      <c r="AB194" s="97"/>
      <c r="AC194" s="97"/>
      <c r="AD194" s="97"/>
      <c r="AE194" s="97"/>
      <c r="AF194" s="97"/>
      <c r="AG194" s="97"/>
      <c r="AH194" s="97"/>
      <c r="AI194" s="97"/>
      <c r="AJ194" s="97"/>
      <c r="AK194" s="97"/>
    </row>
    <row r="195" spans="1:37" ht="15" x14ac:dyDescent="0.2">
      <c r="A195" s="105"/>
      <c r="B195" s="279"/>
      <c r="C195" s="279"/>
      <c r="D195" s="278"/>
      <c r="E195" s="97"/>
      <c r="F195" s="97"/>
      <c r="G195" s="97"/>
      <c r="H195" s="97"/>
      <c r="I195" s="97"/>
      <c r="J195" s="97"/>
      <c r="K195" s="97"/>
      <c r="L195" s="97"/>
      <c r="M195" s="97"/>
      <c r="N195" s="97"/>
      <c r="O195" s="97"/>
      <c r="P195" s="97"/>
      <c r="Q195" s="97"/>
      <c r="R195" s="97"/>
      <c r="S195" s="97"/>
      <c r="T195" s="97"/>
      <c r="U195" s="97"/>
      <c r="V195" s="97"/>
      <c r="W195" s="97"/>
      <c r="X195" s="97"/>
      <c r="Y195" s="97"/>
      <c r="Z195" s="97"/>
      <c r="AA195" s="97"/>
      <c r="AB195" s="97"/>
      <c r="AC195" s="97"/>
      <c r="AD195" s="97"/>
      <c r="AE195" s="97"/>
      <c r="AF195" s="97"/>
      <c r="AG195" s="97"/>
      <c r="AH195" s="97"/>
      <c r="AI195" s="97"/>
      <c r="AJ195" s="97"/>
      <c r="AK195" s="97"/>
    </row>
    <row r="196" spans="1:37" ht="15" x14ac:dyDescent="0.2">
      <c r="A196" s="105"/>
      <c r="B196" s="279"/>
      <c r="C196" s="279"/>
      <c r="D196" s="278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  <c r="V196" s="97"/>
      <c r="W196" s="97"/>
      <c r="X196" s="97"/>
      <c r="Y196" s="97"/>
      <c r="Z196" s="97"/>
      <c r="AA196" s="97"/>
      <c r="AB196" s="97"/>
      <c r="AC196" s="97"/>
      <c r="AD196" s="97"/>
      <c r="AE196" s="97"/>
      <c r="AF196" s="97"/>
      <c r="AG196" s="97"/>
      <c r="AH196" s="97"/>
      <c r="AI196" s="97"/>
      <c r="AJ196" s="97"/>
      <c r="AK196" s="97"/>
    </row>
    <row r="197" spans="1:37" ht="15" x14ac:dyDescent="0.2">
      <c r="A197" s="105"/>
      <c r="B197" s="279"/>
      <c r="C197" s="279"/>
      <c r="D197" s="278"/>
      <c r="E197" s="97"/>
      <c r="F197" s="97"/>
      <c r="G197" s="97"/>
      <c r="H197" s="97"/>
      <c r="I197" s="97"/>
      <c r="J197" s="97"/>
      <c r="K197" s="97"/>
      <c r="L197" s="97"/>
      <c r="M197" s="97"/>
      <c r="N197" s="97"/>
      <c r="O197" s="97"/>
      <c r="P197" s="97"/>
      <c r="Q197" s="97"/>
      <c r="R197" s="97"/>
      <c r="S197" s="97"/>
      <c r="T197" s="97"/>
      <c r="U197" s="97"/>
      <c r="V197" s="97"/>
      <c r="W197" s="97"/>
      <c r="X197" s="97"/>
      <c r="Y197" s="97"/>
      <c r="Z197" s="97"/>
      <c r="AA197" s="97"/>
      <c r="AB197" s="97"/>
      <c r="AC197" s="97"/>
      <c r="AD197" s="97"/>
      <c r="AE197" s="97"/>
      <c r="AF197" s="97"/>
      <c r="AG197" s="97"/>
      <c r="AH197" s="97"/>
      <c r="AI197" s="97"/>
      <c r="AJ197" s="97"/>
      <c r="AK197" s="97"/>
    </row>
    <row r="198" spans="1:37" ht="15" x14ac:dyDescent="0.2">
      <c r="A198" s="105"/>
      <c r="B198" s="279"/>
      <c r="C198" s="279"/>
      <c r="D198" s="278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  <c r="R198" s="97"/>
      <c r="S198" s="97"/>
      <c r="T198" s="97"/>
      <c r="U198" s="97"/>
      <c r="V198" s="97"/>
      <c r="W198" s="97"/>
      <c r="X198" s="97"/>
      <c r="Y198" s="97"/>
      <c r="Z198" s="97"/>
      <c r="AA198" s="97"/>
      <c r="AB198" s="97"/>
      <c r="AC198" s="97"/>
      <c r="AD198" s="97"/>
      <c r="AE198" s="97"/>
      <c r="AF198" s="97"/>
      <c r="AG198" s="97"/>
      <c r="AH198" s="97"/>
      <c r="AI198" s="97"/>
      <c r="AJ198" s="97"/>
      <c r="AK198" s="97"/>
    </row>
    <row r="199" spans="1:37" ht="15" x14ac:dyDescent="0.2">
      <c r="A199" s="105"/>
      <c r="B199" s="279"/>
      <c r="C199" s="279"/>
      <c r="D199" s="278"/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97"/>
      <c r="S199" s="97"/>
      <c r="T199" s="97"/>
      <c r="U199" s="97"/>
      <c r="V199" s="97"/>
      <c r="W199" s="97"/>
      <c r="X199" s="97"/>
      <c r="Y199" s="97"/>
      <c r="Z199" s="97"/>
      <c r="AA199" s="97"/>
      <c r="AB199" s="97"/>
      <c r="AC199" s="97"/>
      <c r="AD199" s="97"/>
      <c r="AE199" s="97"/>
      <c r="AF199" s="97"/>
      <c r="AG199" s="97"/>
      <c r="AH199" s="97"/>
      <c r="AI199" s="97"/>
      <c r="AJ199" s="97"/>
      <c r="AK199" s="97"/>
    </row>
    <row r="200" spans="1:37" ht="15" x14ac:dyDescent="0.2">
      <c r="A200" s="105"/>
      <c r="B200" s="279"/>
      <c r="C200" s="279"/>
      <c r="D200" s="278"/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97"/>
      <c r="P200" s="97"/>
      <c r="Q200" s="97"/>
      <c r="R200" s="97"/>
      <c r="S200" s="97"/>
      <c r="T200" s="97"/>
      <c r="U200" s="97"/>
      <c r="V200" s="97"/>
      <c r="W200" s="97"/>
      <c r="X200" s="97"/>
      <c r="Y200" s="97"/>
      <c r="Z200" s="97"/>
      <c r="AA200" s="97"/>
      <c r="AB200" s="97"/>
      <c r="AC200" s="97"/>
      <c r="AD200" s="97"/>
      <c r="AE200" s="97"/>
      <c r="AF200" s="97"/>
      <c r="AG200" s="97"/>
      <c r="AH200" s="97"/>
      <c r="AI200" s="97"/>
      <c r="AJ200" s="97"/>
      <c r="AK200" s="97"/>
    </row>
    <row r="201" spans="1:37" ht="15" x14ac:dyDescent="0.2">
      <c r="A201" s="105"/>
      <c r="B201" s="279"/>
      <c r="C201" s="279"/>
      <c r="D201" s="278"/>
      <c r="E201" s="97"/>
      <c r="F201" s="97"/>
      <c r="G201" s="97"/>
      <c r="H201" s="97"/>
      <c r="I201" s="97"/>
      <c r="J201" s="97"/>
      <c r="K201" s="97"/>
      <c r="L201" s="97"/>
      <c r="M201" s="97"/>
      <c r="N201" s="97"/>
      <c r="O201" s="97"/>
      <c r="P201" s="97"/>
      <c r="Q201" s="97"/>
      <c r="R201" s="97"/>
      <c r="S201" s="97"/>
      <c r="T201" s="97"/>
      <c r="U201" s="97"/>
      <c r="V201" s="97"/>
      <c r="W201" s="97"/>
      <c r="X201" s="97"/>
      <c r="Y201" s="97"/>
      <c r="Z201" s="97"/>
      <c r="AA201" s="97"/>
      <c r="AB201" s="97"/>
      <c r="AC201" s="97"/>
      <c r="AD201" s="97"/>
      <c r="AE201" s="97"/>
      <c r="AF201" s="97"/>
      <c r="AG201" s="97"/>
      <c r="AH201" s="97"/>
      <c r="AI201" s="97"/>
      <c r="AJ201" s="97"/>
      <c r="AK201" s="97"/>
    </row>
    <row r="202" spans="1:37" ht="15" x14ac:dyDescent="0.2">
      <c r="A202" s="105"/>
      <c r="B202" s="279"/>
      <c r="C202" s="279"/>
      <c r="D202" s="278"/>
      <c r="E202" s="97"/>
      <c r="F202" s="97"/>
      <c r="G202" s="97"/>
      <c r="H202" s="97"/>
      <c r="I202" s="97"/>
      <c r="J202" s="97"/>
      <c r="K202" s="97"/>
      <c r="L202" s="97"/>
      <c r="M202" s="97"/>
      <c r="N202" s="97"/>
      <c r="O202" s="97"/>
      <c r="P202" s="97"/>
      <c r="Q202" s="97"/>
      <c r="R202" s="97"/>
      <c r="S202" s="97"/>
      <c r="T202" s="97"/>
      <c r="U202" s="97"/>
      <c r="V202" s="97"/>
      <c r="W202" s="97"/>
      <c r="X202" s="97"/>
      <c r="Y202" s="97"/>
      <c r="Z202" s="97"/>
      <c r="AA202" s="97"/>
      <c r="AB202" s="97"/>
      <c r="AC202" s="97"/>
      <c r="AD202" s="97"/>
      <c r="AE202" s="97"/>
      <c r="AF202" s="97"/>
      <c r="AG202" s="97"/>
      <c r="AH202" s="97"/>
      <c r="AI202" s="97"/>
      <c r="AJ202" s="97"/>
      <c r="AK202" s="97"/>
    </row>
    <row r="203" spans="1:37" ht="15" x14ac:dyDescent="0.2">
      <c r="A203" s="105"/>
      <c r="B203" s="279"/>
      <c r="C203" s="279"/>
      <c r="D203" s="278"/>
      <c r="E203" s="97"/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  <c r="R203" s="97"/>
      <c r="S203" s="97"/>
      <c r="T203" s="97"/>
      <c r="U203" s="97"/>
      <c r="V203" s="97"/>
      <c r="W203" s="97"/>
      <c r="X203" s="97"/>
      <c r="Y203" s="97"/>
      <c r="Z203" s="97"/>
      <c r="AA203" s="97"/>
      <c r="AB203" s="97"/>
      <c r="AC203" s="97"/>
      <c r="AD203" s="97"/>
      <c r="AE203" s="97"/>
      <c r="AF203" s="97"/>
      <c r="AG203" s="97"/>
      <c r="AH203" s="97"/>
      <c r="AI203" s="97"/>
      <c r="AJ203" s="97"/>
      <c r="AK203" s="97"/>
    </row>
    <row r="204" spans="1:37" ht="15" x14ac:dyDescent="0.2">
      <c r="A204" s="105"/>
      <c r="B204" s="279"/>
      <c r="C204" s="279"/>
      <c r="D204" s="278"/>
      <c r="E204" s="97"/>
      <c r="F204" s="97"/>
      <c r="G204" s="97"/>
      <c r="H204" s="97"/>
      <c r="I204" s="97"/>
      <c r="J204" s="97"/>
      <c r="K204" s="97"/>
      <c r="L204" s="97"/>
      <c r="M204" s="97"/>
      <c r="N204" s="97"/>
      <c r="O204" s="97"/>
      <c r="P204" s="97"/>
      <c r="Q204" s="97"/>
      <c r="R204" s="97"/>
      <c r="S204" s="97"/>
      <c r="T204" s="97"/>
      <c r="U204" s="97"/>
      <c r="V204" s="97"/>
      <c r="W204" s="97"/>
      <c r="X204" s="97"/>
      <c r="Y204" s="97"/>
      <c r="Z204" s="97"/>
      <c r="AA204" s="97"/>
      <c r="AB204" s="97"/>
      <c r="AC204" s="97"/>
      <c r="AD204" s="97"/>
      <c r="AE204" s="97"/>
      <c r="AF204" s="97"/>
      <c r="AG204" s="97"/>
      <c r="AH204" s="97"/>
      <c r="AI204" s="97"/>
      <c r="AJ204" s="97"/>
      <c r="AK204" s="97"/>
    </row>
    <row r="205" spans="1:37" ht="15" x14ac:dyDescent="0.2">
      <c r="A205" s="105"/>
      <c r="B205" s="279"/>
      <c r="C205" s="279"/>
      <c r="D205" s="278"/>
      <c r="E205" s="97"/>
      <c r="F205" s="97"/>
      <c r="G205" s="97"/>
      <c r="H205" s="97"/>
      <c r="I205" s="97"/>
      <c r="J205" s="97"/>
      <c r="K205" s="97"/>
      <c r="L205" s="97"/>
      <c r="M205" s="97"/>
      <c r="N205" s="97"/>
      <c r="O205" s="97"/>
      <c r="P205" s="97"/>
      <c r="Q205" s="97"/>
      <c r="R205" s="97"/>
      <c r="S205" s="97"/>
      <c r="T205" s="97"/>
      <c r="U205" s="97"/>
      <c r="V205" s="97"/>
      <c r="W205" s="97"/>
      <c r="X205" s="97"/>
      <c r="Y205" s="97"/>
      <c r="Z205" s="97"/>
      <c r="AA205" s="97"/>
      <c r="AB205" s="97"/>
      <c r="AC205" s="97"/>
      <c r="AD205" s="97"/>
      <c r="AE205" s="97"/>
      <c r="AF205" s="97"/>
      <c r="AG205" s="97"/>
      <c r="AH205" s="97"/>
      <c r="AI205" s="97"/>
      <c r="AJ205" s="97"/>
      <c r="AK205" s="97"/>
    </row>
    <row r="206" spans="1:37" ht="15" x14ac:dyDescent="0.2">
      <c r="A206" s="105"/>
      <c r="B206" s="279"/>
      <c r="C206" s="279"/>
      <c r="D206" s="278"/>
      <c r="E206" s="97"/>
      <c r="F206" s="97"/>
      <c r="G206" s="97"/>
      <c r="H206" s="97"/>
      <c r="I206" s="97"/>
      <c r="J206" s="97"/>
      <c r="K206" s="97"/>
      <c r="L206" s="97"/>
      <c r="M206" s="97"/>
      <c r="N206" s="97"/>
      <c r="O206" s="97"/>
      <c r="P206" s="97"/>
      <c r="Q206" s="97"/>
      <c r="R206" s="97"/>
      <c r="S206" s="97"/>
      <c r="T206" s="97"/>
      <c r="U206" s="97"/>
      <c r="V206" s="97"/>
      <c r="W206" s="97"/>
      <c r="X206" s="97"/>
      <c r="Y206" s="97"/>
      <c r="Z206" s="97"/>
      <c r="AA206" s="97"/>
      <c r="AB206" s="97"/>
      <c r="AC206" s="97"/>
      <c r="AD206" s="97"/>
      <c r="AE206" s="97"/>
      <c r="AF206" s="97"/>
      <c r="AG206" s="97"/>
      <c r="AH206" s="97"/>
      <c r="AI206" s="97"/>
      <c r="AJ206" s="97"/>
      <c r="AK206" s="97"/>
    </row>
    <row r="207" spans="1:37" ht="15" x14ac:dyDescent="0.2">
      <c r="A207" s="105"/>
      <c r="B207" s="279"/>
      <c r="C207" s="279"/>
      <c r="D207" s="278"/>
      <c r="E207" s="97"/>
      <c r="F207" s="97"/>
      <c r="G207" s="97"/>
      <c r="H207" s="97"/>
      <c r="I207" s="97"/>
      <c r="J207" s="97"/>
      <c r="K207" s="97"/>
      <c r="L207" s="97"/>
      <c r="M207" s="97"/>
      <c r="N207" s="97"/>
      <c r="O207" s="97"/>
      <c r="P207" s="97"/>
      <c r="Q207" s="97"/>
      <c r="R207" s="97"/>
      <c r="S207" s="97"/>
      <c r="T207" s="97"/>
      <c r="U207" s="97"/>
      <c r="V207" s="97"/>
      <c r="W207" s="97"/>
      <c r="X207" s="97"/>
      <c r="Y207" s="97"/>
      <c r="Z207" s="97"/>
      <c r="AA207" s="97"/>
      <c r="AB207" s="97"/>
      <c r="AC207" s="97"/>
      <c r="AD207" s="97"/>
      <c r="AE207" s="97"/>
      <c r="AF207" s="97"/>
      <c r="AG207" s="97"/>
      <c r="AH207" s="97"/>
      <c r="AI207" s="97"/>
      <c r="AJ207" s="97"/>
      <c r="AK207" s="97"/>
    </row>
    <row r="208" spans="1:37" ht="15" x14ac:dyDescent="0.2">
      <c r="A208" s="105"/>
      <c r="B208" s="279"/>
      <c r="C208" s="279"/>
      <c r="D208" s="278"/>
      <c r="E208" s="97"/>
      <c r="F208" s="97"/>
      <c r="G208" s="97"/>
      <c r="H208" s="97"/>
      <c r="I208" s="97"/>
      <c r="J208" s="97"/>
      <c r="K208" s="97"/>
      <c r="L208" s="97"/>
      <c r="M208" s="97"/>
      <c r="N208" s="97"/>
      <c r="O208" s="97"/>
      <c r="P208" s="97"/>
      <c r="Q208" s="97"/>
      <c r="R208" s="97"/>
      <c r="S208" s="97"/>
      <c r="T208" s="97"/>
      <c r="U208" s="97"/>
      <c r="V208" s="97"/>
      <c r="W208" s="97"/>
      <c r="X208" s="97"/>
      <c r="Y208" s="97"/>
      <c r="Z208" s="97"/>
      <c r="AA208" s="97"/>
      <c r="AB208" s="97"/>
      <c r="AC208" s="97"/>
      <c r="AD208" s="97"/>
      <c r="AE208" s="97"/>
      <c r="AF208" s="97"/>
      <c r="AG208" s="97"/>
      <c r="AH208" s="97"/>
      <c r="AI208" s="97"/>
      <c r="AJ208" s="97"/>
      <c r="AK208" s="97"/>
    </row>
    <row r="209" spans="1:37" ht="15" x14ac:dyDescent="0.2">
      <c r="A209" s="105"/>
      <c r="B209" s="279"/>
      <c r="C209" s="279"/>
      <c r="D209" s="278"/>
      <c r="E209" s="97"/>
      <c r="F209" s="97"/>
      <c r="G209" s="97"/>
      <c r="H209" s="97"/>
      <c r="I209" s="97"/>
      <c r="J209" s="97"/>
      <c r="K209" s="97"/>
      <c r="L209" s="97"/>
      <c r="M209" s="97"/>
      <c r="N209" s="97"/>
      <c r="O209" s="97"/>
      <c r="P209" s="97"/>
      <c r="Q209" s="97"/>
      <c r="R209" s="97"/>
      <c r="S209" s="97"/>
      <c r="T209" s="97"/>
      <c r="U209" s="97"/>
      <c r="V209" s="97"/>
      <c r="W209" s="97"/>
      <c r="X209" s="97"/>
      <c r="Y209" s="97"/>
      <c r="Z209" s="97"/>
      <c r="AA209" s="97"/>
      <c r="AB209" s="97"/>
      <c r="AC209" s="97"/>
      <c r="AD209" s="97"/>
      <c r="AE209" s="97"/>
      <c r="AF209" s="97"/>
      <c r="AG209" s="97"/>
      <c r="AH209" s="97"/>
      <c r="AI209" s="97"/>
      <c r="AJ209" s="97"/>
      <c r="AK209" s="97"/>
    </row>
    <row r="210" spans="1:37" ht="15" x14ac:dyDescent="0.2">
      <c r="A210" s="105"/>
      <c r="B210" s="279"/>
      <c r="C210" s="279"/>
      <c r="D210" s="278"/>
      <c r="E210" s="97"/>
      <c r="F210" s="97"/>
      <c r="G210" s="97"/>
      <c r="H210" s="97"/>
      <c r="I210" s="97"/>
      <c r="J210" s="97"/>
      <c r="K210" s="97"/>
      <c r="L210" s="97"/>
      <c r="M210" s="97"/>
      <c r="N210" s="97"/>
      <c r="O210" s="97"/>
      <c r="P210" s="97"/>
      <c r="Q210" s="97"/>
      <c r="R210" s="97"/>
      <c r="S210" s="97"/>
      <c r="T210" s="97"/>
      <c r="U210" s="97"/>
      <c r="V210" s="97"/>
      <c r="W210" s="97"/>
      <c r="X210" s="97"/>
      <c r="Y210" s="97"/>
      <c r="Z210" s="97"/>
      <c r="AA210" s="97"/>
      <c r="AB210" s="97"/>
      <c r="AC210" s="97"/>
      <c r="AD210" s="97"/>
      <c r="AE210" s="97"/>
      <c r="AF210" s="97"/>
      <c r="AG210" s="97"/>
      <c r="AH210" s="97"/>
      <c r="AI210" s="97"/>
      <c r="AJ210" s="97"/>
      <c r="AK210" s="97"/>
    </row>
    <row r="211" spans="1:37" ht="15" x14ac:dyDescent="0.2">
      <c r="A211" s="105"/>
      <c r="B211" s="279"/>
      <c r="C211" s="279"/>
      <c r="D211" s="278"/>
      <c r="E211" s="97"/>
      <c r="F211" s="97"/>
      <c r="G211" s="97"/>
      <c r="H211" s="97"/>
      <c r="I211" s="97"/>
      <c r="J211" s="97"/>
      <c r="K211" s="97"/>
      <c r="L211" s="97"/>
      <c r="M211" s="97"/>
      <c r="N211" s="97"/>
      <c r="O211" s="97"/>
      <c r="P211" s="97"/>
      <c r="Q211" s="97"/>
      <c r="R211" s="97"/>
      <c r="S211" s="97"/>
      <c r="T211" s="97"/>
      <c r="U211" s="97"/>
      <c r="V211" s="97"/>
      <c r="W211" s="97"/>
      <c r="X211" s="97"/>
      <c r="Y211" s="97"/>
      <c r="Z211" s="97"/>
      <c r="AA211" s="97"/>
      <c r="AB211" s="97"/>
      <c r="AC211" s="97"/>
      <c r="AD211" s="97"/>
      <c r="AE211" s="97"/>
      <c r="AF211" s="97"/>
      <c r="AG211" s="97"/>
      <c r="AH211" s="97"/>
      <c r="AI211" s="97"/>
      <c r="AJ211" s="97"/>
      <c r="AK211" s="97"/>
    </row>
    <row r="212" spans="1:37" ht="15" x14ac:dyDescent="0.2">
      <c r="A212" s="105"/>
      <c r="B212" s="279"/>
      <c r="C212" s="279"/>
      <c r="D212" s="278"/>
      <c r="E212" s="97"/>
      <c r="F212" s="97"/>
      <c r="G212" s="97"/>
      <c r="H212" s="97"/>
      <c r="I212" s="97"/>
      <c r="J212" s="97"/>
      <c r="K212" s="97"/>
      <c r="L212" s="97"/>
      <c r="M212" s="97"/>
      <c r="N212" s="97"/>
      <c r="O212" s="97"/>
      <c r="P212" s="97"/>
      <c r="Q212" s="97"/>
      <c r="R212" s="97"/>
      <c r="S212" s="97"/>
      <c r="T212" s="97"/>
      <c r="U212" s="97"/>
      <c r="V212" s="97"/>
      <c r="W212" s="97"/>
      <c r="X212" s="97"/>
      <c r="Y212" s="97"/>
      <c r="Z212" s="97"/>
      <c r="AA212" s="97"/>
      <c r="AB212" s="97"/>
      <c r="AC212" s="97"/>
      <c r="AD212" s="97"/>
      <c r="AE212" s="97"/>
      <c r="AF212" s="97"/>
      <c r="AG212" s="97"/>
      <c r="AH212" s="97"/>
      <c r="AI212" s="97"/>
      <c r="AJ212" s="97"/>
      <c r="AK212" s="97"/>
    </row>
    <row r="213" spans="1:37" ht="15" x14ac:dyDescent="0.2">
      <c r="A213" s="105"/>
      <c r="B213" s="279"/>
      <c r="C213" s="279"/>
      <c r="D213" s="278"/>
      <c r="E213" s="97"/>
      <c r="F213" s="97"/>
      <c r="G213" s="97"/>
      <c r="H213" s="97"/>
      <c r="I213" s="97"/>
      <c r="J213" s="97"/>
      <c r="K213" s="97"/>
      <c r="L213" s="97"/>
      <c r="M213" s="97"/>
      <c r="N213" s="97"/>
      <c r="O213" s="97"/>
      <c r="P213" s="97"/>
      <c r="Q213" s="97"/>
      <c r="R213" s="97"/>
      <c r="S213" s="97"/>
      <c r="T213" s="97"/>
      <c r="U213" s="97"/>
      <c r="V213" s="97"/>
      <c r="W213" s="97"/>
      <c r="X213" s="97"/>
      <c r="Y213" s="97"/>
      <c r="Z213" s="97"/>
      <c r="AA213" s="97"/>
      <c r="AB213" s="97"/>
      <c r="AC213" s="97"/>
      <c r="AD213" s="97"/>
      <c r="AE213" s="97"/>
      <c r="AF213" s="97"/>
      <c r="AG213" s="97"/>
      <c r="AH213" s="97"/>
      <c r="AI213" s="97"/>
      <c r="AJ213" s="97"/>
      <c r="AK213" s="97"/>
    </row>
    <row r="214" spans="1:37" ht="15" x14ac:dyDescent="0.2">
      <c r="A214" s="105"/>
      <c r="B214" s="279"/>
      <c r="C214" s="279"/>
      <c r="D214" s="278"/>
      <c r="E214" s="97"/>
      <c r="F214" s="97"/>
      <c r="G214" s="97"/>
      <c r="H214" s="97"/>
      <c r="I214" s="97"/>
      <c r="J214" s="97"/>
      <c r="K214" s="97"/>
      <c r="L214" s="97"/>
      <c r="M214" s="97"/>
      <c r="N214" s="97"/>
      <c r="O214" s="97"/>
      <c r="P214" s="97"/>
      <c r="Q214" s="97"/>
      <c r="R214" s="97"/>
      <c r="S214" s="97"/>
      <c r="T214" s="97"/>
      <c r="U214" s="97"/>
      <c r="V214" s="97"/>
      <c r="W214" s="97"/>
      <c r="X214" s="97"/>
      <c r="Y214" s="97"/>
      <c r="Z214" s="97"/>
      <c r="AA214" s="97"/>
      <c r="AB214" s="97"/>
      <c r="AC214" s="97"/>
      <c r="AD214" s="97"/>
      <c r="AE214" s="97"/>
      <c r="AF214" s="97"/>
      <c r="AG214" s="97"/>
      <c r="AH214" s="97"/>
      <c r="AI214" s="97"/>
      <c r="AJ214" s="97"/>
      <c r="AK214" s="97"/>
    </row>
    <row r="215" spans="1:37" ht="15" x14ac:dyDescent="0.2">
      <c r="A215" s="105"/>
      <c r="B215" s="279"/>
      <c r="C215" s="279"/>
      <c r="D215" s="278"/>
      <c r="E215" s="97"/>
      <c r="F215" s="97"/>
      <c r="G215" s="97"/>
      <c r="H215" s="97"/>
      <c r="I215" s="97"/>
      <c r="J215" s="97"/>
      <c r="K215" s="97"/>
      <c r="L215" s="97"/>
      <c r="M215" s="97"/>
      <c r="N215" s="97"/>
      <c r="O215" s="97"/>
      <c r="P215" s="97"/>
      <c r="Q215" s="97"/>
      <c r="R215" s="97"/>
      <c r="S215" s="97"/>
      <c r="T215" s="97"/>
      <c r="U215" s="97"/>
      <c r="V215" s="97"/>
      <c r="W215" s="97"/>
      <c r="X215" s="97"/>
      <c r="Y215" s="97"/>
      <c r="Z215" s="97"/>
      <c r="AA215" s="97"/>
      <c r="AB215" s="97"/>
      <c r="AC215" s="97"/>
      <c r="AD215" s="97"/>
      <c r="AE215" s="97"/>
      <c r="AF215" s="97"/>
      <c r="AG215" s="97"/>
      <c r="AH215" s="97"/>
      <c r="AI215" s="97"/>
      <c r="AJ215" s="97"/>
      <c r="AK215" s="97"/>
    </row>
    <row r="216" spans="1:37" ht="15" x14ac:dyDescent="0.2">
      <c r="A216" s="105"/>
      <c r="B216" s="279"/>
      <c r="C216" s="279"/>
      <c r="D216" s="278"/>
      <c r="E216" s="97"/>
      <c r="F216" s="97"/>
      <c r="G216" s="97"/>
      <c r="H216" s="97"/>
      <c r="I216" s="97"/>
      <c r="J216" s="97"/>
      <c r="K216" s="97"/>
      <c r="L216" s="97"/>
      <c r="M216" s="97"/>
      <c r="N216" s="97"/>
      <c r="O216" s="97"/>
      <c r="P216" s="97"/>
      <c r="Q216" s="97"/>
      <c r="R216" s="97"/>
      <c r="S216" s="97"/>
      <c r="T216" s="97"/>
      <c r="U216" s="97"/>
      <c r="V216" s="97"/>
      <c r="W216" s="97"/>
      <c r="X216" s="97"/>
      <c r="Y216" s="97"/>
      <c r="Z216" s="97"/>
      <c r="AA216" s="97"/>
      <c r="AB216" s="97"/>
      <c r="AC216" s="97"/>
      <c r="AD216" s="97"/>
      <c r="AE216" s="97"/>
      <c r="AF216" s="97"/>
      <c r="AG216" s="97"/>
      <c r="AH216" s="97"/>
      <c r="AI216" s="97"/>
      <c r="AJ216" s="97"/>
      <c r="AK216" s="97"/>
    </row>
    <row r="217" spans="1:37" ht="15" x14ac:dyDescent="0.2">
      <c r="A217" s="105"/>
      <c r="B217" s="279"/>
      <c r="C217" s="279"/>
      <c r="D217" s="278"/>
      <c r="E217" s="97"/>
      <c r="F217" s="97"/>
      <c r="G217" s="97"/>
      <c r="H217" s="97"/>
      <c r="I217" s="97"/>
      <c r="J217" s="97"/>
      <c r="K217" s="97"/>
      <c r="L217" s="97"/>
      <c r="M217" s="97"/>
      <c r="N217" s="97"/>
      <c r="O217" s="97"/>
      <c r="P217" s="97"/>
      <c r="Q217" s="97"/>
      <c r="R217" s="97"/>
      <c r="S217" s="97"/>
      <c r="T217" s="97"/>
      <c r="U217" s="97"/>
      <c r="V217" s="97"/>
      <c r="W217" s="97"/>
      <c r="X217" s="97"/>
      <c r="Y217" s="97"/>
      <c r="Z217" s="97"/>
      <c r="AA217" s="97"/>
      <c r="AB217" s="97"/>
      <c r="AC217" s="97"/>
      <c r="AD217" s="97"/>
      <c r="AE217" s="97"/>
      <c r="AF217" s="97"/>
      <c r="AG217" s="97"/>
      <c r="AH217" s="97"/>
      <c r="AI217" s="97"/>
      <c r="AJ217" s="97"/>
      <c r="AK217" s="97"/>
    </row>
    <row r="218" spans="1:37" ht="15" x14ac:dyDescent="0.2">
      <c r="A218" s="105"/>
      <c r="B218" s="279"/>
      <c r="C218" s="279"/>
      <c r="D218" s="278"/>
      <c r="E218" s="97"/>
      <c r="F218" s="97"/>
      <c r="G218" s="97"/>
      <c r="H218" s="97"/>
      <c r="I218" s="97"/>
      <c r="J218" s="97"/>
      <c r="K218" s="97"/>
      <c r="L218" s="97"/>
      <c r="M218" s="97"/>
      <c r="N218" s="97"/>
      <c r="O218" s="97"/>
      <c r="P218" s="97"/>
      <c r="Q218" s="97"/>
      <c r="R218" s="97"/>
      <c r="S218" s="97"/>
      <c r="T218" s="97"/>
      <c r="U218" s="97"/>
      <c r="V218" s="97"/>
      <c r="W218" s="97"/>
      <c r="X218" s="97"/>
      <c r="Y218" s="97"/>
      <c r="Z218" s="97"/>
      <c r="AA218" s="97"/>
      <c r="AB218" s="97"/>
      <c r="AC218" s="97"/>
      <c r="AD218" s="97"/>
      <c r="AE218" s="97"/>
      <c r="AF218" s="97"/>
      <c r="AG218" s="97"/>
      <c r="AH218" s="97"/>
      <c r="AI218" s="97"/>
      <c r="AJ218" s="97"/>
      <c r="AK218" s="97"/>
    </row>
    <row r="219" spans="1:37" ht="15" x14ac:dyDescent="0.2">
      <c r="A219" s="105"/>
      <c r="B219" s="279"/>
      <c r="C219" s="279"/>
      <c r="D219" s="278"/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97"/>
      <c r="P219" s="97"/>
      <c r="Q219" s="97"/>
      <c r="R219" s="97"/>
      <c r="S219" s="97"/>
      <c r="T219" s="97"/>
      <c r="U219" s="97"/>
      <c r="V219" s="97"/>
      <c r="W219" s="97"/>
      <c r="X219" s="97"/>
      <c r="Y219" s="97"/>
      <c r="Z219" s="97"/>
      <c r="AA219" s="97"/>
      <c r="AB219" s="97"/>
      <c r="AC219" s="97"/>
      <c r="AD219" s="97"/>
      <c r="AE219" s="97"/>
      <c r="AF219" s="97"/>
      <c r="AG219" s="97"/>
      <c r="AH219" s="97"/>
      <c r="AI219" s="97"/>
      <c r="AJ219" s="97"/>
      <c r="AK219" s="97"/>
    </row>
    <row r="220" spans="1:37" ht="15" x14ac:dyDescent="0.2">
      <c r="A220" s="105"/>
      <c r="B220" s="279"/>
      <c r="C220" s="279"/>
      <c r="D220" s="278"/>
      <c r="E220" s="97"/>
      <c r="F220" s="97"/>
      <c r="G220" s="97"/>
      <c r="H220" s="97"/>
      <c r="I220" s="97"/>
      <c r="J220" s="97"/>
      <c r="K220" s="97"/>
      <c r="L220" s="97"/>
      <c r="M220" s="97"/>
      <c r="N220" s="97"/>
      <c r="O220" s="97"/>
      <c r="P220" s="97"/>
      <c r="Q220" s="97"/>
      <c r="R220" s="97"/>
      <c r="S220" s="97"/>
      <c r="T220" s="97"/>
      <c r="U220" s="97"/>
      <c r="V220" s="97"/>
      <c r="W220" s="97"/>
      <c r="X220" s="97"/>
      <c r="Y220" s="97"/>
      <c r="Z220" s="97"/>
      <c r="AA220" s="97"/>
      <c r="AB220" s="97"/>
      <c r="AC220" s="97"/>
      <c r="AD220" s="97"/>
      <c r="AE220" s="97"/>
      <c r="AF220" s="97"/>
      <c r="AG220" s="97"/>
      <c r="AH220" s="97"/>
      <c r="AI220" s="97"/>
      <c r="AJ220" s="97"/>
      <c r="AK220" s="97"/>
    </row>
    <row r="221" spans="1:37" ht="15" x14ac:dyDescent="0.2">
      <c r="A221" s="105"/>
      <c r="B221" s="279"/>
      <c r="C221" s="279"/>
      <c r="D221" s="278"/>
      <c r="E221" s="97"/>
      <c r="F221" s="97"/>
      <c r="G221" s="97"/>
      <c r="H221" s="97"/>
      <c r="I221" s="97"/>
      <c r="J221" s="97"/>
      <c r="K221" s="97"/>
      <c r="L221" s="97"/>
      <c r="M221" s="97"/>
      <c r="N221" s="97"/>
      <c r="O221" s="97"/>
      <c r="P221" s="97"/>
      <c r="Q221" s="97"/>
      <c r="R221" s="97"/>
      <c r="S221" s="97"/>
      <c r="T221" s="97"/>
      <c r="U221" s="97"/>
      <c r="V221" s="97"/>
      <c r="W221" s="97"/>
      <c r="X221" s="97"/>
      <c r="Y221" s="97"/>
      <c r="Z221" s="97"/>
      <c r="AA221" s="97"/>
      <c r="AB221" s="97"/>
      <c r="AC221" s="97"/>
      <c r="AD221" s="97"/>
      <c r="AE221" s="97"/>
      <c r="AF221" s="97"/>
      <c r="AG221" s="97"/>
      <c r="AH221" s="97"/>
      <c r="AI221" s="97"/>
      <c r="AJ221" s="97"/>
      <c r="AK221" s="97"/>
    </row>
    <row r="222" spans="1:37" ht="15" x14ac:dyDescent="0.2">
      <c r="A222" s="105"/>
      <c r="B222" s="279"/>
      <c r="C222" s="279"/>
      <c r="D222" s="278"/>
      <c r="E222" s="97"/>
      <c r="F222" s="97"/>
      <c r="G222" s="97"/>
      <c r="H222" s="97"/>
      <c r="I222" s="97"/>
      <c r="J222" s="97"/>
      <c r="K222" s="97"/>
      <c r="L222" s="97"/>
      <c r="M222" s="97"/>
      <c r="N222" s="97"/>
      <c r="O222" s="97"/>
      <c r="P222" s="97"/>
      <c r="Q222" s="97"/>
      <c r="R222" s="97"/>
      <c r="S222" s="97"/>
      <c r="T222" s="97"/>
      <c r="U222" s="97"/>
      <c r="V222" s="97"/>
      <c r="W222" s="97"/>
      <c r="X222" s="97"/>
      <c r="Y222" s="97"/>
      <c r="Z222" s="97"/>
      <c r="AA222" s="97"/>
      <c r="AB222" s="97"/>
      <c r="AC222" s="97"/>
      <c r="AD222" s="97"/>
      <c r="AE222" s="97"/>
      <c r="AF222" s="97"/>
      <c r="AG222" s="97"/>
      <c r="AH222" s="97"/>
      <c r="AI222" s="97"/>
      <c r="AJ222" s="97"/>
      <c r="AK222" s="97"/>
    </row>
  </sheetData>
  <mergeCells count="11">
    <mergeCell ref="A94:B94"/>
    <mergeCell ref="C1:D8"/>
    <mergeCell ref="A11:C11"/>
    <mergeCell ref="A13:A14"/>
    <mergeCell ref="B13:B14"/>
    <mergeCell ref="C13:D13"/>
    <mergeCell ref="A59:A60"/>
    <mergeCell ref="A61:A62"/>
    <mergeCell ref="B61:B62"/>
    <mergeCell ref="C61:C62"/>
    <mergeCell ref="D61:D62"/>
  </mergeCells>
  <pageMargins left="0.78740157480314965" right="0.78740157480314965" top="1.0629921259842521" bottom="1.0629921259842521" header="0.78740157480314965" footer="0.78740157480314965"/>
  <pageSetup paperSize="9" scale="59" firstPageNumber="0" orientation="portrait" r:id="rId1"/>
  <headerFooter alignWithMargins="0">
    <oddFooter>&amp;C&amp;"Times New Roman,Обычный"&amp;12Страница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="75" zoomScaleNormal="75" zoomScaleSheetLayoutView="100" workbookViewId="0">
      <selection activeCell="B1" sqref="B1:C4"/>
    </sheetView>
  </sheetViews>
  <sheetFormatPr defaultColWidth="8.7109375" defaultRowHeight="15" x14ac:dyDescent="0.25"/>
  <cols>
    <col min="1" max="1" width="48.5703125" style="253" customWidth="1"/>
    <col min="2" max="2" width="29.5703125" style="255" customWidth="1"/>
    <col min="3" max="3" width="27.28515625" style="254" customWidth="1"/>
    <col min="4" max="4" width="8.7109375" style="253"/>
    <col min="5" max="5" width="13.140625" style="253" bestFit="1" customWidth="1"/>
    <col min="6" max="16384" width="8.7109375" style="253"/>
  </cols>
  <sheetData>
    <row r="1" spans="1:11" ht="18" customHeight="1" x14ac:dyDescent="0.25">
      <c r="B1" s="377" t="s">
        <v>738</v>
      </c>
      <c r="C1" s="377"/>
      <c r="D1" s="192"/>
      <c r="E1" s="192"/>
    </row>
    <row r="2" spans="1:11" ht="16.899999999999999" customHeight="1" x14ac:dyDescent="0.25">
      <c r="B2" s="377"/>
      <c r="C2" s="377"/>
      <c r="D2" s="192"/>
      <c r="E2" s="192"/>
    </row>
    <row r="3" spans="1:11" ht="16.149999999999999" customHeight="1" x14ac:dyDescent="0.25">
      <c r="B3" s="377"/>
      <c r="C3" s="377"/>
      <c r="D3" s="192"/>
      <c r="E3" s="192"/>
    </row>
    <row r="4" spans="1:11" s="264" customFormat="1" ht="33" customHeight="1" x14ac:dyDescent="0.25">
      <c r="A4" s="265"/>
      <c r="B4" s="377"/>
      <c r="C4" s="377"/>
    </row>
    <row r="5" spans="1:11" x14ac:dyDescent="0.25">
      <c r="C5" s="199"/>
    </row>
    <row r="6" spans="1:11" ht="71.25" customHeight="1" x14ac:dyDescent="0.25">
      <c r="A6" s="386" t="s">
        <v>627</v>
      </c>
      <c r="B6" s="386"/>
      <c r="C6" s="386"/>
    </row>
    <row r="7" spans="1:11" ht="19.5" customHeight="1" x14ac:dyDescent="0.25">
      <c r="C7" s="263"/>
    </row>
    <row r="8" spans="1:11" ht="19.5" customHeight="1" x14ac:dyDescent="0.25">
      <c r="C8" s="263"/>
    </row>
    <row r="9" spans="1:11" ht="51.6" customHeight="1" x14ac:dyDescent="0.25">
      <c r="A9" s="386" t="s">
        <v>626</v>
      </c>
      <c r="B9" s="386"/>
      <c r="C9" s="386"/>
      <c r="H9" s="262"/>
      <c r="I9" s="262"/>
      <c r="J9" s="262"/>
      <c r="K9" s="262"/>
    </row>
    <row r="10" spans="1:11" ht="15.75" x14ac:dyDescent="0.25">
      <c r="A10" s="261"/>
      <c r="B10" s="260"/>
      <c r="C10" s="259"/>
    </row>
    <row r="11" spans="1:11" ht="77.45" customHeight="1" x14ac:dyDescent="0.25">
      <c r="A11" s="387" t="s">
        <v>625</v>
      </c>
      <c r="B11" s="387" t="s">
        <v>624</v>
      </c>
      <c r="C11" s="387" t="s">
        <v>623</v>
      </c>
    </row>
    <row r="12" spans="1:11" ht="1.1499999999999999" customHeight="1" x14ac:dyDescent="0.25">
      <c r="A12" s="388"/>
      <c r="B12" s="388"/>
      <c r="C12" s="388"/>
    </row>
    <row r="13" spans="1:11" ht="107.25" customHeight="1" x14ac:dyDescent="0.3">
      <c r="A13" s="258" t="s">
        <v>622</v>
      </c>
      <c r="B13" s="257" t="s">
        <v>628</v>
      </c>
      <c r="C13" s="257">
        <v>6387</v>
      </c>
      <c r="E13" s="256"/>
    </row>
    <row r="14" spans="1:11" ht="87.75" customHeight="1" x14ac:dyDescent="0.3">
      <c r="A14" s="318" t="s">
        <v>701</v>
      </c>
      <c r="B14" s="319" t="s">
        <v>702</v>
      </c>
      <c r="C14" s="266">
        <v>502.4</v>
      </c>
    </row>
    <row r="15" spans="1:11" ht="18.75" x14ac:dyDescent="0.3">
      <c r="A15" s="320" t="s">
        <v>703</v>
      </c>
      <c r="B15" s="321" t="s">
        <v>702</v>
      </c>
      <c r="C15" s="322">
        <v>496.8</v>
      </c>
    </row>
    <row r="16" spans="1:11" ht="112.5" x14ac:dyDescent="0.3">
      <c r="A16" s="318" t="s">
        <v>704</v>
      </c>
      <c r="B16" s="319" t="s">
        <v>705</v>
      </c>
      <c r="C16" s="266">
        <v>5.6</v>
      </c>
    </row>
    <row r="17" spans="1:3" ht="18.75" x14ac:dyDescent="0.3">
      <c r="A17" s="320" t="s">
        <v>703</v>
      </c>
      <c r="B17" s="321" t="s">
        <v>705</v>
      </c>
      <c r="C17" s="323">
        <v>5.6</v>
      </c>
    </row>
  </sheetData>
  <mergeCells count="6">
    <mergeCell ref="B1:C4"/>
    <mergeCell ref="A6:C6"/>
    <mergeCell ref="A9:C9"/>
    <mergeCell ref="A11:A12"/>
    <mergeCell ref="B11:B12"/>
    <mergeCell ref="C11:C12"/>
  </mergeCells>
  <printOptions horizontalCentered="1"/>
  <pageMargins left="0.98425196850393704" right="0.39370078740157483" top="0.78740157480314965" bottom="0.78740157480314965" header="0.27559055118110237" footer="0.31496062992125984"/>
  <pageSetup paperSize="9" scale="7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25</vt:i4>
      </vt:variant>
    </vt:vector>
  </HeadingPairs>
  <TitlesOfParts>
    <vt:vector size="42" baseType="lpstr">
      <vt:lpstr>Приложение 16 табл.1.5</vt:lpstr>
      <vt:lpstr>Приложение 16 табл.1.4</vt:lpstr>
      <vt:lpstr>Приложение 16 табл.1.3 </vt:lpstr>
      <vt:lpstr>Приложение 9 табл.1.1 </vt:lpstr>
      <vt:lpstr>Приложение 13 табл.2</vt:lpstr>
      <vt:lpstr>Приложение 6 табл.2</vt:lpstr>
      <vt:lpstr>Приложение 5 табл.2</vt:lpstr>
      <vt:lpstr>Приложение 3 табл.2</vt:lpstr>
      <vt:lpstr>Приложение 12</vt:lpstr>
      <vt:lpstr>Приложение 10 табл.1.2 </vt:lpstr>
      <vt:lpstr>Приложение 3 табл.1</vt:lpstr>
      <vt:lpstr>Приложение 1 табл.2</vt:lpstr>
      <vt:lpstr>Приложение 4 табл.2</vt:lpstr>
      <vt:lpstr>Приложение 13 табл.1</vt:lpstr>
      <vt:lpstr>Приложение 11 табл.1</vt:lpstr>
      <vt:lpstr>Приложение 5 табл.1</vt:lpstr>
      <vt:lpstr>Приложение 6 табл.1</vt:lpstr>
      <vt:lpstr>'Приложение 3 табл.1'!Excel_BuiltIn_Print_Area_1</vt:lpstr>
      <vt:lpstr>'Приложение 3 табл.2'!Excel_BuiltIn_Print_Area_2</vt:lpstr>
      <vt:lpstr>'Приложение 3 табл.1'!Excel_BuiltIn_Print_Titles_1</vt:lpstr>
      <vt:lpstr>'Приложение 10 табл.1.2 '!Заголовки_для_печати</vt:lpstr>
      <vt:lpstr>'Приложение 12'!Заголовки_для_печати</vt:lpstr>
      <vt:lpstr>'Приложение 13 табл.1'!Заголовки_для_печати</vt:lpstr>
      <vt:lpstr>'Приложение 13 табл.2'!Заголовки_для_печати</vt:lpstr>
      <vt:lpstr>'Приложение 16 табл.1.3 '!Заголовки_для_печати</vt:lpstr>
      <vt:lpstr>'Приложение 16 табл.1.4'!Заголовки_для_печати</vt:lpstr>
      <vt:lpstr>'Приложение 16 табл.1.5'!Заголовки_для_печати</vt:lpstr>
      <vt:lpstr>'Приложение 5 табл.1'!Заголовки_для_печати</vt:lpstr>
      <vt:lpstr>'Приложение 5 табл.2'!Заголовки_для_печати</vt:lpstr>
      <vt:lpstr>'Приложение 6 табл.1'!Заголовки_для_печати</vt:lpstr>
      <vt:lpstr>'Приложение 6 табл.2'!Заголовки_для_печати</vt:lpstr>
      <vt:lpstr>'Приложение 9 табл.1.1 '!Заголовки_для_печати</vt:lpstr>
      <vt:lpstr>'Приложение 1 табл.2'!Область_печати</vt:lpstr>
      <vt:lpstr>'Приложение 10 табл.1.2 '!Область_печати</vt:lpstr>
      <vt:lpstr>'Приложение 12'!Область_печати</vt:lpstr>
      <vt:lpstr>'Приложение 13 табл.1'!Область_печати</vt:lpstr>
      <vt:lpstr>'Приложение 16 табл.1.3 '!Область_печати</vt:lpstr>
      <vt:lpstr>'Приложение 16 табл.1.4'!Область_печати</vt:lpstr>
      <vt:lpstr>'Приложение 16 табл.1.5'!Область_печати</vt:lpstr>
      <vt:lpstr>'Приложение 3 табл.1'!Область_печати</vt:lpstr>
      <vt:lpstr>'Приложение 3 табл.2'!Область_печати</vt:lpstr>
      <vt:lpstr>'Приложение 9 табл.1.1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Утукина Наталья</cp:lastModifiedBy>
  <cp:lastPrinted>2017-07-13T04:27:17Z</cp:lastPrinted>
  <dcterms:created xsi:type="dcterms:W3CDTF">2015-11-09T15:29:36Z</dcterms:created>
  <dcterms:modified xsi:type="dcterms:W3CDTF">2017-07-31T07:11:08Z</dcterms:modified>
</cp:coreProperties>
</file>